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0665" yWindow="360" windowWidth="5730" windowHeight="5295" tabRatio="701"/>
  </bookViews>
  <sheets>
    <sheet name="10km Classic Data" sheetId="83" r:id="rId1"/>
  </sheets>
  <calcPr calcId="145621"/>
</workbook>
</file>

<file path=xl/calcChain.xml><?xml version="1.0" encoding="utf-8"?>
<calcChain xmlns="http://schemas.openxmlformats.org/spreadsheetml/2006/main">
  <c r="K20" i="83" l="1"/>
  <c r="K22" i="83"/>
  <c r="K21" i="83" l="1"/>
  <c r="CT20" i="83"/>
  <c r="CT21" i="83"/>
  <c r="CT22" i="83"/>
  <c r="CT23" i="83"/>
  <c r="CT25" i="83"/>
  <c r="CT26" i="83"/>
  <c r="CT27" i="83"/>
  <c r="CT28" i="83"/>
  <c r="CT30" i="83"/>
  <c r="CT31" i="83"/>
  <c r="CT32" i="83"/>
  <c r="CT33" i="83"/>
  <c r="CT35" i="83"/>
  <c r="CT36" i="83"/>
  <c r="CT37" i="83"/>
  <c r="CT38" i="83"/>
  <c r="CT40" i="83"/>
  <c r="CT41" i="83"/>
  <c r="CT42" i="83"/>
  <c r="CT43" i="83"/>
  <c r="CT45" i="83"/>
  <c r="CT46" i="83"/>
  <c r="CT47" i="83"/>
  <c r="CT48" i="83"/>
  <c r="CT50" i="83"/>
  <c r="CT51" i="83"/>
  <c r="CT52" i="83"/>
  <c r="CT53" i="83"/>
  <c r="CI35" i="83" l="1"/>
  <c r="CI36" i="83"/>
  <c r="CI37" i="83"/>
  <c r="CI38" i="83"/>
  <c r="CI40" i="83"/>
  <c r="CI41" i="83"/>
  <c r="CI42" i="83"/>
  <c r="CI43" i="83"/>
  <c r="CI45" i="83"/>
  <c r="CI46" i="83"/>
  <c r="CI47" i="83"/>
  <c r="CI48" i="83"/>
  <c r="CI50" i="83"/>
  <c r="CI51" i="83"/>
  <c r="CI52" i="83"/>
  <c r="CI53" i="83"/>
  <c r="CP33" i="83"/>
  <c r="CO33" i="83"/>
  <c r="CN33" i="83"/>
  <c r="CP32" i="83"/>
  <c r="CO32" i="83"/>
  <c r="CN32" i="83"/>
  <c r="CP31" i="83"/>
  <c r="CO31" i="83"/>
  <c r="CN31" i="83"/>
  <c r="CP30" i="83"/>
  <c r="CO30" i="83"/>
  <c r="CN30" i="83"/>
  <c r="CP28" i="83"/>
  <c r="CO28" i="83"/>
  <c r="CN28" i="83"/>
  <c r="CP27" i="83"/>
  <c r="CO27" i="83"/>
  <c r="CN27" i="83"/>
  <c r="CP26" i="83"/>
  <c r="CO26" i="83"/>
  <c r="CN26" i="83"/>
  <c r="CP25" i="83"/>
  <c r="CO25" i="83"/>
  <c r="CN25" i="83"/>
  <c r="CP23" i="83"/>
  <c r="CO23" i="83"/>
  <c r="CN23" i="83"/>
  <c r="CP22" i="83"/>
  <c r="CO22" i="83"/>
  <c r="CN22" i="83"/>
  <c r="CP21" i="83"/>
  <c r="CO21" i="83"/>
  <c r="CN21" i="83"/>
  <c r="CP20" i="83"/>
  <c r="CO20" i="83"/>
  <c r="CN20" i="83"/>
  <c r="CK33" i="83"/>
  <c r="CJ33" i="83"/>
  <c r="CI33" i="83"/>
  <c r="CH33" i="83"/>
  <c r="CK32" i="83"/>
  <c r="CJ32" i="83"/>
  <c r="CI32" i="83"/>
  <c r="CH32" i="83"/>
  <c r="CK31" i="83"/>
  <c r="CJ31" i="83"/>
  <c r="CI31" i="83"/>
  <c r="CH31" i="83"/>
  <c r="CK30" i="83"/>
  <c r="CJ30" i="83"/>
  <c r="CI30" i="83"/>
  <c r="CH30" i="83"/>
  <c r="CK28" i="83"/>
  <c r="CJ28" i="83"/>
  <c r="CI28" i="83"/>
  <c r="CH28" i="83"/>
  <c r="CK27" i="83"/>
  <c r="CJ27" i="83"/>
  <c r="CI27" i="83"/>
  <c r="CH27" i="83"/>
  <c r="CK26" i="83"/>
  <c r="CJ26" i="83"/>
  <c r="CI26" i="83"/>
  <c r="CH26" i="83"/>
  <c r="CK25" i="83"/>
  <c r="CJ25" i="83"/>
  <c r="CI25" i="83"/>
  <c r="CH25" i="83"/>
  <c r="CK23" i="83"/>
  <c r="CJ23" i="83"/>
  <c r="CI23" i="83"/>
  <c r="CH23" i="83"/>
  <c r="CK22" i="83"/>
  <c r="CJ22" i="83"/>
  <c r="CI22" i="83"/>
  <c r="CH22" i="83"/>
  <c r="CK21" i="83"/>
  <c r="CJ21" i="83"/>
  <c r="CI21" i="83"/>
  <c r="CH21" i="83"/>
  <c r="CK20" i="83"/>
  <c r="CJ20" i="83"/>
  <c r="CI20" i="83"/>
  <c r="CH20" i="83"/>
  <c r="CE33" i="83"/>
  <c r="CD33" i="83"/>
  <c r="CE32" i="83"/>
  <c r="CD32" i="83"/>
  <c r="CE31" i="83"/>
  <c r="CD31" i="83"/>
  <c r="CE30" i="83"/>
  <c r="CD30" i="83"/>
  <c r="CE28" i="83"/>
  <c r="CD28" i="83"/>
  <c r="CE27" i="83"/>
  <c r="CD27" i="83"/>
  <c r="CE26" i="83"/>
  <c r="CD26" i="83"/>
  <c r="CE25" i="83"/>
  <c r="CD25" i="83"/>
  <c r="CE23" i="83"/>
  <c r="CD23" i="83"/>
  <c r="CE22" i="83"/>
  <c r="CD22" i="83"/>
  <c r="CE21" i="83"/>
  <c r="CD21" i="83"/>
  <c r="CE20" i="83"/>
  <c r="CD20" i="83"/>
  <c r="BZ33" i="83"/>
  <c r="BY33" i="83"/>
  <c r="BZ32" i="83"/>
  <c r="BY32" i="83"/>
  <c r="BZ31" i="83"/>
  <c r="BY31" i="83"/>
  <c r="BZ30" i="83"/>
  <c r="BY30" i="83"/>
  <c r="BZ28" i="83"/>
  <c r="BY28" i="83"/>
  <c r="BZ27" i="83"/>
  <c r="BY27" i="83"/>
  <c r="BZ26" i="83"/>
  <c r="BY26" i="83"/>
  <c r="BZ25" i="83"/>
  <c r="BY25" i="83"/>
  <c r="BZ23" i="83"/>
  <c r="BY23" i="83"/>
  <c r="BZ22" i="83"/>
  <c r="BY22" i="83"/>
  <c r="BZ21" i="83"/>
  <c r="BY21" i="83"/>
  <c r="BZ20" i="83"/>
  <c r="BY20" i="83"/>
  <c r="BU33" i="83"/>
  <c r="BT33" i="83"/>
  <c r="BU32" i="83"/>
  <c r="BT32" i="83"/>
  <c r="BU31" i="83"/>
  <c r="BT31" i="83"/>
  <c r="BU30" i="83"/>
  <c r="BT30" i="83"/>
  <c r="BU28" i="83"/>
  <c r="BT28" i="83"/>
  <c r="BU27" i="83"/>
  <c r="BT27" i="83"/>
  <c r="BU26" i="83"/>
  <c r="BT26" i="83"/>
  <c r="BU25" i="83"/>
  <c r="BT25" i="83"/>
  <c r="BU23" i="83"/>
  <c r="BT23" i="83"/>
  <c r="BU22" i="83"/>
  <c r="BT22" i="83"/>
  <c r="BU21" i="83"/>
  <c r="BT21" i="83"/>
  <c r="BU20" i="83"/>
  <c r="BT20" i="83"/>
  <c r="G53" i="83" l="1"/>
  <c r="F53" i="83"/>
  <c r="G52" i="83"/>
  <c r="F52" i="83"/>
  <c r="G51" i="83"/>
  <c r="F51" i="83"/>
  <c r="G50" i="83"/>
  <c r="F50" i="83"/>
  <c r="G48" i="83"/>
  <c r="F48" i="83"/>
  <c r="G47" i="83"/>
  <c r="F47" i="83"/>
  <c r="G46" i="83"/>
  <c r="F46" i="83"/>
  <c r="G45" i="83"/>
  <c r="F45" i="83"/>
  <c r="G43" i="83" l="1"/>
  <c r="F43" i="83"/>
  <c r="G42" i="83"/>
  <c r="F42" i="83"/>
  <c r="G41" i="83"/>
  <c r="F41" i="83"/>
  <c r="G40" i="83"/>
  <c r="F40" i="83"/>
  <c r="G38" i="83"/>
  <c r="F38" i="83"/>
  <c r="G37" i="83"/>
  <c r="F37" i="83"/>
  <c r="G36" i="83"/>
  <c r="F36" i="83"/>
  <c r="G35" i="83"/>
  <c r="F35" i="83"/>
  <c r="G33" i="83" l="1"/>
  <c r="F33" i="83"/>
  <c r="G32" i="83"/>
  <c r="F32" i="83"/>
  <c r="G31" i="83"/>
  <c r="F31" i="83"/>
  <c r="G30" i="83"/>
  <c r="F30" i="83"/>
  <c r="G28" i="83"/>
  <c r="F28" i="83"/>
  <c r="G27" i="83"/>
  <c r="F27" i="83"/>
  <c r="G26" i="83"/>
  <c r="F26" i="83"/>
  <c r="G25" i="83"/>
  <c r="F25" i="83"/>
  <c r="G23" i="83"/>
  <c r="F23" i="83"/>
  <c r="G22" i="83"/>
  <c r="F22" i="83"/>
  <c r="G21" i="83"/>
  <c r="F21" i="83"/>
  <c r="G20" i="83"/>
  <c r="F20" i="83"/>
  <c r="E38" i="83" l="1"/>
  <c r="E37" i="83"/>
  <c r="E36" i="83"/>
  <c r="E35" i="83"/>
  <c r="E43" i="83"/>
  <c r="E42" i="83"/>
  <c r="E41" i="83"/>
  <c r="E40" i="83"/>
  <c r="E48" i="83"/>
  <c r="E47" i="83"/>
  <c r="E45" i="83"/>
  <c r="E46" i="83"/>
  <c r="E53" i="83"/>
  <c r="E51" i="83"/>
  <c r="E50" i="83"/>
  <c r="E52" i="83"/>
  <c r="E25" i="83"/>
  <c r="E26" i="83"/>
  <c r="E27" i="83"/>
  <c r="E28" i="83"/>
  <c r="E30" i="83"/>
  <c r="E31" i="83"/>
  <c r="E32" i="83"/>
  <c r="E33" i="83"/>
  <c r="E22" i="83"/>
  <c r="E20" i="83"/>
  <c r="E21" i="83"/>
  <c r="E23" i="83"/>
  <c r="CS50" i="83" l="1"/>
  <c r="CS53" i="83"/>
  <c r="CS52" i="83"/>
  <c r="CS51" i="83"/>
  <c r="CS31" i="83" l="1"/>
  <c r="CS47" i="83"/>
  <c r="CS45" i="83"/>
  <c r="CS30" i="83"/>
  <c r="CS32" i="83"/>
  <c r="BD52" i="83"/>
  <c r="BD51" i="83"/>
  <c r="BD50" i="83"/>
  <c r="BD53" i="83"/>
  <c r="CS46" i="83"/>
  <c r="CS48" i="83"/>
  <c r="CS38" i="83"/>
  <c r="CS36" i="83"/>
  <c r="CS37" i="83"/>
  <c r="CS35" i="83"/>
  <c r="BE51" i="83"/>
  <c r="BE50" i="83"/>
  <c r="BE53" i="83"/>
  <c r="BE52" i="83"/>
  <c r="CS33" i="83"/>
  <c r="BD43" i="83"/>
  <c r="BD42" i="83"/>
  <c r="BD41" i="83"/>
  <c r="BD40" i="83"/>
  <c r="BE43" i="83"/>
  <c r="BE42" i="83"/>
  <c r="BE41" i="83"/>
  <c r="BE40" i="83"/>
  <c r="CN42" i="83" l="1"/>
  <c r="CN40" i="83"/>
  <c r="CN43" i="83"/>
  <c r="CN41" i="83"/>
  <c r="CH43" i="83"/>
  <c r="CH42" i="83"/>
  <c r="CH41" i="83"/>
  <c r="CH40" i="83"/>
  <c r="CS41" i="83" l="1"/>
  <c r="CS43" i="83"/>
  <c r="CS42" i="83"/>
  <c r="CS40" i="83"/>
  <c r="BA45" i="83"/>
  <c r="BA47" i="83"/>
  <c r="BA48" i="83"/>
  <c r="BA46" i="83"/>
  <c r="AZ48" i="83"/>
  <c r="AZ45" i="83"/>
  <c r="AZ47" i="83"/>
  <c r="AZ46" i="83"/>
  <c r="BE35" i="83"/>
  <c r="BE37" i="83"/>
  <c r="BE26" i="83"/>
  <c r="BE27" i="83"/>
  <c r="BE28" i="83"/>
  <c r="BE38" i="83"/>
  <c r="BE36" i="83"/>
  <c r="BE25" i="83"/>
  <c r="BD36" i="83" l="1"/>
  <c r="BD38" i="83"/>
  <c r="BD26" i="83"/>
  <c r="BD37" i="83"/>
  <c r="BD35" i="83"/>
  <c r="BD28" i="83"/>
  <c r="BD27" i="83"/>
  <c r="BD25" i="83"/>
  <c r="BA36" i="83"/>
  <c r="BA37" i="83"/>
  <c r="BA38" i="83"/>
  <c r="BA35" i="83"/>
  <c r="AZ35" i="83"/>
  <c r="AZ37" i="83"/>
  <c r="AZ38" i="83"/>
  <c r="AZ36" i="83"/>
  <c r="CH48" i="83"/>
  <c r="CH47" i="83"/>
  <c r="CH46" i="83"/>
  <c r="CH45" i="83"/>
  <c r="CN48" i="83"/>
  <c r="CN47" i="83"/>
  <c r="CN45" i="83"/>
  <c r="CN46" i="83"/>
  <c r="BD31" i="83" l="1"/>
  <c r="BD48" i="83"/>
  <c r="BD46" i="83"/>
  <c r="BD47" i="83"/>
  <c r="BD30" i="83"/>
  <c r="BD32" i="83"/>
  <c r="BD33" i="83"/>
  <c r="BD45" i="83"/>
  <c r="BD22" i="83"/>
  <c r="BD21" i="83"/>
  <c r="BD20" i="83"/>
  <c r="BD23" i="83"/>
  <c r="BE30" i="83"/>
  <c r="BE45" i="83"/>
  <c r="BE47" i="83"/>
  <c r="BE31" i="83"/>
  <c r="BE32" i="83"/>
  <c r="BE46" i="83"/>
  <c r="BE48" i="83"/>
  <c r="BE33" i="83"/>
  <c r="BE21" i="83"/>
  <c r="BE23" i="83"/>
  <c r="BE20" i="83"/>
  <c r="BE22" i="83"/>
  <c r="AZ51" i="83" l="1"/>
  <c r="AZ53" i="83"/>
  <c r="AZ52" i="83"/>
  <c r="AZ50" i="83"/>
  <c r="AZ30" i="83"/>
  <c r="AZ31" i="83"/>
  <c r="AZ32" i="83"/>
  <c r="AZ33" i="83"/>
  <c r="BA52" i="83"/>
  <c r="BA51" i="83"/>
  <c r="BA53" i="83"/>
  <c r="BA50" i="83"/>
  <c r="BA32" i="83"/>
  <c r="BA33" i="83"/>
  <c r="BA31" i="83"/>
  <c r="BA30" i="83"/>
  <c r="CP48" i="83" l="1"/>
  <c r="CP47" i="83"/>
  <c r="CP46" i="83"/>
  <c r="CP45" i="83"/>
  <c r="CJ48" i="83"/>
  <c r="CJ47" i="83"/>
  <c r="CJ45" i="83"/>
  <c r="CJ46" i="83"/>
  <c r="CK45" i="83"/>
  <c r="CK48" i="83"/>
  <c r="CK46" i="83"/>
  <c r="CK47" i="83"/>
  <c r="CO48" i="83"/>
  <c r="CO45" i="83"/>
  <c r="CO47" i="83"/>
  <c r="CO46" i="83"/>
  <c r="CK43" i="83"/>
  <c r="CK42" i="83"/>
  <c r="CK41" i="83"/>
  <c r="CK40" i="83"/>
  <c r="CP43" i="83"/>
  <c r="CP42" i="83"/>
  <c r="CP41" i="83"/>
  <c r="CP40" i="83"/>
  <c r="CO43" i="83"/>
  <c r="CO42" i="83"/>
  <c r="CO41" i="83"/>
  <c r="CO40" i="83"/>
  <c r="CJ43" i="83"/>
  <c r="CJ41" i="83"/>
  <c r="CJ42" i="83"/>
  <c r="CJ40" i="83"/>
  <c r="CS28" i="83"/>
  <c r="CS23" i="83"/>
  <c r="CS26" i="83"/>
  <c r="CS27" i="83"/>
  <c r="CS22" i="83"/>
  <c r="CS25" i="83"/>
  <c r="CS20" i="83"/>
  <c r="CS21" i="83"/>
  <c r="AP25" i="83" l="1"/>
  <c r="AP28" i="83"/>
  <c r="AP27" i="83"/>
  <c r="AP22" i="83"/>
  <c r="AP36" i="83"/>
  <c r="AP38" i="83"/>
  <c r="AP21" i="83"/>
  <c r="AP37" i="83"/>
  <c r="AP23" i="83"/>
  <c r="AP26" i="83"/>
  <c r="AP20" i="83"/>
  <c r="AP35" i="83"/>
  <c r="BY43" i="83"/>
  <c r="BY41" i="83"/>
  <c r="BY40" i="83"/>
  <c r="BY42" i="83"/>
  <c r="AR35" i="83"/>
  <c r="AR21" i="83"/>
  <c r="AR27" i="83"/>
  <c r="AR37" i="83"/>
  <c r="AR28" i="83"/>
  <c r="AR20" i="83"/>
  <c r="AR26" i="83"/>
  <c r="AR22" i="83"/>
  <c r="AR25" i="83"/>
  <c r="AR38" i="83"/>
  <c r="AR36" i="83"/>
  <c r="AR23" i="83"/>
  <c r="P31" i="83"/>
  <c r="P30" i="83"/>
  <c r="P33" i="83"/>
  <c r="P45" i="83"/>
  <c r="P46" i="83"/>
  <c r="P47" i="83"/>
  <c r="P48" i="83"/>
  <c r="P32" i="83"/>
  <c r="CD51" i="83"/>
  <c r="CD52" i="83"/>
  <c r="CD50" i="83"/>
  <c r="CD53" i="83"/>
  <c r="BK31" i="83"/>
  <c r="BK30" i="83"/>
  <c r="BK47" i="83"/>
  <c r="BK32" i="83"/>
  <c r="BK48" i="83"/>
  <c r="BK45" i="83"/>
  <c r="BK46" i="83"/>
  <c r="BK33" i="83"/>
  <c r="W50" i="83"/>
  <c r="W53" i="83"/>
  <c r="W52" i="83"/>
  <c r="W51" i="83"/>
  <c r="BV35" i="83"/>
  <c r="BV21" i="83"/>
  <c r="BV36" i="83"/>
  <c r="BV38" i="83"/>
  <c r="BV37" i="83"/>
  <c r="BV22" i="83"/>
  <c r="BV20" i="83"/>
  <c r="BV26" i="83"/>
  <c r="BV23" i="83"/>
  <c r="BV25" i="83"/>
  <c r="BV28" i="83"/>
  <c r="BV27" i="83"/>
  <c r="X41" i="83"/>
  <c r="X40" i="83"/>
  <c r="X43" i="83"/>
  <c r="X42" i="83"/>
  <c r="BQ47" i="83"/>
  <c r="BQ45" i="83"/>
  <c r="BQ31" i="83"/>
  <c r="BQ30" i="83"/>
  <c r="BQ48" i="83"/>
  <c r="BQ46" i="83"/>
  <c r="BQ33" i="83"/>
  <c r="BQ32" i="83"/>
  <c r="BF43" i="83"/>
  <c r="BF42" i="83"/>
  <c r="BF41" i="83"/>
  <c r="BF40" i="83"/>
  <c r="O52" i="83"/>
  <c r="O53" i="83"/>
  <c r="O51" i="83"/>
  <c r="O50" i="83"/>
  <c r="L40" i="83"/>
  <c r="L41" i="83"/>
  <c r="L42" i="83"/>
  <c r="L43" i="83"/>
  <c r="BJ42" i="83"/>
  <c r="BJ43" i="83"/>
  <c r="BJ41" i="83"/>
  <c r="BJ40" i="83"/>
  <c r="R26" i="83"/>
  <c r="R20" i="83"/>
  <c r="R28" i="83"/>
  <c r="R37" i="83"/>
  <c r="R36" i="83"/>
  <c r="R38" i="83"/>
  <c r="R27" i="83"/>
  <c r="R25" i="83"/>
  <c r="R35" i="83"/>
  <c r="R21" i="83"/>
  <c r="R22" i="83"/>
  <c r="R23" i="83"/>
  <c r="T52" i="83"/>
  <c r="T53" i="83"/>
  <c r="T51" i="83"/>
  <c r="T50" i="83"/>
  <c r="BU41" i="83"/>
  <c r="BU42" i="83"/>
  <c r="BU43" i="83"/>
  <c r="BU40" i="83"/>
  <c r="BL52" i="83"/>
  <c r="BL51" i="83"/>
  <c r="BL50" i="83"/>
  <c r="BL53" i="83"/>
  <c r="BT40" i="83"/>
  <c r="BT41" i="83"/>
  <c r="BT42" i="83"/>
  <c r="BT43" i="83"/>
  <c r="AU52" i="83"/>
  <c r="AU53" i="83"/>
  <c r="AU51" i="83"/>
  <c r="AU50" i="83"/>
  <c r="BT47" i="83"/>
  <c r="BT48" i="83"/>
  <c r="BT46" i="83"/>
  <c r="BT45" i="83"/>
  <c r="BR46" i="83"/>
  <c r="BR48" i="83"/>
  <c r="BR33" i="83"/>
  <c r="BR31" i="83"/>
  <c r="BR32" i="83"/>
  <c r="BR47" i="83"/>
  <c r="BR45" i="83"/>
  <c r="BR30" i="83"/>
  <c r="CG45" i="83"/>
  <c r="CG46" i="83"/>
  <c r="CG47" i="83"/>
  <c r="CM31" i="83"/>
  <c r="CG48" i="83"/>
  <c r="CM33" i="83"/>
  <c r="CM30" i="83"/>
  <c r="CM32" i="83"/>
  <c r="BN46" i="83"/>
  <c r="BN48" i="83"/>
  <c r="BN33" i="83"/>
  <c r="BN45" i="83"/>
  <c r="BN31" i="83"/>
  <c r="BN47" i="83"/>
  <c r="BN30" i="83"/>
  <c r="BN32" i="83"/>
  <c r="CN52" i="83"/>
  <c r="CN53" i="83"/>
  <c r="CN50" i="83"/>
  <c r="CN51" i="83"/>
  <c r="CR41" i="83"/>
  <c r="CR42" i="83"/>
  <c r="CR40" i="83"/>
  <c r="CR43" i="83"/>
  <c r="CN38" i="83"/>
  <c r="CN36" i="83"/>
  <c r="CN35" i="83"/>
  <c r="CN37" i="83"/>
  <c r="BT35" i="83"/>
  <c r="BT38" i="83"/>
  <c r="BT37" i="83"/>
  <c r="BT36" i="83"/>
  <c r="CB41" i="83"/>
  <c r="CB42" i="83"/>
  <c r="CB40" i="83"/>
  <c r="CB43" i="83"/>
  <c r="BZ51" i="83"/>
  <c r="BZ50" i="83"/>
  <c r="BZ52" i="83"/>
  <c r="BZ53" i="83"/>
  <c r="AK45" i="83"/>
  <c r="AK46" i="83"/>
  <c r="AK47" i="83"/>
  <c r="AK30" i="83"/>
  <c r="AK32" i="83"/>
  <c r="AK31" i="83"/>
  <c r="AK33" i="83"/>
  <c r="AK48" i="83"/>
  <c r="L50" i="83"/>
  <c r="L52" i="83"/>
  <c r="L51" i="83"/>
  <c r="L53" i="83"/>
  <c r="R33" i="83"/>
  <c r="R45" i="83"/>
  <c r="R30" i="83"/>
  <c r="R46" i="83"/>
  <c r="R31" i="83"/>
  <c r="R47" i="83"/>
  <c r="R32" i="83"/>
  <c r="R48" i="83"/>
  <c r="BL40" i="83"/>
  <c r="BL41" i="83"/>
  <c r="BL42" i="83"/>
  <c r="BL43" i="83"/>
  <c r="AI50" i="83"/>
  <c r="AI53" i="83"/>
  <c r="AI52" i="83"/>
  <c r="AI51" i="83"/>
  <c r="CB52" i="83"/>
  <c r="CB51" i="83"/>
  <c r="CB53" i="83"/>
  <c r="CB50" i="83"/>
  <c r="AU22" i="83"/>
  <c r="AU26" i="83"/>
  <c r="AU20" i="83"/>
  <c r="AU35" i="83"/>
  <c r="AU25" i="83"/>
  <c r="AU37" i="83"/>
  <c r="AU36" i="83"/>
  <c r="AU38" i="83"/>
  <c r="AU21" i="83"/>
  <c r="AU28" i="83"/>
  <c r="AU23" i="83"/>
  <c r="AU27" i="83"/>
  <c r="BO37" i="83"/>
  <c r="BO35" i="83"/>
  <c r="BO28" i="83"/>
  <c r="BO36" i="83"/>
  <c r="BO23" i="83"/>
  <c r="BO25" i="83"/>
  <c r="BO21" i="83"/>
  <c r="BO20" i="83"/>
  <c r="BO22" i="83"/>
  <c r="BO38" i="83"/>
  <c r="BO27" i="83"/>
  <c r="BO26" i="83"/>
  <c r="AT50" i="83"/>
  <c r="AT52" i="83"/>
  <c r="AT51" i="83"/>
  <c r="AT53" i="83"/>
  <c r="CD42" i="83"/>
  <c r="CD43" i="83"/>
  <c r="CD40" i="83"/>
  <c r="CD41" i="83"/>
  <c r="BR25" i="83"/>
  <c r="BR22" i="83"/>
  <c r="BR35" i="83"/>
  <c r="BR38" i="83"/>
  <c r="BR28" i="83"/>
  <c r="BR36" i="83"/>
  <c r="BR27" i="83"/>
  <c r="BR20" i="83"/>
  <c r="BR26" i="83"/>
  <c r="BR23" i="83"/>
  <c r="BR21" i="83"/>
  <c r="BR37" i="83"/>
  <c r="BO46" i="83"/>
  <c r="BO30" i="83"/>
  <c r="BO48" i="83"/>
  <c r="BO45" i="83"/>
  <c r="BO33" i="83"/>
  <c r="BO47" i="83"/>
  <c r="BO31" i="83"/>
  <c r="BO32" i="83"/>
  <c r="AR51" i="83"/>
  <c r="AR50" i="83"/>
  <c r="AR53" i="83"/>
  <c r="AR52" i="83"/>
  <c r="AF40" i="83"/>
  <c r="AF43" i="83"/>
  <c r="AF41" i="83"/>
  <c r="AF42" i="83"/>
  <c r="AK40" i="83"/>
  <c r="AK42" i="83"/>
  <c r="AK43" i="83"/>
  <c r="AK41" i="83"/>
  <c r="O43" i="83"/>
  <c r="O42" i="83"/>
  <c r="O40" i="83"/>
  <c r="O41" i="83"/>
  <c r="O26" i="83"/>
  <c r="O36" i="83"/>
  <c r="O38" i="83"/>
  <c r="O27" i="83"/>
  <c r="O20" i="83"/>
  <c r="O28" i="83"/>
  <c r="O37" i="83"/>
  <c r="O22" i="83"/>
  <c r="O23" i="83"/>
  <c r="O21" i="83"/>
  <c r="O35" i="83"/>
  <c r="O25" i="83"/>
  <c r="BG50" i="83"/>
  <c r="BG53" i="83"/>
  <c r="BG52" i="83"/>
  <c r="BG51" i="83"/>
  <c r="BF45" i="83"/>
  <c r="BF32" i="83"/>
  <c r="BF46" i="83"/>
  <c r="BF31" i="83"/>
  <c r="BF30" i="83"/>
  <c r="BF33" i="83"/>
  <c r="BF47" i="83"/>
  <c r="BF48" i="83"/>
  <c r="AH41" i="83"/>
  <c r="AH40" i="83"/>
  <c r="AH43" i="83"/>
  <c r="AH42" i="83"/>
  <c r="AI48" i="83"/>
  <c r="AI33" i="83"/>
  <c r="AI32" i="83"/>
  <c r="AI30" i="83"/>
  <c r="AI45" i="83"/>
  <c r="AI31" i="83"/>
  <c r="AI46" i="83"/>
  <c r="AI47" i="83"/>
  <c r="S51" i="83"/>
  <c r="S53" i="83"/>
  <c r="S52" i="83"/>
  <c r="S50" i="83"/>
  <c r="BV42" i="83"/>
  <c r="BV41" i="83"/>
  <c r="BV43" i="83"/>
  <c r="BV40" i="83"/>
  <c r="BC32" i="83"/>
  <c r="BC47" i="83"/>
  <c r="BC48" i="83"/>
  <c r="BC45" i="83"/>
  <c r="BC33" i="83"/>
  <c r="BC31" i="83"/>
  <c r="BC46" i="83"/>
  <c r="BC30" i="83"/>
  <c r="BB53" i="83"/>
  <c r="BB52" i="83"/>
  <c r="BB51" i="83"/>
  <c r="BB50" i="83"/>
  <c r="AH45" i="83"/>
  <c r="AH48" i="83"/>
  <c r="AH31" i="83"/>
  <c r="AH46" i="83"/>
  <c r="AH33" i="83"/>
  <c r="AH32" i="83"/>
  <c r="AH47" i="83"/>
  <c r="AH30" i="83"/>
  <c r="BB43" i="83"/>
  <c r="BB42" i="83"/>
  <c r="BB41" i="83"/>
  <c r="BB40" i="83"/>
  <c r="BP25" i="83"/>
  <c r="BP21" i="83"/>
  <c r="BP20" i="83"/>
  <c r="BP35" i="83"/>
  <c r="BP22" i="83"/>
  <c r="BP28" i="83"/>
  <c r="BP38" i="83"/>
  <c r="BP37" i="83"/>
  <c r="BP27" i="83"/>
  <c r="BP26" i="83"/>
  <c r="BP36" i="83"/>
  <c r="BP23" i="83"/>
  <c r="R50" i="83"/>
  <c r="R52" i="83"/>
  <c r="R53" i="83"/>
  <c r="R51" i="83"/>
  <c r="AC47" i="83"/>
  <c r="AC45" i="83"/>
  <c r="AC46" i="83"/>
  <c r="AC33" i="83"/>
  <c r="AC31" i="83"/>
  <c r="AC30" i="83"/>
  <c r="AC48" i="83"/>
  <c r="AC32" i="83"/>
  <c r="AU41" i="83"/>
  <c r="AU42" i="83"/>
  <c r="AU43" i="83"/>
  <c r="AU40" i="83"/>
  <c r="CE43" i="83"/>
  <c r="CE40" i="83"/>
  <c r="CE42" i="83"/>
  <c r="CE41" i="83"/>
  <c r="BK42" i="83"/>
  <c r="BK41" i="83"/>
  <c r="BK43" i="83"/>
  <c r="BK40" i="83"/>
  <c r="AZ20" i="83"/>
  <c r="AZ21" i="83"/>
  <c r="AZ40" i="83"/>
  <c r="AZ43" i="83"/>
  <c r="AZ42" i="83"/>
  <c r="AZ41" i="83"/>
  <c r="AZ23" i="83"/>
  <c r="AZ27" i="83"/>
  <c r="AZ22" i="83"/>
  <c r="AZ26" i="83"/>
  <c r="AZ25" i="83"/>
  <c r="AZ28" i="83"/>
  <c r="BT51" i="83"/>
  <c r="BT50" i="83"/>
  <c r="BT52" i="83"/>
  <c r="BT53" i="83"/>
  <c r="AP40" i="83"/>
  <c r="AP43" i="83"/>
  <c r="AP41" i="83"/>
  <c r="AP42" i="83"/>
  <c r="X48" i="83"/>
  <c r="X47" i="83"/>
  <c r="X46" i="83"/>
  <c r="X31" i="83"/>
  <c r="X33" i="83"/>
  <c r="X45" i="83"/>
  <c r="X32" i="83"/>
  <c r="X30" i="83"/>
  <c r="BG45" i="83"/>
  <c r="BG48" i="83"/>
  <c r="BG46" i="83"/>
  <c r="BG32" i="83"/>
  <c r="BG47" i="83"/>
  <c r="BG31" i="83"/>
  <c r="BG33" i="83"/>
  <c r="BG30" i="83"/>
  <c r="AE37" i="83"/>
  <c r="AE35" i="83"/>
  <c r="AE20" i="83"/>
  <c r="AE26" i="83"/>
  <c r="AE21" i="83"/>
  <c r="AE22" i="83"/>
  <c r="AE25" i="83"/>
  <c r="AE36" i="83"/>
  <c r="AE23" i="83"/>
  <c r="AE28" i="83"/>
  <c r="AE27" i="83"/>
  <c r="AE38" i="83"/>
  <c r="BW52" i="83"/>
  <c r="BW53" i="83"/>
  <c r="BW51" i="83"/>
  <c r="BW50" i="83"/>
  <c r="CA50" i="83"/>
  <c r="CA52" i="83"/>
  <c r="CA53" i="83"/>
  <c r="CA51" i="83"/>
  <c r="AT32" i="83"/>
  <c r="AT46" i="83"/>
  <c r="AT30" i="83"/>
  <c r="AT33" i="83"/>
  <c r="AT48" i="83"/>
  <c r="AT47" i="83"/>
  <c r="AT45" i="83"/>
  <c r="AT31" i="83"/>
  <c r="AE40" i="83"/>
  <c r="AE43" i="83"/>
  <c r="AE41" i="83"/>
  <c r="AE42" i="83"/>
  <c r="CJ52" i="83"/>
  <c r="CJ50" i="83"/>
  <c r="CJ51" i="83"/>
  <c r="CJ53" i="83"/>
  <c r="CM37" i="83"/>
  <c r="CM28" i="83"/>
  <c r="CM25" i="83"/>
  <c r="CM21" i="83"/>
  <c r="CM35" i="83"/>
  <c r="CM26" i="83"/>
  <c r="CM36" i="83"/>
  <c r="CM22" i="83"/>
  <c r="CM23" i="83"/>
  <c r="CM38" i="83"/>
  <c r="CM20" i="83"/>
  <c r="CM27" i="83"/>
  <c r="CA41" i="83"/>
  <c r="CA43" i="83"/>
  <c r="CA40" i="83"/>
  <c r="CA42" i="83"/>
  <c r="AL50" i="83"/>
  <c r="AL51" i="83"/>
  <c r="AL53" i="83"/>
  <c r="AL52" i="83"/>
  <c r="L47" i="83"/>
  <c r="L33" i="83"/>
  <c r="L31" i="83"/>
  <c r="L46" i="83"/>
  <c r="L48" i="83"/>
  <c r="L30" i="83"/>
  <c r="L45" i="83"/>
  <c r="L32" i="83"/>
  <c r="AE48" i="83"/>
  <c r="AE46" i="83"/>
  <c r="AE33" i="83"/>
  <c r="AE47" i="83"/>
  <c r="AE45" i="83"/>
  <c r="AE31" i="83"/>
  <c r="AE32" i="83"/>
  <c r="AE30" i="83"/>
  <c r="BC43" i="83"/>
  <c r="BC40" i="83"/>
  <c r="BC41" i="83"/>
  <c r="BC42" i="83"/>
  <c r="CG31" i="83"/>
  <c r="CO52" i="83"/>
  <c r="CG32" i="83"/>
  <c r="CG30" i="83"/>
  <c r="CG33" i="83"/>
  <c r="CO53" i="83"/>
  <c r="CO51" i="83"/>
  <c r="CO50" i="83"/>
  <c r="CP50" i="83"/>
  <c r="CP52" i="83"/>
  <c r="CP51" i="83"/>
  <c r="CP53" i="83"/>
  <c r="CK53" i="83"/>
  <c r="CK50" i="83"/>
  <c r="CK51" i="83"/>
  <c r="CK52" i="83"/>
  <c r="CA23" i="83"/>
  <c r="CA28" i="83"/>
  <c r="CA27" i="83"/>
  <c r="CA22" i="83"/>
  <c r="CA37" i="83"/>
  <c r="CA25" i="83"/>
  <c r="CA36" i="83"/>
  <c r="CA26" i="83"/>
  <c r="CA35" i="83"/>
  <c r="CA20" i="83"/>
  <c r="CA21" i="83"/>
  <c r="CA38" i="83"/>
  <c r="CG26" i="83"/>
  <c r="CG25" i="83"/>
  <c r="CG36" i="83"/>
  <c r="CG23" i="83"/>
  <c r="CG38" i="83"/>
  <c r="CG21" i="83"/>
  <c r="CG27" i="83"/>
  <c r="CG28" i="83"/>
  <c r="CG22" i="83"/>
  <c r="CG20" i="83"/>
  <c r="CG35" i="83"/>
  <c r="CG37" i="83"/>
  <c r="CG51" i="83"/>
  <c r="CG50" i="83"/>
  <c r="CG52" i="83"/>
  <c r="CG53" i="83"/>
  <c r="BI32" i="83"/>
  <c r="BI47" i="83"/>
  <c r="BI48" i="83"/>
  <c r="BI33" i="83"/>
  <c r="BI30" i="83"/>
  <c r="BI45" i="83"/>
  <c r="BI31" i="83"/>
  <c r="BI46" i="83"/>
  <c r="BU53" i="83"/>
  <c r="BU51" i="83"/>
  <c r="BU52" i="83"/>
  <c r="BU50" i="83"/>
  <c r="BO51" i="83"/>
  <c r="BO53" i="83"/>
  <c r="BO50" i="83"/>
  <c r="BO52" i="83"/>
  <c r="AK26" i="83"/>
  <c r="AK28" i="83"/>
  <c r="AK22" i="83"/>
  <c r="AK36" i="83"/>
  <c r="AK20" i="83"/>
  <c r="AK38" i="83"/>
  <c r="AK27" i="83"/>
  <c r="AK37" i="83"/>
  <c r="AK21" i="83"/>
  <c r="AK23" i="83"/>
  <c r="AK35" i="83"/>
  <c r="AK25" i="83"/>
  <c r="CD36" i="83"/>
  <c r="CD37" i="83"/>
  <c r="CD35" i="83"/>
  <c r="CD38" i="83"/>
  <c r="CJ36" i="83"/>
  <c r="CJ37" i="83"/>
  <c r="CJ35" i="83"/>
  <c r="CJ38" i="83"/>
  <c r="AL40" i="83"/>
  <c r="AL42" i="83"/>
  <c r="AL41" i="83"/>
  <c r="AL43" i="83"/>
  <c r="BQ40" i="83"/>
  <c r="BQ41" i="83"/>
  <c r="BQ43" i="83"/>
  <c r="BQ42" i="83"/>
  <c r="O46" i="83"/>
  <c r="O31" i="83"/>
  <c r="O47" i="83"/>
  <c r="O45" i="83"/>
  <c r="O30" i="83"/>
  <c r="O48" i="83"/>
  <c r="O32" i="83"/>
  <c r="O33" i="83"/>
  <c r="AL47" i="83"/>
  <c r="AL45" i="83"/>
  <c r="AL31" i="83"/>
  <c r="AL48" i="83"/>
  <c r="AL32" i="83"/>
  <c r="AL46" i="83"/>
  <c r="AL33" i="83"/>
  <c r="AL30" i="83"/>
  <c r="BG41" i="83"/>
  <c r="BG42" i="83"/>
  <c r="BG40" i="83"/>
  <c r="BG43" i="83"/>
  <c r="AW48" i="83"/>
  <c r="AW47" i="83"/>
  <c r="AW46" i="83"/>
  <c r="AW31" i="83"/>
  <c r="AW45" i="83"/>
  <c r="AW33" i="83"/>
  <c r="AW32" i="83"/>
  <c r="AW30" i="83"/>
  <c r="AT42" i="83"/>
  <c r="AT43" i="83"/>
  <c r="AT41" i="83"/>
  <c r="AT40" i="83"/>
  <c r="CR31" i="83"/>
  <c r="CR45" i="83"/>
  <c r="CR33" i="83"/>
  <c r="CR32" i="83"/>
  <c r="CR30" i="83"/>
  <c r="CR46" i="83"/>
  <c r="CR47" i="83"/>
  <c r="CR48" i="83"/>
  <c r="AK53" i="83"/>
  <c r="AK50" i="83"/>
  <c r="AK51" i="83"/>
  <c r="AK52" i="83"/>
  <c r="AH37" i="83"/>
  <c r="AH20" i="83"/>
  <c r="AH28" i="83"/>
  <c r="AH27" i="83"/>
  <c r="AH26" i="83"/>
  <c r="AH35" i="83"/>
  <c r="AH38" i="83"/>
  <c r="AH22" i="83"/>
  <c r="AH21" i="83"/>
  <c r="AH25" i="83"/>
  <c r="AH36" i="83"/>
  <c r="AH23" i="83"/>
  <c r="AI20" i="83"/>
  <c r="AI22" i="83"/>
  <c r="AI28" i="83"/>
  <c r="AI25" i="83"/>
  <c r="AI37" i="83"/>
  <c r="AI38" i="83"/>
  <c r="AI21" i="83"/>
  <c r="AI23" i="83"/>
  <c r="AI27" i="83"/>
  <c r="AI36" i="83"/>
  <c r="AI35" i="83"/>
  <c r="AI26" i="83"/>
  <c r="BW32" i="83"/>
  <c r="BW31" i="83"/>
  <c r="BW48" i="83"/>
  <c r="BW45" i="83"/>
  <c r="BW30" i="83"/>
  <c r="BW46" i="83"/>
  <c r="BW47" i="83"/>
  <c r="BW33" i="83"/>
  <c r="AS41" i="83"/>
  <c r="AS43" i="83"/>
  <c r="AS42" i="83"/>
  <c r="AS40" i="83"/>
  <c r="AH51" i="83"/>
  <c r="AH53" i="83"/>
  <c r="AH52" i="83"/>
  <c r="AH50" i="83"/>
  <c r="BL35" i="83"/>
  <c r="BL26" i="83"/>
  <c r="BL23" i="83"/>
  <c r="BL20" i="83"/>
  <c r="BL36" i="83"/>
  <c r="BL21" i="83"/>
  <c r="BL37" i="83"/>
  <c r="BL22" i="83"/>
  <c r="BL25" i="83"/>
  <c r="BL28" i="83"/>
  <c r="BL27" i="83"/>
  <c r="BL38" i="83"/>
  <c r="AW35" i="83"/>
  <c r="AW38" i="83"/>
  <c r="AW26" i="83"/>
  <c r="AW20" i="83"/>
  <c r="AW22" i="83"/>
  <c r="AW27" i="83"/>
  <c r="AW23" i="83"/>
  <c r="AW25" i="83"/>
  <c r="AW36" i="83"/>
  <c r="AW37" i="83"/>
  <c r="AW28" i="83"/>
  <c r="AW21" i="83"/>
  <c r="CM42" i="83"/>
  <c r="CM43" i="83"/>
  <c r="CM41" i="83"/>
  <c r="CM40" i="83"/>
  <c r="AC35" i="83"/>
  <c r="AC26" i="83"/>
  <c r="AC25" i="83"/>
  <c r="AC36" i="83"/>
  <c r="AC21" i="83"/>
  <c r="AC23" i="83"/>
  <c r="AC27" i="83"/>
  <c r="AC38" i="83"/>
  <c r="AC20" i="83"/>
  <c r="AC37" i="83"/>
  <c r="AC22" i="83"/>
  <c r="AC28" i="83"/>
  <c r="W31" i="83"/>
  <c r="W33" i="83"/>
  <c r="W48" i="83"/>
  <c r="W47" i="83"/>
  <c r="W32" i="83"/>
  <c r="W30" i="83"/>
  <c r="W46" i="83"/>
  <c r="W45" i="83"/>
  <c r="X50" i="83"/>
  <c r="X53" i="83"/>
  <c r="X52" i="83"/>
  <c r="X51" i="83"/>
  <c r="BB32" i="83"/>
  <c r="BB46" i="83"/>
  <c r="BB33" i="83"/>
  <c r="BB48" i="83"/>
  <c r="BB45" i="83"/>
  <c r="BB30" i="83"/>
  <c r="BB47" i="83"/>
  <c r="BB31" i="83"/>
  <c r="AO32" i="83"/>
  <c r="AO48" i="83"/>
  <c r="AO30" i="83"/>
  <c r="AO47" i="83"/>
  <c r="AO46" i="83"/>
  <c r="AO31" i="83"/>
  <c r="AO45" i="83"/>
  <c r="AO33" i="83"/>
  <c r="CO36" i="83"/>
  <c r="CO37" i="83"/>
  <c r="CO38" i="83"/>
  <c r="CO35" i="83"/>
  <c r="U27" i="83"/>
  <c r="U23" i="83"/>
  <c r="U35" i="83"/>
  <c r="U21" i="83"/>
  <c r="U37" i="83"/>
  <c r="U36" i="83"/>
  <c r="U25" i="83"/>
  <c r="U38" i="83"/>
  <c r="U26" i="83"/>
  <c r="U28" i="83"/>
  <c r="U20" i="83"/>
  <c r="U22" i="83"/>
  <c r="AP53" i="83"/>
  <c r="AP52" i="83"/>
  <c r="AP51" i="83"/>
  <c r="AP50" i="83"/>
  <c r="BW38" i="83"/>
  <c r="BW21" i="83"/>
  <c r="BW35" i="83"/>
  <c r="BW27" i="83"/>
  <c r="BW28" i="83"/>
  <c r="BW23" i="83"/>
  <c r="BW36" i="83"/>
  <c r="BW26" i="83"/>
  <c r="BW37" i="83"/>
  <c r="BW20" i="83"/>
  <c r="BW22" i="83"/>
  <c r="BW25" i="83"/>
  <c r="AX50" i="83"/>
  <c r="AX53" i="83"/>
  <c r="AX51" i="83"/>
  <c r="AX52" i="83"/>
  <c r="X20" i="83"/>
  <c r="X38" i="83"/>
  <c r="X21" i="83"/>
  <c r="X36" i="83"/>
  <c r="X28" i="83"/>
  <c r="X37" i="83"/>
  <c r="X25" i="83"/>
  <c r="X22" i="83"/>
  <c r="X27" i="83"/>
  <c r="X23" i="83"/>
  <c r="X26" i="83"/>
  <c r="X35" i="83"/>
  <c r="BB35" i="83"/>
  <c r="BB27" i="83"/>
  <c r="BB26" i="83"/>
  <c r="BB21" i="83"/>
  <c r="BB37" i="83"/>
  <c r="BB22" i="83"/>
  <c r="BB25" i="83"/>
  <c r="BB36" i="83"/>
  <c r="BB28" i="83"/>
  <c r="BB38" i="83"/>
  <c r="BB20" i="83"/>
  <c r="BB23" i="83"/>
  <c r="AP47" i="83"/>
  <c r="AP31" i="83"/>
  <c r="AP48" i="83"/>
  <c r="AP30" i="83"/>
  <c r="AP32" i="83"/>
  <c r="AP46" i="83"/>
  <c r="AP33" i="83"/>
  <c r="AP45" i="83"/>
  <c r="BN43" i="83"/>
  <c r="BN41" i="83"/>
  <c r="BN40" i="83"/>
  <c r="BN42" i="83"/>
  <c r="R43" i="83"/>
  <c r="R40" i="83"/>
  <c r="R42" i="83"/>
  <c r="R41" i="83"/>
  <c r="AR43" i="83"/>
  <c r="AR42" i="83"/>
  <c r="AR41" i="83"/>
  <c r="AR40" i="83"/>
  <c r="BI43" i="83"/>
  <c r="BI42" i="83"/>
  <c r="BI41" i="83"/>
  <c r="BI40" i="83"/>
  <c r="BP51" i="83"/>
  <c r="BP52" i="83"/>
  <c r="BP53" i="83"/>
  <c r="BP50" i="83"/>
  <c r="CR52" i="83"/>
  <c r="CR50" i="83"/>
  <c r="CR51" i="83"/>
  <c r="CR53" i="83"/>
  <c r="BV48" i="83"/>
  <c r="BV30" i="83"/>
  <c r="BV32" i="83"/>
  <c r="BV33" i="83"/>
  <c r="BV31" i="83"/>
  <c r="BV46" i="83"/>
  <c r="BV47" i="83"/>
  <c r="BV45" i="83"/>
  <c r="AU33" i="83"/>
  <c r="AU48" i="83"/>
  <c r="AU46" i="83"/>
  <c r="AU45" i="83"/>
  <c r="AU32" i="83"/>
  <c r="AU30" i="83"/>
  <c r="AU47" i="83"/>
  <c r="AU31" i="83"/>
  <c r="S36" i="83"/>
  <c r="S26" i="83"/>
  <c r="S23" i="83"/>
  <c r="S37" i="83"/>
  <c r="S38" i="83"/>
  <c r="S21" i="83"/>
  <c r="S28" i="83"/>
  <c r="S25" i="83"/>
  <c r="S22" i="83"/>
  <c r="S20" i="83"/>
  <c r="S27" i="83"/>
  <c r="S35" i="83"/>
  <c r="CM46" i="83"/>
  <c r="CM45" i="83"/>
  <c r="CM47" i="83"/>
  <c r="CM48" i="83"/>
  <c r="AO50" i="83"/>
  <c r="AO51" i="83"/>
  <c r="AO53" i="83"/>
  <c r="AO52" i="83"/>
  <c r="P38" i="83"/>
  <c r="BU47" i="83"/>
  <c r="BU48" i="83"/>
  <c r="BU45" i="83"/>
  <c r="BU46" i="83"/>
  <c r="BV50" i="83"/>
  <c r="BV52" i="83"/>
  <c r="BV51" i="83"/>
  <c r="BV53" i="83"/>
  <c r="AL23" i="83"/>
  <c r="AL37" i="83"/>
  <c r="AL36" i="83"/>
  <c r="AL22" i="83"/>
  <c r="AL26" i="83"/>
  <c r="AL38" i="83"/>
  <c r="AL25" i="83"/>
  <c r="AL27" i="83"/>
  <c r="AL21" i="83"/>
  <c r="AL28" i="83"/>
  <c r="AL35" i="83"/>
  <c r="AL20" i="83"/>
  <c r="P50" i="83"/>
  <c r="P53" i="83"/>
  <c r="P51" i="83"/>
  <c r="P52" i="83"/>
  <c r="BY46" i="83"/>
  <c r="BY47" i="83"/>
  <c r="BY45" i="83"/>
  <c r="BY48" i="83"/>
  <c r="AT37" i="83"/>
  <c r="AT36" i="83"/>
  <c r="AT23" i="83"/>
  <c r="AT20" i="83"/>
  <c r="AT38" i="83"/>
  <c r="AT28" i="83"/>
  <c r="AT22" i="83"/>
  <c r="AT25" i="83"/>
  <c r="AT27" i="83"/>
  <c r="AT35" i="83"/>
  <c r="AT21" i="83"/>
  <c r="AT26" i="83"/>
  <c r="BZ46" i="83"/>
  <c r="BZ48" i="83"/>
  <c r="BZ45" i="83"/>
  <c r="BZ47" i="83"/>
  <c r="CG42" i="83"/>
  <c r="CG41" i="83"/>
  <c r="CG40" i="83"/>
  <c r="CG43" i="83"/>
  <c r="AS31" i="83"/>
  <c r="AS46" i="83"/>
  <c r="AS47" i="83"/>
  <c r="AS33" i="83"/>
  <c r="AS45" i="83"/>
  <c r="AS32" i="83"/>
  <c r="AS30" i="83"/>
  <c r="AS48" i="83"/>
  <c r="AS53" i="83"/>
  <c r="AS50" i="83"/>
  <c r="AS51" i="83"/>
  <c r="AS52" i="83"/>
  <c r="CH38" i="83"/>
  <c r="CH35" i="83"/>
  <c r="CH37" i="83"/>
  <c r="CH36" i="83"/>
  <c r="CB22" i="83"/>
  <c r="CB21" i="83"/>
  <c r="CB37" i="83"/>
  <c r="CB28" i="83"/>
  <c r="CB26" i="83"/>
  <c r="CB35" i="83"/>
  <c r="CB27" i="83"/>
  <c r="CB20" i="83"/>
  <c r="CB23" i="83"/>
  <c r="CB36" i="83"/>
  <c r="CB38" i="83"/>
  <c r="CB25" i="83"/>
  <c r="BR42" i="83"/>
  <c r="BR43" i="83"/>
  <c r="BR41" i="83"/>
  <c r="BR40" i="83"/>
  <c r="S48" i="83"/>
  <c r="S31" i="83"/>
  <c r="S45" i="83"/>
  <c r="S30" i="83"/>
  <c r="S32" i="83"/>
  <c r="S47" i="83"/>
  <c r="S46" i="83"/>
  <c r="S33" i="83"/>
  <c r="BL47" i="83"/>
  <c r="BL45" i="83"/>
  <c r="BL46" i="83"/>
  <c r="BL30" i="83"/>
  <c r="BL33" i="83"/>
  <c r="BL48" i="83"/>
  <c r="BL32" i="83"/>
  <c r="BL31" i="83"/>
  <c r="AF38" i="83"/>
  <c r="AF36" i="83"/>
  <c r="AF25" i="83"/>
  <c r="AF37" i="83"/>
  <c r="AF35" i="83"/>
  <c r="AF23" i="83"/>
  <c r="AF20" i="83"/>
  <c r="AF22" i="83"/>
  <c r="AF28" i="83"/>
  <c r="AF27" i="83"/>
  <c r="AF26" i="83"/>
  <c r="AF21" i="83"/>
  <c r="U46" i="83"/>
  <c r="U30" i="83"/>
  <c r="U45" i="83"/>
  <c r="U33" i="83"/>
  <c r="U32" i="83"/>
  <c r="U47" i="83"/>
  <c r="U48" i="83"/>
  <c r="U31" i="83"/>
  <c r="T35" i="83"/>
  <c r="T37" i="83"/>
  <c r="T26" i="83"/>
  <c r="T38" i="83"/>
  <c r="T23" i="83"/>
  <c r="T20" i="83"/>
  <c r="T28" i="83"/>
  <c r="T22" i="83"/>
  <c r="T27" i="83"/>
  <c r="T25" i="83"/>
  <c r="T36" i="83"/>
  <c r="T21" i="83"/>
  <c r="AE51" i="83"/>
  <c r="AE53" i="83"/>
  <c r="AE50" i="83"/>
  <c r="AE52" i="83"/>
  <c r="BY51" i="83"/>
  <c r="BY50" i="83"/>
  <c r="BY53" i="83"/>
  <c r="BY52" i="83"/>
  <c r="AF51" i="83"/>
  <c r="AF53" i="83"/>
  <c r="AF52" i="83"/>
  <c r="AF50" i="83"/>
  <c r="U50" i="83"/>
  <c r="U51" i="83"/>
  <c r="U52" i="83"/>
  <c r="U53" i="83"/>
  <c r="CR21" i="83"/>
  <c r="CR36" i="83"/>
  <c r="CR23" i="83"/>
  <c r="CR28" i="83"/>
  <c r="CR22" i="83"/>
  <c r="CR35" i="83"/>
  <c r="CR38" i="83"/>
  <c r="CR27" i="83"/>
  <c r="CR26" i="83"/>
  <c r="CR37" i="83"/>
  <c r="CR25" i="83"/>
  <c r="CR20" i="83"/>
  <c r="W22" i="83"/>
  <c r="W28" i="83"/>
  <c r="W21" i="83"/>
  <c r="W36" i="83"/>
  <c r="W23" i="83"/>
  <c r="W38" i="83"/>
  <c r="W35" i="83"/>
  <c r="W25" i="83"/>
  <c r="W20" i="83"/>
  <c r="W26" i="83"/>
  <c r="W37" i="83"/>
  <c r="W27" i="83"/>
  <c r="BJ50" i="83"/>
  <c r="BJ52" i="83"/>
  <c r="BJ53" i="83"/>
  <c r="BJ51" i="83"/>
  <c r="CD46" i="83"/>
  <c r="CD47" i="83"/>
  <c r="CD48" i="83"/>
  <c r="CD45" i="83"/>
  <c r="BP32" i="83"/>
  <c r="BP31" i="83"/>
  <c r="BP45" i="83"/>
  <c r="BP33" i="83"/>
  <c r="BP46" i="83"/>
  <c r="BP47" i="83"/>
  <c r="BP48" i="83"/>
  <c r="BP30" i="83"/>
  <c r="AX37" i="83"/>
  <c r="AX35" i="83"/>
  <c r="AX23" i="83"/>
  <c r="AX22" i="83"/>
  <c r="AX27" i="83"/>
  <c r="AX26" i="83"/>
  <c r="AX28" i="83"/>
  <c r="AX20" i="83"/>
  <c r="AX38" i="83"/>
  <c r="AX36" i="83"/>
  <c r="AX21" i="83"/>
  <c r="AX25" i="83"/>
  <c r="BZ37" i="83"/>
  <c r="BZ35" i="83"/>
  <c r="BZ36" i="83"/>
  <c r="BZ38" i="83"/>
  <c r="AW41" i="83"/>
  <c r="AW43" i="83"/>
  <c r="AW40" i="83"/>
  <c r="AW42" i="83"/>
  <c r="CH52" i="83"/>
  <c r="CH51" i="83"/>
  <c r="CH50" i="83"/>
  <c r="CH53" i="83"/>
  <c r="W40" i="83"/>
  <c r="W42" i="83"/>
  <c r="W41" i="83"/>
  <c r="W43" i="83"/>
  <c r="BC50" i="83"/>
  <c r="BC52" i="83"/>
  <c r="BC53" i="83"/>
  <c r="BC51" i="83"/>
  <c r="BN53" i="83"/>
  <c r="BN52" i="83"/>
  <c r="BN50" i="83"/>
  <c r="BN51" i="83"/>
  <c r="BJ31" i="83"/>
  <c r="BJ48" i="83"/>
  <c r="BJ46" i="83"/>
  <c r="BJ47" i="83"/>
  <c r="BJ30" i="83"/>
  <c r="BJ45" i="83"/>
  <c r="BJ33" i="83"/>
  <c r="BJ32" i="83"/>
  <c r="AR45" i="83"/>
  <c r="AR46" i="83"/>
  <c r="AR47" i="83"/>
  <c r="AR31" i="83"/>
  <c r="AR48" i="83"/>
  <c r="AR30" i="83"/>
  <c r="AR32" i="83"/>
  <c r="AR33" i="83"/>
  <c r="U40" i="83"/>
  <c r="U41" i="83"/>
  <c r="U42" i="83"/>
  <c r="U43" i="83"/>
  <c r="AF48" i="83"/>
  <c r="AF46" i="83"/>
  <c r="AF30" i="83"/>
  <c r="AF31" i="83"/>
  <c r="AF33" i="83"/>
  <c r="AF32" i="83"/>
  <c r="AF47" i="83"/>
  <c r="AF45" i="83"/>
  <c r="BZ41" i="83"/>
  <c r="BZ42" i="83"/>
  <c r="BZ40" i="83"/>
  <c r="BZ43" i="83"/>
  <c r="AO42" i="83"/>
  <c r="AO40" i="83"/>
  <c r="AO41" i="83"/>
  <c r="AO43" i="83"/>
  <c r="T41" i="83"/>
  <c r="T40" i="83"/>
  <c r="T43" i="83"/>
  <c r="T42" i="83"/>
  <c r="CE53" i="83"/>
  <c r="CE51" i="83"/>
  <c r="CE50" i="83"/>
  <c r="CE52" i="83"/>
  <c r="BG37" i="83"/>
  <c r="BG35" i="83"/>
  <c r="BG38" i="83"/>
  <c r="BG36" i="83"/>
  <c r="BG27" i="83"/>
  <c r="BG22" i="83"/>
  <c r="BG26" i="83"/>
  <c r="BG23" i="83"/>
  <c r="BG21" i="83"/>
  <c r="BG28" i="83"/>
  <c r="BG25" i="83"/>
  <c r="BG20" i="83"/>
  <c r="CP37" i="83"/>
  <c r="CP36" i="83"/>
  <c r="CP35" i="83"/>
  <c r="CP38" i="83"/>
  <c r="BR50" i="83"/>
  <c r="BR52" i="83"/>
  <c r="BR53" i="83"/>
  <c r="BR51" i="83"/>
  <c r="N41" i="83"/>
  <c r="BQ21" i="83"/>
  <c r="BQ23" i="83"/>
  <c r="BQ38" i="83"/>
  <c r="BQ22" i="83"/>
  <c r="BQ20" i="83"/>
  <c r="BQ26" i="83"/>
  <c r="BQ36" i="83"/>
  <c r="BQ37" i="83"/>
  <c r="BQ27" i="83"/>
  <c r="BQ35" i="83"/>
  <c r="BQ28" i="83"/>
  <c r="BQ25" i="83"/>
  <c r="BO40" i="83"/>
  <c r="BO42" i="83"/>
  <c r="BO43" i="83"/>
  <c r="BO41" i="83"/>
  <c r="BN35" i="83"/>
  <c r="BN38" i="83"/>
  <c r="BN36" i="83"/>
  <c r="BN27" i="83"/>
  <c r="BN26" i="83"/>
  <c r="BN22" i="83"/>
  <c r="BN23" i="83"/>
  <c r="BN25" i="83"/>
  <c r="BN37" i="83"/>
  <c r="BN21" i="83"/>
  <c r="BN20" i="83"/>
  <c r="BN28" i="83"/>
  <c r="AW53" i="83"/>
  <c r="AW50" i="83"/>
  <c r="AW51" i="83"/>
  <c r="AW52" i="83"/>
  <c r="AB42" i="83"/>
  <c r="AB43" i="83"/>
  <c r="AB40" i="83"/>
  <c r="AB41" i="83"/>
  <c r="CK35" i="83"/>
  <c r="CK37" i="83"/>
  <c r="CK36" i="83"/>
  <c r="CK38" i="83"/>
  <c r="BK52" i="83"/>
  <c r="BK50" i="83"/>
  <c r="BK51" i="83"/>
  <c r="BK53" i="83"/>
  <c r="AB50" i="83"/>
  <c r="AB53" i="83"/>
  <c r="AB52" i="83"/>
  <c r="AB51" i="83"/>
  <c r="BY38" i="83"/>
  <c r="BY36" i="83"/>
  <c r="BY37" i="83"/>
  <c r="BY35" i="83"/>
  <c r="AO37" i="83"/>
  <c r="AO36" i="83"/>
  <c r="AO26" i="83"/>
  <c r="AO28" i="83"/>
  <c r="AO23" i="83"/>
  <c r="AO35" i="83"/>
  <c r="AO25" i="83"/>
  <c r="AO22" i="83"/>
  <c r="AO21" i="83"/>
  <c r="AO38" i="83"/>
  <c r="AO20" i="83"/>
  <c r="AO27" i="83"/>
  <c r="S41" i="83"/>
  <c r="S42" i="83"/>
  <c r="S43" i="83"/>
  <c r="S40" i="83"/>
  <c r="CA31" i="83"/>
  <c r="CA45" i="83"/>
  <c r="CA33" i="83"/>
  <c r="CA46" i="83"/>
  <c r="CA32" i="83"/>
  <c r="CA48" i="83"/>
  <c r="CA30" i="83"/>
  <c r="CA47" i="83"/>
  <c r="L27" i="83"/>
  <c r="L38" i="83"/>
  <c r="L37" i="83"/>
  <c r="L26" i="83"/>
  <c r="L22" i="83"/>
  <c r="L35" i="83"/>
  <c r="L21" i="83"/>
  <c r="L25" i="83"/>
  <c r="L28" i="83"/>
  <c r="L23" i="83"/>
  <c r="L20" i="83"/>
  <c r="L36" i="83"/>
  <c r="CM51" i="83"/>
  <c r="CM50" i="83"/>
  <c r="CM53" i="83"/>
  <c r="CM52" i="83"/>
  <c r="T48" i="83"/>
  <c r="T47" i="83"/>
  <c r="T46" i="83"/>
  <c r="T45" i="83"/>
  <c r="T32" i="83"/>
  <c r="T31" i="83"/>
  <c r="T33" i="83"/>
  <c r="T30" i="83"/>
  <c r="BK28" i="83"/>
  <c r="BK26" i="83"/>
  <c r="BK25" i="83"/>
  <c r="BK21" i="83"/>
  <c r="BK38" i="83"/>
  <c r="BK37" i="83"/>
  <c r="BK36" i="83"/>
  <c r="BK27" i="83"/>
  <c r="BK20" i="83"/>
  <c r="BK35" i="83"/>
  <c r="BK22" i="83"/>
  <c r="BK23" i="83"/>
  <c r="BF50" i="83"/>
  <c r="BF53" i="83"/>
  <c r="BF51" i="83"/>
  <c r="BF52" i="83"/>
  <c r="BA27" i="83"/>
  <c r="BA20" i="83"/>
  <c r="BA41" i="83"/>
  <c r="BA42" i="83"/>
  <c r="BA40" i="83"/>
  <c r="BA26" i="83"/>
  <c r="BA28" i="83"/>
  <c r="BA21" i="83"/>
  <c r="BA43" i="83"/>
  <c r="BA23" i="83"/>
  <c r="BA25" i="83"/>
  <c r="BA22" i="83"/>
  <c r="BP42" i="83"/>
  <c r="BP43" i="83"/>
  <c r="BP40" i="83"/>
  <c r="BP41" i="83"/>
  <c r="BJ38" i="83"/>
  <c r="BJ35" i="83"/>
  <c r="BJ36" i="83"/>
  <c r="BJ27" i="83"/>
  <c r="BJ28" i="83"/>
  <c r="BJ26" i="83"/>
  <c r="BJ21" i="83"/>
  <c r="BJ22" i="83"/>
  <c r="BJ20" i="83"/>
  <c r="BJ23" i="83"/>
  <c r="BJ37" i="83"/>
  <c r="BJ25" i="83"/>
  <c r="AI40" i="83"/>
  <c r="AI42" i="83"/>
  <c r="AI41" i="83"/>
  <c r="AI43" i="83"/>
  <c r="BF38" i="83"/>
  <c r="BF27" i="83"/>
  <c r="BF28" i="83"/>
  <c r="BF21" i="83"/>
  <c r="BF23" i="83"/>
  <c r="BF35" i="83"/>
  <c r="BF20" i="83"/>
  <c r="BF26" i="83"/>
  <c r="BF25" i="83"/>
  <c r="BF36" i="83"/>
  <c r="BF22" i="83"/>
  <c r="BF37" i="83"/>
  <c r="CB30" i="83"/>
  <c r="CB45" i="83"/>
  <c r="CB32" i="83"/>
  <c r="CB31" i="83"/>
  <c r="CB47" i="83"/>
  <c r="CB46" i="83"/>
  <c r="CB33" i="83"/>
  <c r="CB48" i="83"/>
  <c r="CE48" i="83"/>
  <c r="CE47" i="83"/>
  <c r="CE45" i="83"/>
  <c r="CE46" i="83"/>
  <c r="P26" i="83"/>
  <c r="P21" i="83"/>
  <c r="P25" i="83"/>
  <c r="P22" i="83"/>
  <c r="P37" i="83"/>
  <c r="P20" i="83"/>
  <c r="P23" i="83"/>
  <c r="P35" i="83"/>
  <c r="P27" i="83"/>
  <c r="P36" i="83"/>
  <c r="P28" i="83"/>
  <c r="AX48" i="83"/>
  <c r="AX47" i="83"/>
  <c r="AX31" i="83"/>
  <c r="AX33" i="83"/>
  <c r="AX30" i="83"/>
  <c r="AX46" i="83"/>
  <c r="AX45" i="83"/>
  <c r="AX32" i="83"/>
  <c r="AC51" i="83"/>
  <c r="AC52" i="83"/>
  <c r="AC53" i="83"/>
  <c r="AC50" i="83"/>
  <c r="BQ53" i="83"/>
  <c r="BQ50" i="83"/>
  <c r="BQ51" i="83"/>
  <c r="BQ52" i="83"/>
  <c r="CE35" i="83"/>
  <c r="CE38" i="83"/>
  <c r="CE36" i="83"/>
  <c r="CE37" i="83"/>
  <c r="AS27" i="83"/>
  <c r="AS21" i="83"/>
  <c r="AS28" i="83"/>
  <c r="AS38" i="83"/>
  <c r="AS22" i="83"/>
  <c r="AS36" i="83"/>
  <c r="AS35" i="83"/>
  <c r="AS23" i="83"/>
  <c r="AS37" i="83"/>
  <c r="AS20" i="83"/>
  <c r="AS25" i="83"/>
  <c r="AS26" i="83"/>
  <c r="BU37" i="83"/>
  <c r="BU36" i="83"/>
  <c r="BU35" i="83"/>
  <c r="BU38" i="83"/>
  <c r="BC36" i="83"/>
  <c r="BC35" i="83"/>
  <c r="BC37" i="83"/>
  <c r="BC38" i="83"/>
  <c r="BC26" i="83"/>
  <c r="BC21" i="83"/>
  <c r="BC20" i="83"/>
  <c r="BC27" i="83"/>
  <c r="BC25" i="83"/>
  <c r="BC22" i="83"/>
  <c r="BC28" i="83"/>
  <c r="BC23" i="83"/>
  <c r="AC40" i="83"/>
  <c r="AC42" i="83"/>
  <c r="AC43" i="83"/>
  <c r="AC41" i="83"/>
  <c r="BW43" i="83"/>
  <c r="BW40" i="83"/>
  <c r="BW41" i="83"/>
  <c r="BW42" i="83"/>
  <c r="BI53" i="83"/>
  <c r="BI51" i="83"/>
  <c r="BI50" i="83"/>
  <c r="BI52" i="83"/>
  <c r="AA48" i="83"/>
  <c r="AB47" i="83"/>
  <c r="AB32" i="83"/>
  <c r="AB33" i="83"/>
  <c r="AB31" i="83"/>
  <c r="AB46" i="83"/>
  <c r="AB30" i="83"/>
  <c r="AB48" i="83"/>
  <c r="AB45" i="83"/>
  <c r="BI36" i="83"/>
  <c r="BI35" i="83"/>
  <c r="BI27" i="83"/>
  <c r="BI26" i="83"/>
  <c r="BI21" i="83"/>
  <c r="BI38" i="83"/>
  <c r="BI28" i="83"/>
  <c r="BI25" i="83"/>
  <c r="BI22" i="83"/>
  <c r="BI37" i="83"/>
  <c r="BI20" i="83"/>
  <c r="BI23" i="83"/>
  <c r="AX40" i="83"/>
  <c r="AX43" i="83"/>
  <c r="AX41" i="83"/>
  <c r="AX42" i="83"/>
  <c r="AB37" i="83"/>
  <c r="AB36" i="83"/>
  <c r="AB21" i="83"/>
  <c r="AB28" i="83"/>
  <c r="AB25" i="83"/>
  <c r="AB27" i="83"/>
  <c r="AB20" i="83"/>
  <c r="AB38" i="83"/>
  <c r="AB35" i="83"/>
  <c r="AB22" i="83"/>
  <c r="AB26" i="83"/>
  <c r="AB23" i="83"/>
  <c r="P43" i="83"/>
  <c r="P42" i="83"/>
  <c r="P40" i="83"/>
  <c r="P41" i="83"/>
  <c r="Y43" i="83" l="1"/>
  <c r="Y41" i="83"/>
  <c r="Y40" i="83"/>
  <c r="Y42" i="83"/>
  <c r="Y51" i="83"/>
  <c r="Y50" i="83"/>
  <c r="Y52" i="83"/>
  <c r="Y53" i="83"/>
  <c r="AA36" i="83"/>
  <c r="AA37" i="83"/>
  <c r="AA38" i="83"/>
  <c r="AA20" i="83"/>
  <c r="AA35" i="83"/>
  <c r="AA26" i="83"/>
  <c r="AA25" i="83"/>
  <c r="AA21" i="83"/>
  <c r="AA27" i="83"/>
  <c r="AA23" i="83"/>
  <c r="AA22" i="83"/>
  <c r="M36" i="83"/>
  <c r="M27" i="83"/>
  <c r="M26" i="83"/>
  <c r="M23" i="83"/>
  <c r="M21" i="83"/>
  <c r="M37" i="83"/>
  <c r="M20" i="83"/>
  <c r="M28" i="83"/>
  <c r="M22" i="83"/>
  <c r="M25" i="83"/>
  <c r="M38" i="83"/>
  <c r="M35" i="83"/>
  <c r="V42" i="83"/>
  <c r="V43" i="83"/>
  <c r="V41" i="83"/>
  <c r="V40" i="83"/>
  <c r="J50" i="83"/>
  <c r="J52" i="83"/>
  <c r="J51" i="83"/>
  <c r="J53" i="83"/>
  <c r="Z50" i="83"/>
  <c r="Z52" i="83"/>
  <c r="Z53" i="83"/>
  <c r="Z51" i="83"/>
  <c r="AG51" i="83"/>
  <c r="AG50" i="83"/>
  <c r="AG52" i="83"/>
  <c r="AG53" i="83"/>
  <c r="AG35" i="83"/>
  <c r="AG37" i="83"/>
  <c r="AG38" i="83"/>
  <c r="AG36" i="83"/>
  <c r="AG28" i="83"/>
  <c r="AG22" i="83"/>
  <c r="AG26" i="83"/>
  <c r="AG21" i="83"/>
  <c r="AG27" i="83"/>
  <c r="AG25" i="83"/>
  <c r="AG23" i="83"/>
  <c r="AG20" i="83"/>
  <c r="CQ51" i="83"/>
  <c r="CQ50" i="83"/>
  <c r="CQ52" i="83"/>
  <c r="CQ53" i="83"/>
  <c r="AN27" i="83"/>
  <c r="AN36" i="83"/>
  <c r="AN25" i="83"/>
  <c r="AN35" i="83"/>
  <c r="AN37" i="83"/>
  <c r="AN26" i="83"/>
  <c r="AN21" i="83"/>
  <c r="AN28" i="83"/>
  <c r="AN22" i="83"/>
  <c r="AN38" i="83"/>
  <c r="AN23" i="83"/>
  <c r="AN20" i="83"/>
  <c r="M46" i="83"/>
  <c r="M47" i="83"/>
  <c r="M33" i="83"/>
  <c r="M31" i="83"/>
  <c r="M32" i="83"/>
  <c r="M48" i="83"/>
  <c r="M30" i="83"/>
  <c r="M45" i="83"/>
  <c r="AN50" i="83"/>
  <c r="AN51" i="83"/>
  <c r="AN53" i="83"/>
  <c r="AJ47" i="83"/>
  <c r="AJ46" i="83"/>
  <c r="AJ48" i="83"/>
  <c r="AJ45" i="83"/>
  <c r="CL51" i="83"/>
  <c r="CL52" i="83"/>
  <c r="CL53" i="83"/>
  <c r="CL50" i="83"/>
  <c r="BS22" i="83"/>
  <c r="BS20" i="83"/>
  <c r="BS36" i="83"/>
  <c r="BS23" i="83"/>
  <c r="BS21" i="83"/>
  <c r="BS25" i="83"/>
  <c r="BS28" i="83"/>
  <c r="BS38" i="83"/>
  <c r="BS37" i="83"/>
  <c r="BS26" i="83"/>
  <c r="BS35" i="83"/>
  <c r="BS27" i="83"/>
  <c r="AN52" i="83"/>
  <c r="BX53" i="83"/>
  <c r="BX52" i="83"/>
  <c r="BX50" i="83"/>
  <c r="BX51" i="83"/>
  <c r="Q48" i="83"/>
  <c r="Q47" i="83"/>
  <c r="Q45" i="83"/>
  <c r="Q46" i="83"/>
  <c r="Q31" i="83"/>
  <c r="Q32" i="83"/>
  <c r="Q30" i="83"/>
  <c r="Q33" i="83"/>
  <c r="AD41" i="83"/>
  <c r="AD43" i="83"/>
  <c r="AD40" i="83"/>
  <c r="AD42" i="83"/>
  <c r="Q26" i="83"/>
  <c r="Q20" i="83"/>
  <c r="Q36" i="83"/>
  <c r="Q28" i="83"/>
  <c r="Q27" i="83"/>
  <c r="Q35" i="83"/>
  <c r="Q22" i="83"/>
  <c r="Q21" i="83"/>
  <c r="Q25" i="83"/>
  <c r="Q23" i="83"/>
  <c r="Q38" i="83"/>
  <c r="Q37" i="83"/>
  <c r="CC48" i="83"/>
  <c r="CC47" i="83"/>
  <c r="CC31" i="83"/>
  <c r="CC32" i="83"/>
  <c r="CC30" i="83"/>
  <c r="CC46" i="83"/>
  <c r="CC33" i="83"/>
  <c r="CC45" i="83"/>
  <c r="N53" i="83"/>
  <c r="I20" i="83"/>
  <c r="I23" i="83"/>
  <c r="I25" i="83"/>
  <c r="I26" i="83"/>
  <c r="I36" i="83"/>
  <c r="I28" i="83"/>
  <c r="I21" i="83"/>
  <c r="I27" i="83"/>
  <c r="I22" i="83"/>
  <c r="I37" i="83"/>
  <c r="I35" i="83"/>
  <c r="I38" i="83"/>
  <c r="AD51" i="83"/>
  <c r="I40" i="83"/>
  <c r="I42" i="83"/>
  <c r="I43" i="83"/>
  <c r="I41" i="83"/>
  <c r="Q52" i="83"/>
  <c r="Q53" i="83"/>
  <c r="Q50" i="83"/>
  <c r="Q51" i="83"/>
  <c r="BX26" i="83"/>
  <c r="BX37" i="83"/>
  <c r="BX38" i="83"/>
  <c r="BX20" i="83"/>
  <c r="BX35" i="83"/>
  <c r="BX23" i="83"/>
  <c r="BX22" i="83"/>
  <c r="BX28" i="83"/>
  <c r="BX21" i="83"/>
  <c r="BX27" i="83"/>
  <c r="BX25" i="83"/>
  <c r="BX36" i="83"/>
  <c r="AQ51" i="83"/>
  <c r="AQ53" i="83"/>
  <c r="AQ52" i="83"/>
  <c r="AQ50" i="83"/>
  <c r="V35" i="83"/>
  <c r="V28" i="83"/>
  <c r="V21" i="83"/>
  <c r="V23" i="83"/>
  <c r="V38" i="83"/>
  <c r="V37" i="83"/>
  <c r="V26" i="83"/>
  <c r="V25" i="83"/>
  <c r="V20" i="83"/>
  <c r="V36" i="83"/>
  <c r="V27" i="83"/>
  <c r="V22" i="83"/>
  <c r="CQ28" i="83"/>
  <c r="CQ20" i="83"/>
  <c r="CQ36" i="83"/>
  <c r="CQ21" i="83"/>
  <c r="CQ37" i="83"/>
  <c r="CQ27" i="83"/>
  <c r="CQ25" i="83"/>
  <c r="CQ26" i="83"/>
  <c r="CQ22" i="83"/>
  <c r="CQ35" i="83"/>
  <c r="CQ23" i="83"/>
  <c r="CQ38" i="83"/>
  <c r="CL43" i="83"/>
  <c r="CL41" i="83"/>
  <c r="CL42" i="83"/>
  <c r="CL40" i="83"/>
  <c r="CL47" i="83"/>
  <c r="CL45" i="83"/>
  <c r="CF31" i="83"/>
  <c r="CL46" i="83"/>
  <c r="CF30" i="83"/>
  <c r="CF32" i="83"/>
  <c r="CF33" i="83"/>
  <c r="CL48" i="83"/>
  <c r="J41" i="83"/>
  <c r="J43" i="83"/>
  <c r="J42" i="83"/>
  <c r="J40" i="83"/>
  <c r="AV28" i="83"/>
  <c r="AV26" i="83"/>
  <c r="AV37" i="83"/>
  <c r="AV35" i="83"/>
  <c r="AV36" i="83"/>
  <c r="AV23" i="83"/>
  <c r="AV21" i="83"/>
  <c r="AV38" i="83"/>
  <c r="AV25" i="83"/>
  <c r="AV20" i="83"/>
  <c r="AV27" i="83"/>
  <c r="AV22" i="83"/>
  <c r="CC52" i="83"/>
  <c r="CC51" i="83"/>
  <c r="CC50" i="83"/>
  <c r="CC53" i="83"/>
  <c r="M51" i="83"/>
  <c r="M53" i="83"/>
  <c r="M52" i="83"/>
  <c r="M50" i="83"/>
  <c r="AV51" i="83"/>
  <c r="AV53" i="83"/>
  <c r="AV50" i="83"/>
  <c r="AV52" i="83"/>
  <c r="Z38" i="83"/>
  <c r="Z23" i="83"/>
  <c r="Z25" i="83"/>
  <c r="Z27" i="83"/>
  <c r="Z26" i="83"/>
  <c r="Z21" i="83"/>
  <c r="Z22" i="83"/>
  <c r="Z37" i="83"/>
  <c r="Z28" i="83"/>
  <c r="Z20" i="83"/>
  <c r="Z36" i="83"/>
  <c r="Z35" i="83"/>
  <c r="CF40" i="83"/>
  <c r="CF42" i="83"/>
  <c r="CF43" i="83"/>
  <c r="CF41" i="83"/>
  <c r="AN47" i="83"/>
  <c r="AN33" i="83"/>
  <c r="AN31" i="83"/>
  <c r="AN46" i="83"/>
  <c r="AN32" i="83"/>
  <c r="AN30" i="83"/>
  <c r="AN48" i="83"/>
  <c r="AN45" i="83"/>
  <c r="N28" i="83"/>
  <c r="N37" i="83"/>
  <c r="N35" i="83"/>
  <c r="N20" i="83"/>
  <c r="N25" i="83"/>
  <c r="N27" i="83"/>
  <c r="N38" i="83"/>
  <c r="N23" i="83"/>
  <c r="N22" i="83"/>
  <c r="N26" i="83"/>
  <c r="N21" i="83"/>
  <c r="N36" i="83"/>
  <c r="BH36" i="83"/>
  <c r="CL21" i="83"/>
  <c r="CL22" i="83"/>
  <c r="CL28" i="83"/>
  <c r="CL37" i="83"/>
  <c r="CL38" i="83"/>
  <c r="CL20" i="83"/>
  <c r="CL35" i="83"/>
  <c r="CL25" i="83"/>
  <c r="CL27" i="83"/>
  <c r="CL26" i="83"/>
  <c r="CL36" i="83"/>
  <c r="CL23" i="83"/>
  <c r="AQ41" i="83"/>
  <c r="AQ40" i="83"/>
  <c r="AQ42" i="83"/>
  <c r="AQ43" i="83"/>
  <c r="AA28" i="83"/>
  <c r="CF37" i="83"/>
  <c r="CF36" i="83"/>
  <c r="CF38" i="83"/>
  <c r="CF27" i="83"/>
  <c r="CF20" i="83"/>
  <c r="CF21" i="83"/>
  <c r="CF28" i="83"/>
  <c r="CF22" i="83"/>
  <c r="CF23" i="83"/>
  <c r="CF25" i="83"/>
  <c r="CF35" i="83"/>
  <c r="CF26" i="83"/>
  <c r="J30" i="83"/>
  <c r="J47" i="83"/>
  <c r="J48" i="83"/>
  <c r="J31" i="83"/>
  <c r="J45" i="83"/>
  <c r="J46" i="83"/>
  <c r="J33" i="83"/>
  <c r="J32" i="83"/>
  <c r="CQ48" i="83"/>
  <c r="CQ33" i="83"/>
  <c r="CQ32" i="83"/>
  <c r="CQ30" i="83"/>
  <c r="CQ31" i="83"/>
  <c r="CQ47" i="83"/>
  <c r="CQ45" i="83"/>
  <c r="CQ46" i="83"/>
  <c r="BS42" i="83"/>
  <c r="BS43" i="83"/>
  <c r="BS41" i="83"/>
  <c r="BS40" i="83"/>
  <c r="AV33" i="83"/>
  <c r="AV47" i="83"/>
  <c r="AV32" i="83"/>
  <c r="AV31" i="83"/>
  <c r="AV48" i="83"/>
  <c r="AV46" i="83"/>
  <c r="AV30" i="83"/>
  <c r="AV45" i="83"/>
  <c r="AQ33" i="83"/>
  <c r="AQ45" i="83"/>
  <c r="AQ48" i="83"/>
  <c r="AQ32" i="83"/>
  <c r="AQ47" i="83"/>
  <c r="AQ31" i="83"/>
  <c r="AQ30" i="83"/>
  <c r="AQ46" i="83"/>
  <c r="AJ35" i="83"/>
  <c r="AJ38" i="83"/>
  <c r="AJ36" i="83"/>
  <c r="AJ37" i="83"/>
  <c r="AM41" i="83"/>
  <c r="AM40" i="83"/>
  <c r="AM42" i="83"/>
  <c r="AM43" i="83"/>
  <c r="AN42" i="83"/>
  <c r="AN40" i="83"/>
  <c r="AN41" i="83"/>
  <c r="AN43" i="83"/>
  <c r="AG46" i="83"/>
  <c r="AG48" i="83"/>
  <c r="AG45" i="83"/>
  <c r="AG47" i="83"/>
  <c r="AG30" i="83"/>
  <c r="AG33" i="83"/>
  <c r="AG32" i="83"/>
  <c r="AG31" i="83"/>
  <c r="Z41" i="83"/>
  <c r="Z42" i="83"/>
  <c r="Z40" i="83"/>
  <c r="Z43" i="83"/>
  <c r="J35" i="83"/>
  <c r="J38" i="83"/>
  <c r="J23" i="83"/>
  <c r="J37" i="83"/>
  <c r="J36" i="83"/>
  <c r="J26" i="83"/>
  <c r="J20" i="83"/>
  <c r="J25" i="83"/>
  <c r="J28" i="83"/>
  <c r="J27" i="83"/>
  <c r="J21" i="83"/>
  <c r="J22" i="83"/>
  <c r="Q40" i="83"/>
  <c r="Q41" i="83"/>
  <c r="Q42" i="83"/>
  <c r="Q43" i="83"/>
  <c r="CQ42" i="83"/>
  <c r="CQ43" i="83"/>
  <c r="CQ41" i="83"/>
  <c r="CQ40" i="83"/>
  <c r="M42" i="83"/>
  <c r="M40" i="83"/>
  <c r="M41" i="83"/>
  <c r="M43" i="83"/>
  <c r="N31" i="83"/>
  <c r="N46" i="83"/>
  <c r="N45" i="83"/>
  <c r="N30" i="83"/>
  <c r="N47" i="83"/>
  <c r="N48" i="83"/>
  <c r="N32" i="83"/>
  <c r="N33" i="83"/>
  <c r="BS45" i="83"/>
  <c r="BS47" i="83"/>
  <c r="BS48" i="83"/>
  <c r="BS32" i="83"/>
  <c r="BS30" i="83"/>
  <c r="BS31" i="83"/>
  <c r="BS46" i="83"/>
  <c r="BS33" i="83"/>
  <c r="AQ22" i="83"/>
  <c r="AQ20" i="83"/>
  <c r="AQ37" i="83"/>
  <c r="AQ38" i="83"/>
  <c r="AQ25" i="83"/>
  <c r="AQ23" i="83"/>
  <c r="AQ26" i="83"/>
  <c r="AQ28" i="83"/>
  <c r="AQ27" i="83"/>
  <c r="AQ35" i="83"/>
  <c r="AQ21" i="83"/>
  <c r="AQ36" i="83"/>
  <c r="CL30" i="83"/>
  <c r="CL31" i="83"/>
  <c r="CL32" i="83"/>
  <c r="CF46" i="83"/>
  <c r="CF45" i="83"/>
  <c r="CL33" i="83"/>
  <c r="CF47" i="83"/>
  <c r="CF48" i="83"/>
  <c r="Y47" i="83"/>
  <c r="AA32" i="83"/>
  <c r="AA31" i="83"/>
  <c r="AA47" i="83"/>
  <c r="AA45" i="83"/>
  <c r="AA33" i="83"/>
  <c r="AA46" i="83"/>
  <c r="AA30" i="83"/>
  <c r="N50" i="83"/>
  <c r="N51" i="83"/>
  <c r="N52" i="83"/>
  <c r="I52" i="83"/>
  <c r="I53" i="83"/>
  <c r="I51" i="83"/>
  <c r="I50" i="83"/>
  <c r="BX41" i="83"/>
  <c r="BX42" i="83"/>
  <c r="BX40" i="83"/>
  <c r="BX43" i="83"/>
  <c r="AD50" i="83"/>
  <c r="AD52" i="83"/>
  <c r="AD53" i="83"/>
  <c r="AA50" i="83"/>
  <c r="AA52" i="83"/>
  <c r="AA51" i="83"/>
  <c r="AA53" i="83"/>
  <c r="AA43" i="83"/>
  <c r="AA40" i="83"/>
  <c r="AA41" i="83"/>
  <c r="AA42" i="83"/>
  <c r="V51" i="83"/>
  <c r="V53" i="83"/>
  <c r="V52" i="83"/>
  <c r="V50" i="83"/>
  <c r="V47" i="83"/>
  <c r="V48" i="83"/>
  <c r="V31" i="83"/>
  <c r="V46" i="83"/>
  <c r="V33" i="83"/>
  <c r="V45" i="83"/>
  <c r="V32" i="83"/>
  <c r="V30" i="83"/>
  <c r="CC22" i="83"/>
  <c r="CC38" i="83"/>
  <c r="CC21" i="83"/>
  <c r="CC25" i="83"/>
  <c r="CC23" i="83"/>
  <c r="CC36" i="83"/>
  <c r="CC35" i="83"/>
  <c r="CC28" i="83"/>
  <c r="CC27" i="83"/>
  <c r="CC37" i="83"/>
  <c r="CC20" i="83"/>
  <c r="CC26" i="83"/>
  <c r="AM38" i="83"/>
  <c r="AM21" i="83"/>
  <c r="AM37" i="83"/>
  <c r="AM22" i="83"/>
  <c r="AM26" i="83"/>
  <c r="AM25" i="83"/>
  <c r="AM28" i="83"/>
  <c r="AM20" i="83"/>
  <c r="AM27" i="83"/>
  <c r="AM23" i="83"/>
  <c r="AM35" i="83"/>
  <c r="AM36" i="83"/>
  <c r="AM51" i="83"/>
  <c r="AM50" i="83"/>
  <c r="AM53" i="83"/>
  <c r="AM52" i="83"/>
  <c r="Z32" i="83"/>
  <c r="Z30" i="83"/>
  <c r="Z48" i="83"/>
  <c r="Z47" i="83"/>
  <c r="Z46" i="83"/>
  <c r="Z31" i="83"/>
  <c r="Z33" i="83"/>
  <c r="Z45" i="83"/>
  <c r="CF50" i="83"/>
  <c r="CF53" i="83"/>
  <c r="CF51" i="83"/>
  <c r="CF52" i="83"/>
  <c r="BX32" i="83"/>
  <c r="BX33" i="83"/>
  <c r="BX45" i="83"/>
  <c r="BX48" i="83"/>
  <c r="BX47" i="83"/>
  <c r="BX46" i="83"/>
  <c r="BX30" i="83"/>
  <c r="BX31" i="83"/>
  <c r="AM45" i="83"/>
  <c r="AM47" i="83"/>
  <c r="AM33" i="83"/>
  <c r="AM30" i="83"/>
  <c r="AM31" i="83"/>
  <c r="AM32" i="83"/>
  <c r="AM48" i="83"/>
  <c r="AM46" i="83"/>
  <c r="N40" i="83"/>
  <c r="N43" i="83"/>
  <c r="N42" i="83"/>
  <c r="AV40" i="83"/>
  <c r="AV43" i="83"/>
  <c r="AV42" i="83"/>
  <c r="AV41" i="83"/>
  <c r="AG40" i="83"/>
  <c r="AG43" i="83"/>
  <c r="AG42" i="83"/>
  <c r="AG41" i="83"/>
  <c r="AJ33" i="83"/>
  <c r="CC40" i="83"/>
  <c r="CC42" i="83"/>
  <c r="CC41" i="83"/>
  <c r="CC43" i="83"/>
  <c r="BS52" i="83"/>
  <c r="BS53" i="83"/>
  <c r="BS51" i="83"/>
  <c r="BS50" i="83"/>
  <c r="I46" i="83"/>
  <c r="I31" i="83"/>
  <c r="I45" i="83"/>
  <c r="I32" i="83"/>
  <c r="I33" i="83"/>
  <c r="I30" i="83"/>
  <c r="I47" i="83"/>
  <c r="I48" i="83"/>
  <c r="AJ42" i="83" l="1"/>
  <c r="K23" i="83"/>
  <c r="K25" i="83"/>
  <c r="K26" i="83"/>
  <c r="K28" i="83"/>
  <c r="K37" i="83"/>
  <c r="K38" i="83"/>
  <c r="K35" i="83"/>
  <c r="K27" i="83"/>
  <c r="K36" i="83"/>
  <c r="AJ23" i="83"/>
  <c r="AJ25" i="83"/>
  <c r="BM47" i="83"/>
  <c r="BM30" i="83"/>
  <c r="BM46" i="83"/>
  <c r="BM45" i="83"/>
  <c r="BM31" i="83"/>
  <c r="BM33" i="83"/>
  <c r="BM48" i="83"/>
  <c r="BM32" i="83"/>
  <c r="BM28" i="83"/>
  <c r="BM36" i="83"/>
  <c r="BM27" i="83"/>
  <c r="BM37" i="83"/>
  <c r="BM20" i="83"/>
  <c r="BM21" i="83"/>
  <c r="BM26" i="83"/>
  <c r="BM22" i="83"/>
  <c r="BM23" i="83"/>
  <c r="BM38" i="83"/>
  <c r="BM35" i="83"/>
  <c r="BM25" i="83"/>
  <c r="AJ30" i="83"/>
  <c r="K51" i="83"/>
  <c r="K53" i="83"/>
  <c r="K50" i="83"/>
  <c r="K52" i="83"/>
  <c r="Y21" i="83"/>
  <c r="Y26" i="83"/>
  <c r="Y28" i="83"/>
  <c r="Y22" i="83"/>
  <c r="Y36" i="83"/>
  <c r="Y35" i="83"/>
  <c r="Y25" i="83"/>
  <c r="Y38" i="83"/>
  <c r="Y27" i="83"/>
  <c r="Y37" i="83"/>
  <c r="Y23" i="83"/>
  <c r="Y20" i="83"/>
  <c r="AJ40" i="83"/>
  <c r="AY47" i="83"/>
  <c r="AY30" i="83"/>
  <c r="AY48" i="83"/>
  <c r="AY45" i="83"/>
  <c r="AY31" i="83"/>
  <c r="AY32" i="83"/>
  <c r="AY46" i="83"/>
  <c r="AY33" i="83"/>
  <c r="AJ28" i="83"/>
  <c r="K32" i="83"/>
  <c r="K46" i="83"/>
  <c r="K30" i="83"/>
  <c r="K31" i="83"/>
  <c r="K48" i="83"/>
  <c r="K33" i="83"/>
  <c r="K47" i="83"/>
  <c r="K45" i="83"/>
  <c r="AY42" i="83"/>
  <c r="AY43" i="83"/>
  <c r="AY40" i="83"/>
  <c r="AY41" i="83"/>
  <c r="BH40" i="83"/>
  <c r="BH41" i="83"/>
  <c r="BH43" i="83"/>
  <c r="BH42" i="83"/>
  <c r="H45" i="83"/>
  <c r="H46" i="83"/>
  <c r="H33" i="83"/>
  <c r="H48" i="83"/>
  <c r="H31" i="83"/>
  <c r="H30" i="83"/>
  <c r="H32" i="83"/>
  <c r="H47" i="83"/>
  <c r="AJ31" i="83"/>
  <c r="AY52" i="83"/>
  <c r="AY50" i="83"/>
  <c r="AY51" i="83"/>
  <c r="AY53" i="83"/>
  <c r="H23" i="83"/>
  <c r="H36" i="83"/>
  <c r="H35" i="83"/>
  <c r="H25" i="83"/>
  <c r="H26" i="83"/>
  <c r="H21" i="83"/>
  <c r="H20" i="83"/>
  <c r="H37" i="83"/>
  <c r="H22" i="83"/>
  <c r="H38" i="83"/>
  <c r="H28" i="83"/>
  <c r="H27" i="83"/>
  <c r="AD47" i="83"/>
  <c r="AD33" i="83"/>
  <c r="AD45" i="83"/>
  <c r="AD32" i="83"/>
  <c r="AD30" i="83"/>
  <c r="AD46" i="83"/>
  <c r="AD48" i="83"/>
  <c r="AD31" i="83"/>
  <c r="AJ50" i="83"/>
  <c r="AJ51" i="83"/>
  <c r="AJ53" i="83"/>
  <c r="AJ52" i="83"/>
  <c r="AJ41" i="83"/>
  <c r="BM40" i="83"/>
  <c r="BM42" i="83"/>
  <c r="BM41" i="83"/>
  <c r="BM43" i="83"/>
  <c r="AJ21" i="83"/>
  <c r="AJ27" i="83"/>
  <c r="AJ20" i="83"/>
  <c r="BH25" i="83"/>
  <c r="BH27" i="83"/>
  <c r="BH20" i="83"/>
  <c r="BH21" i="83"/>
  <c r="BH28" i="83"/>
  <c r="BH22" i="83"/>
  <c r="BH38" i="83"/>
  <c r="BH35" i="83"/>
  <c r="BH37" i="83"/>
  <c r="BH26" i="83"/>
  <c r="BH23" i="83"/>
  <c r="K40" i="83"/>
  <c r="K42" i="83"/>
  <c r="K41" i="83"/>
  <c r="K43" i="83"/>
  <c r="BH31" i="83"/>
  <c r="BH45" i="83"/>
  <c r="BH33" i="83"/>
  <c r="BH48" i="83"/>
  <c r="BH47" i="83"/>
  <c r="BH30" i="83"/>
  <c r="BH32" i="83"/>
  <c r="H52" i="83"/>
  <c r="H50" i="83"/>
  <c r="H53" i="83"/>
  <c r="H51" i="83"/>
  <c r="BH46" i="83"/>
  <c r="BH51" i="83"/>
  <c r="BH53" i="83"/>
  <c r="BH52" i="83"/>
  <c r="BH50" i="83"/>
  <c r="AJ32" i="83"/>
  <c r="H43" i="83"/>
  <c r="H41" i="83"/>
  <c r="H40" i="83"/>
  <c r="H42" i="83"/>
  <c r="AD23" i="83"/>
  <c r="AD28" i="83"/>
  <c r="AD25" i="83"/>
  <c r="AD38" i="83"/>
  <c r="AD21" i="83"/>
  <c r="AD22" i="83"/>
  <c r="AD36" i="83"/>
  <c r="AD20" i="83"/>
  <c r="AD26" i="83"/>
  <c r="AD37" i="83"/>
  <c r="AD35" i="83"/>
  <c r="AD27" i="83"/>
  <c r="AJ43" i="83"/>
  <c r="Y33" i="83"/>
  <c r="Y45" i="83"/>
  <c r="Y31" i="83"/>
  <c r="Y46" i="83"/>
  <c r="Y48" i="83"/>
  <c r="Y32" i="83"/>
  <c r="Y30" i="83"/>
  <c r="AJ22" i="83"/>
  <c r="AJ26" i="83"/>
  <c r="AY21" i="83"/>
  <c r="AY37" i="83"/>
  <c r="AY25" i="83"/>
  <c r="AY23" i="83"/>
  <c r="AY27" i="83"/>
  <c r="AY35" i="83"/>
  <c r="AY36" i="83"/>
  <c r="AY20" i="83"/>
  <c r="AY26" i="83"/>
  <c r="AY28" i="83"/>
  <c r="AY22" i="83"/>
  <c r="AY38" i="83"/>
  <c r="BM53" i="83"/>
  <c r="BM52" i="83"/>
  <c r="BM51" i="83"/>
  <c r="BM50" i="83"/>
</calcChain>
</file>

<file path=xl/comments1.xml><?xml version="1.0" encoding="utf-8"?>
<comments xmlns="http://schemas.openxmlformats.org/spreadsheetml/2006/main">
  <authors>
    <author>Finn Marsland</author>
  </authors>
  <commentList>
    <comment ref="CT2" authorId="0">
      <text>
        <r>
          <rPr>
            <b/>
            <sz val="9"/>
            <color indexed="81"/>
            <rFont val="Tahoma"/>
            <family val="2"/>
          </rPr>
          <t>Finn Marsland:</t>
        </r>
        <r>
          <rPr>
            <sz val="9"/>
            <color indexed="81"/>
            <rFont val="Tahoma"/>
            <family val="2"/>
          </rPr>
          <t xml:space="preserve">
pre-manual classification</t>
        </r>
      </text>
    </comment>
    <comment ref="CF3" authorId="0">
      <text>
        <r>
          <rPr>
            <b/>
            <sz val="9"/>
            <color indexed="81"/>
            <rFont val="Tahoma"/>
            <family val="2"/>
          </rPr>
          <t>Finn Marsland:</t>
        </r>
        <r>
          <rPr>
            <sz val="9"/>
            <color indexed="81"/>
            <rFont val="Tahoma"/>
            <family val="2"/>
          </rPr>
          <t xml:space="preserve">
Velocity from total distance divided by total time</t>
        </r>
      </text>
    </comment>
  </commentList>
</comments>
</file>

<file path=xl/sharedStrings.xml><?xml version="1.0" encoding="utf-8"?>
<sst xmlns="http://schemas.openxmlformats.org/spreadsheetml/2006/main" count="253" uniqueCount="134">
  <si>
    <t>Max</t>
  </si>
  <si>
    <t>Min</t>
  </si>
  <si>
    <t>Average</t>
  </si>
  <si>
    <t>SD</t>
  </si>
  <si>
    <t>Time (s)</t>
  </si>
  <si>
    <t>Time (m:s)</t>
  </si>
  <si>
    <t>Trial</t>
  </si>
  <si>
    <t>Athlete</t>
  </si>
  <si>
    <t>Race</t>
  </si>
  <si>
    <t>Lap</t>
  </si>
  <si>
    <t>Dist (m)</t>
  </si>
  <si>
    <t>DP-CL</t>
  </si>
  <si>
    <t>DP-CR</t>
  </si>
  <si>
    <t>DS-CL</t>
  </si>
  <si>
    <t>DS-CR</t>
  </si>
  <si>
    <t>KDP-CL</t>
  </si>
  <si>
    <t>KDP-CR</t>
  </si>
  <si>
    <t>DP-Vel</t>
  </si>
  <si>
    <t>DP-Vel-SD</t>
  </si>
  <si>
    <t>DP-Vel-Min</t>
  </si>
  <si>
    <t>DP-Vel-Max</t>
  </si>
  <si>
    <t>DS-Vel</t>
  </si>
  <si>
    <t>DS-Vel-SD</t>
  </si>
  <si>
    <t>DS-Vel-Min</t>
  </si>
  <si>
    <t>DS-Vel-Max</t>
  </si>
  <si>
    <t>KDP-Vel</t>
  </si>
  <si>
    <t>KDP-Vel-SD</t>
  </si>
  <si>
    <t>KDP-Vel-Min</t>
  </si>
  <si>
    <t>KDP-Vel-Max</t>
  </si>
  <si>
    <t>Tuck-Vel</t>
  </si>
  <si>
    <t>Tuck-Vel-Min</t>
  </si>
  <si>
    <t>Tuck-Vel-Max</t>
  </si>
  <si>
    <t>Turn-Vel</t>
  </si>
  <si>
    <t>Turn-Vel-Min</t>
  </si>
  <si>
    <t>Turn-Vel-Max</t>
  </si>
  <si>
    <t>Tuck-Time (s)</t>
  </si>
  <si>
    <t>Tuck-Dist (m)</t>
  </si>
  <si>
    <t>Velocity DP (m/s)</t>
  </si>
  <si>
    <t>Velocity DS (m/s)</t>
  </si>
  <si>
    <t>Velocity KDP (m/s)</t>
  </si>
  <si>
    <t>Velocity Tuck (m/s)</t>
  </si>
  <si>
    <t>Velocity Turn (m/s)</t>
  </si>
  <si>
    <t>M</t>
  </si>
  <si>
    <t>Sex</t>
  </si>
  <si>
    <t>DP-n</t>
  </si>
  <si>
    <t>Turn-Dist (m)</t>
  </si>
  <si>
    <t>Turn-Time (s)</t>
  </si>
  <si>
    <t>Misc-Dist (m)</t>
  </si>
  <si>
    <t>Misc-Time (s)</t>
  </si>
  <si>
    <t>DS-n</t>
  </si>
  <si>
    <t>KDP-n</t>
  </si>
  <si>
    <t>DP-d</t>
  </si>
  <si>
    <t>DP-d-SD</t>
  </si>
  <si>
    <t>DP%-d</t>
  </si>
  <si>
    <t>DP-t</t>
  </si>
  <si>
    <t>DP-t-SD</t>
  </si>
  <si>
    <t>DP%-t</t>
  </si>
  <si>
    <t>DS-d</t>
  </si>
  <si>
    <t>DS-d-SD</t>
  </si>
  <si>
    <t>DS%-d</t>
  </si>
  <si>
    <t>DS-t</t>
  </si>
  <si>
    <t>DS-t-SD</t>
  </si>
  <si>
    <t>DS%-t</t>
  </si>
  <si>
    <t>KDP-d</t>
  </si>
  <si>
    <t>KDP-d-SD</t>
  </si>
  <si>
    <t>KDP%-d</t>
  </si>
  <si>
    <t>KDP-t</t>
  </si>
  <si>
    <t>KDP-t-SD</t>
  </si>
  <si>
    <t>KDP%-t</t>
  </si>
  <si>
    <t>Tuck-d</t>
  </si>
  <si>
    <t>Tuck%-d</t>
  </si>
  <si>
    <t>Tuck-t</t>
  </si>
  <si>
    <t>Tuck%-t</t>
  </si>
  <si>
    <t>Misc-d</t>
  </si>
  <si>
    <t>Misc%-d</t>
  </si>
  <si>
    <t>Misc-t</t>
  </si>
  <si>
    <t>Misc%-t</t>
  </si>
  <si>
    <t>Turn-d</t>
  </si>
  <si>
    <t>Turn%-d</t>
  </si>
  <si>
    <t>Turn-t</t>
  </si>
  <si>
    <t>Turn%-t</t>
  </si>
  <si>
    <t>DP-v</t>
  </si>
  <si>
    <t>DS-v</t>
  </si>
  <si>
    <t>KDP-v</t>
  </si>
  <si>
    <t>Tuck-v</t>
  </si>
  <si>
    <t>Turn-v</t>
  </si>
  <si>
    <t>Misc-v</t>
  </si>
  <si>
    <t>Velocity Misc (m/s)</t>
  </si>
  <si>
    <t>Misc-Vel</t>
  </si>
  <si>
    <t>2013 Competition Analysis</t>
  </si>
  <si>
    <t>Vel (m/s)</t>
  </si>
  <si>
    <t>Total Time/Distance/Velocity</t>
  </si>
  <si>
    <t>M1</t>
  </si>
  <si>
    <t>M2</t>
  </si>
  <si>
    <t>M3</t>
  </si>
  <si>
    <t>M4</t>
  </si>
  <si>
    <t>M5</t>
  </si>
  <si>
    <t>M6</t>
  </si>
  <si>
    <t>M7</t>
  </si>
  <si>
    <t>Male</t>
  </si>
  <si>
    <t>All</t>
  </si>
  <si>
    <t>DS-CL2</t>
  </si>
  <si>
    <t>DS-CR2</t>
  </si>
  <si>
    <t>10C</t>
  </si>
  <si>
    <t>Lap 1</t>
  </si>
  <si>
    <t>Lap 2</t>
  </si>
  <si>
    <t>M8</t>
  </si>
  <si>
    <t>Overall</t>
  </si>
  <si>
    <t>Double Pole</t>
  </si>
  <si>
    <t>Diagonal Stride</t>
  </si>
  <si>
    <t>Kick Double Pole</t>
  </si>
  <si>
    <t>Tucking</t>
  </si>
  <si>
    <t>Turning</t>
  </si>
  <si>
    <t>Miscellaneous</t>
  </si>
  <si>
    <t>Distance &amp; Cycle Length (m)</t>
  </si>
  <si>
    <t>Time (s) &amp; Cycle Rate (/min)</t>
  </si>
  <si>
    <t>N/A</t>
  </si>
  <si>
    <t>CV</t>
  </si>
  <si>
    <t>Height</t>
  </si>
  <si>
    <t>Weight</t>
  </si>
  <si>
    <t>Age</t>
  </si>
  <si>
    <t>(kg)</t>
  </si>
  <si>
    <t>(cm)</t>
  </si>
  <si>
    <t>(y)</t>
  </si>
  <si>
    <t>Tuck CL</t>
  </si>
  <si>
    <t>Tuck Max CL</t>
  </si>
  <si>
    <t>Tuck-t Max</t>
  </si>
  <si>
    <t>Tuck-t-Av</t>
  </si>
  <si>
    <t>Transitions</t>
  </si>
  <si>
    <t>Male 1</t>
  </si>
  <si>
    <t>Top 4</t>
  </si>
  <si>
    <t>Low 4</t>
  </si>
  <si>
    <t>Velocity Data - Average / SD / CV / Minimum / Maximum</t>
  </si>
  <si>
    <t>Correct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</si>
</sst>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:ss.00"/>
    <numFmt numFmtId="165" formatCode="0.00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17" applyNumberFormat="0" applyAlignment="0" applyProtection="0"/>
    <xf numFmtId="0" fontId="12" fillId="22" borderId="18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5" fillId="6" borderId="17" applyNumberFormat="0" applyAlignment="0" applyProtection="0"/>
    <xf numFmtId="0" fontId="6" fillId="0" borderId="4" applyNumberFormat="0" applyFill="0" applyAlignment="0" applyProtection="0"/>
    <xf numFmtId="0" fontId="16" fillId="23" borderId="0" applyNumberFormat="0" applyBorder="0" applyAlignment="0" applyProtection="0"/>
    <xf numFmtId="0" fontId="1" fillId="24" borderId="19" applyNumberFormat="0" applyFont="0" applyAlignment="0" applyProtection="0"/>
    <xf numFmtId="0" fontId="17" fillId="6" borderId="20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0" applyNumberFormat="0" applyFill="0" applyBorder="0" applyAlignment="0" applyProtection="0"/>
  </cellStyleXfs>
  <cellXfs count="134">
    <xf numFmtId="0" fontId="0" fillId="0" borderId="0" xfId="0"/>
    <xf numFmtId="0" fontId="21" fillId="0" borderId="0" xfId="0" applyFont="1"/>
    <xf numFmtId="0" fontId="21" fillId="0" borderId="0" xfId="0" applyFont="1" applyBorder="1"/>
    <xf numFmtId="0" fontId="22" fillId="0" borderId="0" xfId="0" applyFont="1"/>
    <xf numFmtId="0" fontId="22" fillId="0" borderId="14" xfId="0" applyFont="1" applyBorder="1"/>
    <xf numFmtId="0" fontId="22" fillId="0" borderId="15" xfId="0" applyFont="1" applyBorder="1"/>
    <xf numFmtId="0" fontId="22" fillId="0" borderId="16" xfId="0" applyFont="1" applyBorder="1"/>
    <xf numFmtId="0" fontId="21" fillId="0" borderId="10" xfId="0" applyFont="1" applyBorder="1"/>
    <xf numFmtId="0" fontId="21" fillId="0" borderId="9" xfId="0" applyFont="1" applyBorder="1"/>
    <xf numFmtId="2" fontId="21" fillId="0" borderId="0" xfId="0" applyNumberFormat="1" applyFont="1" applyBorder="1"/>
    <xf numFmtId="2" fontId="21" fillId="0" borderId="9" xfId="0" applyNumberFormat="1" applyFont="1" applyBorder="1"/>
    <xf numFmtId="0" fontId="21" fillId="25" borderId="0" xfId="0" applyFont="1" applyFill="1"/>
    <xf numFmtId="2" fontId="21" fillId="25" borderId="9" xfId="0" applyNumberFormat="1" applyFont="1" applyFill="1" applyBorder="1"/>
    <xf numFmtId="0" fontId="21" fillId="25" borderId="0" xfId="0" applyFont="1" applyFill="1" applyBorder="1"/>
    <xf numFmtId="0" fontId="21" fillId="25" borderId="9" xfId="0" applyFont="1" applyFill="1" applyBorder="1"/>
    <xf numFmtId="0" fontId="24" fillId="25" borderId="10" xfId="0" applyFont="1" applyFill="1" applyBorder="1" applyAlignment="1">
      <alignment horizontal="right"/>
    </xf>
    <xf numFmtId="2" fontId="21" fillId="25" borderId="0" xfId="0" applyNumberFormat="1" applyFont="1" applyFill="1" applyBorder="1"/>
    <xf numFmtId="0" fontId="24" fillId="0" borderId="0" xfId="0" applyFont="1"/>
    <xf numFmtId="0" fontId="24" fillId="25" borderId="0" xfId="0" applyFont="1" applyFill="1"/>
    <xf numFmtId="165" fontId="21" fillId="25" borderId="0" xfId="0" applyNumberFormat="1" applyFont="1" applyFill="1"/>
    <xf numFmtId="165" fontId="21" fillId="0" borderId="0" xfId="0" applyNumberFormat="1" applyFont="1"/>
    <xf numFmtId="165" fontId="21" fillId="25" borderId="0" xfId="0" applyNumberFormat="1" applyFont="1" applyFill="1" applyBorder="1"/>
    <xf numFmtId="165" fontId="21" fillId="0" borderId="0" xfId="0" applyNumberFormat="1" applyFont="1" applyBorder="1"/>
    <xf numFmtId="2" fontId="21" fillId="25" borderId="10" xfId="0" applyNumberFormat="1" applyFont="1" applyFill="1" applyBorder="1"/>
    <xf numFmtId="2" fontId="21" fillId="0" borderId="10" xfId="0" applyNumberFormat="1" applyFont="1" applyBorder="1"/>
    <xf numFmtId="0" fontId="21" fillId="0" borderId="6" xfId="0" applyFont="1" applyBorder="1"/>
    <xf numFmtId="0" fontId="21" fillId="0" borderId="7" xfId="0" applyFont="1" applyBorder="1"/>
    <xf numFmtId="0" fontId="21" fillId="0" borderId="8" xfId="0" applyFont="1" applyBorder="1"/>
    <xf numFmtId="164" fontId="21" fillId="0" borderId="7" xfId="0" applyNumberFormat="1" applyFont="1" applyBorder="1"/>
    <xf numFmtId="2" fontId="21" fillId="0" borderId="7" xfId="0" applyNumberFormat="1" applyFont="1" applyBorder="1"/>
    <xf numFmtId="0" fontId="21" fillId="0" borderId="11" xfId="0" applyFont="1" applyBorder="1"/>
    <xf numFmtId="0" fontId="21" fillId="0" borderId="12" xfId="0" applyFont="1" applyBorder="1"/>
    <xf numFmtId="0" fontId="21" fillId="0" borderId="13" xfId="0" applyFont="1" applyBorder="1"/>
    <xf numFmtId="164" fontId="21" fillId="0" borderId="12" xfId="0" applyNumberFormat="1" applyFont="1" applyBorder="1"/>
    <xf numFmtId="2" fontId="21" fillId="0" borderId="12" xfId="0" applyNumberFormat="1" applyFont="1" applyBorder="1"/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164" fontId="21" fillId="25" borderId="0" xfId="0" applyNumberFormat="1" applyFont="1" applyFill="1" applyBorder="1"/>
    <xf numFmtId="2" fontId="21" fillId="25" borderId="10" xfId="39" applyNumberFormat="1" applyFont="1" applyFill="1" applyBorder="1"/>
    <xf numFmtId="14" fontId="21" fillId="0" borderId="15" xfId="0" applyNumberFormat="1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25" borderId="0" xfId="0" applyFont="1" applyFill="1" applyBorder="1" applyAlignment="1">
      <alignment horizontal="right"/>
    </xf>
    <xf numFmtId="0" fontId="21" fillId="25" borderId="10" xfId="0" applyFont="1" applyFill="1" applyBorder="1" applyAlignment="1">
      <alignment horizontal="right"/>
    </xf>
    <xf numFmtId="166" fontId="21" fillId="25" borderId="0" xfId="0" applyNumberFormat="1" applyFont="1" applyFill="1" applyBorder="1" applyAlignment="1">
      <alignment horizontal="right"/>
    </xf>
    <xf numFmtId="166" fontId="21" fillId="25" borderId="10" xfId="0" applyNumberFormat="1" applyFont="1" applyFill="1" applyBorder="1" applyAlignment="1">
      <alignment horizontal="right"/>
    </xf>
    <xf numFmtId="166" fontId="21" fillId="0" borderId="13" xfId="0" applyNumberFormat="1" applyFont="1" applyBorder="1"/>
    <xf numFmtId="166" fontId="21" fillId="0" borderId="8" xfId="0" applyNumberFormat="1" applyFont="1" applyBorder="1"/>
    <xf numFmtId="166" fontId="21" fillId="0" borderId="7" xfId="0" applyNumberFormat="1" applyFont="1" applyBorder="1"/>
    <xf numFmtId="166" fontId="21" fillId="0" borderId="12" xfId="0" applyNumberFormat="1" applyFont="1" applyBorder="1"/>
    <xf numFmtId="0" fontId="26" fillId="0" borderId="0" xfId="0" applyFont="1" applyBorder="1"/>
    <xf numFmtId="2" fontId="26" fillId="25" borderId="0" xfId="0" applyNumberFormat="1" applyFont="1" applyFill="1" applyBorder="1"/>
    <xf numFmtId="2" fontId="26" fillId="0" borderId="0" xfId="0" applyNumberFormat="1" applyFont="1" applyBorder="1"/>
    <xf numFmtId="0" fontId="24" fillId="25" borderId="0" xfId="0" applyFont="1" applyFill="1" applyBorder="1"/>
    <xf numFmtId="0" fontId="21" fillId="25" borderId="12" xfId="0" applyFont="1" applyFill="1" applyBorder="1"/>
    <xf numFmtId="0" fontId="24" fillId="25" borderId="13" xfId="0" applyFont="1" applyFill="1" applyBorder="1" applyAlignment="1">
      <alignment horizontal="right"/>
    </xf>
    <xf numFmtId="0" fontId="21" fillId="25" borderId="12" xfId="0" applyFont="1" applyFill="1" applyBorder="1" applyAlignment="1">
      <alignment horizontal="right"/>
    </xf>
    <xf numFmtId="0" fontId="21" fillId="25" borderId="13" xfId="0" applyFont="1" applyFill="1" applyBorder="1" applyAlignment="1">
      <alignment horizontal="right"/>
    </xf>
    <xf numFmtId="164" fontId="21" fillId="25" borderId="12" xfId="0" applyNumberFormat="1" applyFont="1" applyFill="1" applyBorder="1"/>
    <xf numFmtId="165" fontId="21" fillId="25" borderId="12" xfId="0" applyNumberFormat="1" applyFont="1" applyFill="1" applyBorder="1"/>
    <xf numFmtId="0" fontId="21" fillId="25" borderId="11" xfId="0" applyFont="1" applyFill="1" applyBorder="1"/>
    <xf numFmtId="2" fontId="26" fillId="25" borderId="12" xfId="0" applyNumberFormat="1" applyFont="1" applyFill="1" applyBorder="1"/>
    <xf numFmtId="2" fontId="21" fillId="25" borderId="13" xfId="39" applyNumberFormat="1" applyFont="1" applyFill="1" applyBorder="1"/>
    <xf numFmtId="2" fontId="21" fillId="25" borderId="12" xfId="0" applyNumberFormat="1" applyFont="1" applyFill="1" applyBorder="1"/>
    <xf numFmtId="2" fontId="21" fillId="25" borderId="13" xfId="0" applyNumberFormat="1" applyFont="1" applyFill="1" applyBorder="1"/>
    <xf numFmtId="2" fontId="21" fillId="25" borderId="11" xfId="0" applyNumberFormat="1" applyFont="1" applyFill="1" applyBorder="1"/>
    <xf numFmtId="0" fontId="24" fillId="25" borderId="7" xfId="0" applyFont="1" applyFill="1" applyBorder="1"/>
    <xf numFmtId="0" fontId="21" fillId="25" borderId="7" xfId="0" applyFont="1" applyFill="1" applyBorder="1"/>
    <xf numFmtId="0" fontId="24" fillId="25" borderId="8" xfId="0" applyFont="1" applyFill="1" applyBorder="1" applyAlignment="1">
      <alignment horizontal="right"/>
    </xf>
    <xf numFmtId="0" fontId="21" fillId="25" borderId="7" xfId="0" applyFont="1" applyFill="1" applyBorder="1" applyAlignment="1">
      <alignment horizontal="right"/>
    </xf>
    <xf numFmtId="0" fontId="21" fillId="25" borderId="8" xfId="0" applyFont="1" applyFill="1" applyBorder="1" applyAlignment="1">
      <alignment horizontal="right"/>
    </xf>
    <xf numFmtId="164" fontId="21" fillId="25" borderId="7" xfId="0" applyNumberFormat="1" applyFont="1" applyFill="1" applyBorder="1"/>
    <xf numFmtId="165" fontId="21" fillId="25" borderId="7" xfId="0" applyNumberFormat="1" applyFont="1" applyFill="1" applyBorder="1"/>
    <xf numFmtId="0" fontId="21" fillId="25" borderId="6" xfId="0" applyFont="1" applyFill="1" applyBorder="1"/>
    <xf numFmtId="2" fontId="26" fillId="25" borderId="7" xfId="0" applyNumberFormat="1" applyFont="1" applyFill="1" applyBorder="1"/>
    <xf numFmtId="2" fontId="21" fillId="25" borderId="8" xfId="39" applyNumberFormat="1" applyFont="1" applyFill="1" applyBorder="1"/>
    <xf numFmtId="2" fontId="21" fillId="25" borderId="7" xfId="0" applyNumberFormat="1" applyFont="1" applyFill="1" applyBorder="1"/>
    <xf numFmtId="2" fontId="21" fillId="25" borderId="8" xfId="0" applyNumberFormat="1" applyFont="1" applyFill="1" applyBorder="1"/>
    <xf numFmtId="2" fontId="21" fillId="25" borderId="6" xfId="0" applyNumberFormat="1" applyFont="1" applyFill="1" applyBorder="1"/>
    <xf numFmtId="165" fontId="26" fillId="25" borderId="0" xfId="0" applyNumberFormat="1" applyFont="1" applyFill="1" applyBorder="1"/>
    <xf numFmtId="165" fontId="26" fillId="0" borderId="0" xfId="0" applyNumberFormat="1" applyFont="1" applyBorder="1"/>
    <xf numFmtId="165" fontId="26" fillId="25" borderId="7" xfId="0" applyNumberFormat="1" applyFont="1" applyFill="1" applyBorder="1"/>
    <xf numFmtId="165" fontId="26" fillId="25" borderId="12" xfId="0" applyNumberFormat="1" applyFont="1" applyFill="1" applyBorder="1"/>
    <xf numFmtId="1" fontId="21" fillId="25" borderId="22" xfId="0" applyNumberFormat="1" applyFont="1" applyFill="1" applyBorder="1"/>
    <xf numFmtId="1" fontId="21" fillId="0" borderId="22" xfId="0" applyNumberFormat="1" applyFont="1" applyBorder="1"/>
    <xf numFmtId="1" fontId="21" fillId="25" borderId="23" xfId="0" applyNumberFormat="1" applyFont="1" applyFill="1" applyBorder="1"/>
    <xf numFmtId="1" fontId="21" fillId="25" borderId="24" xfId="0" applyNumberFormat="1" applyFont="1" applyFill="1" applyBorder="1"/>
    <xf numFmtId="0" fontId="21" fillId="0" borderId="22" xfId="0" applyFont="1" applyBorder="1"/>
    <xf numFmtId="2" fontId="21" fillId="0" borderId="22" xfId="0" applyNumberFormat="1" applyFont="1" applyBorder="1"/>
    <xf numFmtId="2" fontId="21" fillId="25" borderId="22" xfId="0" applyNumberFormat="1" applyFont="1" applyFill="1" applyBorder="1"/>
    <xf numFmtId="0" fontId="21" fillId="0" borderId="21" xfId="0" applyFont="1" applyFill="1" applyBorder="1"/>
    <xf numFmtId="0" fontId="21" fillId="0" borderId="9" xfId="0" applyFont="1" applyFill="1" applyBorder="1"/>
    <xf numFmtId="0" fontId="21" fillId="0" borderId="0" xfId="0" applyFont="1" applyFill="1" applyBorder="1"/>
    <xf numFmtId="0" fontId="23" fillId="0" borderId="0" xfId="0" applyFont="1" applyFill="1" applyBorder="1"/>
    <xf numFmtId="0" fontId="25" fillId="0" borderId="0" xfId="0" applyFont="1" applyFill="1" applyBorder="1"/>
    <xf numFmtId="2" fontId="21" fillId="0" borderId="10" xfId="0" applyNumberFormat="1" applyFont="1" applyFill="1" applyBorder="1"/>
    <xf numFmtId="0" fontId="26" fillId="0" borderId="0" xfId="0" applyFont="1" applyFill="1" applyBorder="1"/>
    <xf numFmtId="0" fontId="21" fillId="0" borderId="10" xfId="0" applyFont="1" applyFill="1" applyBorder="1"/>
    <xf numFmtId="0" fontId="21" fillId="0" borderId="9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/>
    </xf>
    <xf numFmtId="2" fontId="21" fillId="0" borderId="6" xfId="0" applyNumberFormat="1" applyFont="1" applyFill="1" applyBorder="1"/>
    <xf numFmtId="1" fontId="21" fillId="0" borderId="7" xfId="0" applyNumberFormat="1" applyFont="1" applyFill="1" applyBorder="1"/>
    <xf numFmtId="2" fontId="21" fillId="0" borderId="7" xfId="0" applyNumberFormat="1" applyFont="1" applyFill="1" applyBorder="1"/>
    <xf numFmtId="165" fontId="26" fillId="0" borderId="7" xfId="0" applyNumberFormat="1" applyFont="1" applyFill="1" applyBorder="1"/>
    <xf numFmtId="2" fontId="21" fillId="0" borderId="8" xfId="0" applyNumberFormat="1" applyFont="1" applyFill="1" applyBorder="1"/>
    <xf numFmtId="2" fontId="26" fillId="0" borderId="7" xfId="0" applyNumberFormat="1" applyFont="1" applyFill="1" applyBorder="1"/>
    <xf numFmtId="166" fontId="21" fillId="0" borderId="7" xfId="0" applyNumberFormat="1" applyFont="1" applyFill="1" applyBorder="1"/>
    <xf numFmtId="1" fontId="21" fillId="0" borderId="23" xfId="0" applyNumberFormat="1" applyFont="1" applyFill="1" applyBorder="1"/>
    <xf numFmtId="2" fontId="21" fillId="0" borderId="11" xfId="0" applyNumberFormat="1" applyFont="1" applyFill="1" applyBorder="1"/>
    <xf numFmtId="1" fontId="21" fillId="0" borderId="12" xfId="0" applyNumberFormat="1" applyFont="1" applyFill="1" applyBorder="1"/>
    <xf numFmtId="2" fontId="21" fillId="0" borderId="12" xfId="0" applyNumberFormat="1" applyFont="1" applyFill="1" applyBorder="1"/>
    <xf numFmtId="165" fontId="26" fillId="0" borderId="12" xfId="0" applyNumberFormat="1" applyFont="1" applyFill="1" applyBorder="1"/>
    <xf numFmtId="2" fontId="21" fillId="0" borderId="13" xfId="0" applyNumberFormat="1" applyFont="1" applyFill="1" applyBorder="1"/>
    <xf numFmtId="2" fontId="26" fillId="0" borderId="12" xfId="0" applyNumberFormat="1" applyFont="1" applyFill="1" applyBorder="1"/>
    <xf numFmtId="166" fontId="21" fillId="0" borderId="12" xfId="0" applyNumberFormat="1" applyFont="1" applyFill="1" applyBorder="1"/>
    <xf numFmtId="1" fontId="21" fillId="0" borderId="24" xfId="0" applyNumberFormat="1" applyFont="1" applyFill="1" applyBorder="1"/>
    <xf numFmtId="2" fontId="21" fillId="0" borderId="7" xfId="0" applyNumberFormat="1" applyFont="1" applyFill="1" applyBorder="1" applyAlignment="1">
      <alignment horizontal="right"/>
    </xf>
    <xf numFmtId="2" fontId="26" fillId="0" borderId="7" xfId="0" applyNumberFormat="1" applyFont="1" applyFill="1" applyBorder="1" applyAlignment="1">
      <alignment horizontal="right"/>
    </xf>
    <xf numFmtId="2" fontId="21" fillId="0" borderId="6" xfId="0" applyNumberFormat="1" applyFont="1" applyFill="1" applyBorder="1" applyAlignment="1">
      <alignment horizontal="right"/>
    </xf>
    <xf numFmtId="2" fontId="21" fillId="25" borderId="23" xfId="0" applyNumberFormat="1" applyFont="1" applyFill="1" applyBorder="1"/>
    <xf numFmtId="2" fontId="21" fillId="25" borderId="24" xfId="0" applyNumberFormat="1" applyFont="1" applyFill="1" applyBorder="1"/>
    <xf numFmtId="0" fontId="21" fillId="0" borderId="16" xfId="0" applyFont="1" applyFill="1" applyBorder="1"/>
    <xf numFmtId="0" fontId="22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90"/>
  <sheetViews>
    <sheetView tabSelected="1" zoomScaleNormal="100" workbookViewId="0">
      <pane ySplit="3" topLeftCell="A4" activePane="bottomLeft" state="frozen"/>
      <selection pane="bottomLeft" activeCell="T15" sqref="T15"/>
    </sheetView>
  </sheetViews>
  <sheetFormatPr defaultColWidth="8.85546875" defaultRowHeight="11.25" x14ac:dyDescent="0.2"/>
  <cols>
    <col min="1" max="1" width="4.7109375" style="1" customWidth="1"/>
    <col min="2" max="2" width="2.5703125" style="1" customWidth="1"/>
    <col min="3" max="3" width="3.42578125" style="1" customWidth="1"/>
    <col min="4" max="4" width="4.28515625" style="7" customWidth="1"/>
    <col min="5" max="6" width="4.28515625" style="2" customWidth="1"/>
    <col min="7" max="7" width="4.28515625" style="7" customWidth="1"/>
    <col min="8" max="8" width="6.28515625" style="1" customWidth="1"/>
    <col min="9" max="9" width="5.85546875" style="1" customWidth="1"/>
    <col min="10" max="11" width="5.7109375" style="1" customWidth="1"/>
    <col min="12" max="12" width="5.7109375" style="8" customWidth="1"/>
    <col min="13" max="13" width="4.42578125" style="2" customWidth="1"/>
    <col min="14" max="15" width="4.7109375" style="2" customWidth="1"/>
    <col min="16" max="16" width="3.7109375" style="2" customWidth="1"/>
    <col min="17" max="17" width="5.5703125" style="51" customWidth="1"/>
    <col min="18" max="18" width="5.42578125" style="24" customWidth="1"/>
    <col min="19" max="19" width="5.5703125" style="2" customWidth="1"/>
    <col min="20" max="21" width="5.28515625" style="2" customWidth="1"/>
    <col min="22" max="22" width="5.28515625" style="51" customWidth="1"/>
    <col min="23" max="23" width="5.42578125" style="24" customWidth="1"/>
    <col min="24" max="24" width="5.7109375" style="8" customWidth="1"/>
    <col min="25" max="25" width="4.28515625" style="2" customWidth="1"/>
    <col min="26" max="27" width="4.7109375" style="2" customWidth="1"/>
    <col min="28" max="28" width="4" style="2" hidden="1" customWidth="1"/>
    <col min="29" max="29" width="3.7109375" style="2" customWidth="1"/>
    <col min="30" max="30" width="3.85546875" style="51" customWidth="1"/>
    <col min="31" max="31" width="5.42578125" style="24" customWidth="1"/>
    <col min="32" max="33" width="5.5703125" style="2" customWidth="1"/>
    <col min="34" max="34" width="5" style="2" hidden="1" customWidth="1"/>
    <col min="35" max="35" width="4.28515625" style="2" customWidth="1"/>
    <col min="36" max="36" width="5.28515625" style="51" customWidth="1"/>
    <col min="37" max="37" width="5.42578125" style="24" customWidth="1"/>
    <col min="38" max="38" width="5.7109375" style="8" customWidth="1"/>
    <col min="39" max="39" width="4.28515625" style="2" customWidth="1"/>
    <col min="40" max="40" width="6.140625" style="2" customWidth="1"/>
    <col min="41" max="42" width="5.28515625" style="2" customWidth="1"/>
    <col min="43" max="43" width="4.28515625" style="51" customWidth="1"/>
    <col min="44" max="44" width="5.42578125" style="24" customWidth="1"/>
    <col min="45" max="45" width="5.5703125" style="2" customWidth="1"/>
    <col min="46" max="47" width="5.28515625" style="2" customWidth="1"/>
    <col min="48" max="48" width="5.28515625" style="51" customWidth="1"/>
    <col min="49" max="49" width="5.42578125" style="24" customWidth="1"/>
    <col min="50" max="50" width="5.7109375" style="8" customWidth="1"/>
    <col min="51" max="53" width="5" style="2" customWidth="1"/>
    <col min="54" max="54" width="5.42578125" style="24" customWidth="1"/>
    <col min="55" max="57" width="5.5703125" style="2" customWidth="1"/>
    <col min="58" max="58" width="5.42578125" style="24" customWidth="1"/>
    <col min="59" max="59" width="5.7109375" style="8" customWidth="1"/>
    <col min="60" max="60" width="4.85546875" style="2" customWidth="1"/>
    <col min="61" max="61" width="5.42578125" style="24" customWidth="1"/>
    <col min="62" max="62" width="5.5703125" style="2" customWidth="1"/>
    <col min="63" max="63" width="5.42578125" style="24" customWidth="1"/>
    <col min="64" max="64" width="5.7109375" style="8" customWidth="1"/>
    <col min="65" max="65" width="5.7109375" style="2" customWidth="1"/>
    <col min="66" max="66" width="5.42578125" style="24" customWidth="1"/>
    <col min="67" max="67" width="5.5703125" style="2" customWidth="1"/>
    <col min="68" max="68" width="5.42578125" style="24" customWidth="1"/>
    <col min="69" max="72" width="6" style="2" customWidth="1"/>
    <col min="73" max="73" width="6" style="7" customWidth="1"/>
    <col min="74" max="74" width="6" style="8" customWidth="1"/>
    <col min="75" max="77" width="6" style="2" customWidth="1"/>
    <col min="78" max="78" width="6" style="7" customWidth="1"/>
    <col min="79" max="79" width="6" style="8" customWidth="1"/>
    <col min="80" max="82" width="6" style="2" customWidth="1"/>
    <col min="83" max="83" width="6" style="7" customWidth="1"/>
    <col min="84" max="84" width="6" style="8" customWidth="1"/>
    <col min="85" max="88" width="6" style="2" customWidth="1"/>
    <col min="89" max="89" width="6" style="7" customWidth="1"/>
    <col min="90" max="90" width="6" style="8" customWidth="1"/>
    <col min="91" max="93" width="6" style="2" customWidth="1"/>
    <col min="94" max="94" width="6" style="7" customWidth="1"/>
    <col min="95" max="95" width="6" style="8" customWidth="1"/>
    <col min="96" max="96" width="6" style="2" customWidth="1"/>
    <col min="97" max="97" width="7.42578125" style="88" customWidth="1"/>
    <col min="98" max="98" width="7.42578125" style="7" customWidth="1"/>
    <col min="99" max="16384" width="8.85546875" style="1"/>
  </cols>
  <sheetData>
    <row r="1" spans="1:98" x14ac:dyDescent="0.2">
      <c r="A1" s="1" t="s">
        <v>89</v>
      </c>
      <c r="D1" s="1"/>
      <c r="E1" s="1"/>
      <c r="F1" s="1"/>
      <c r="H1" s="128" t="s">
        <v>107</v>
      </c>
      <c r="I1" s="129"/>
      <c r="J1" s="129"/>
      <c r="K1" s="130"/>
      <c r="L1" s="128" t="s">
        <v>108</v>
      </c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30"/>
      <c r="X1" s="128" t="s">
        <v>109</v>
      </c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30"/>
      <c r="AL1" s="128" t="s">
        <v>110</v>
      </c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30"/>
      <c r="AX1" s="128" t="s">
        <v>111</v>
      </c>
      <c r="AY1" s="129"/>
      <c r="AZ1" s="129"/>
      <c r="BA1" s="129"/>
      <c r="BB1" s="129"/>
      <c r="BC1" s="129"/>
      <c r="BD1" s="129"/>
      <c r="BE1" s="129"/>
      <c r="BF1" s="130"/>
      <c r="BG1" s="128" t="s">
        <v>112</v>
      </c>
      <c r="BH1" s="129"/>
      <c r="BI1" s="129"/>
      <c r="BJ1" s="129"/>
      <c r="BK1" s="130"/>
      <c r="BL1" s="128" t="s">
        <v>113</v>
      </c>
      <c r="BM1" s="129"/>
      <c r="BN1" s="129"/>
      <c r="BO1" s="129"/>
      <c r="BP1" s="130"/>
      <c r="BQ1" s="128" t="s">
        <v>132</v>
      </c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T1" s="1"/>
    </row>
    <row r="2" spans="1:98" s="3" customFormat="1" ht="12" x14ac:dyDescent="0.2">
      <c r="A2" s="4" t="s">
        <v>6</v>
      </c>
      <c r="B2" s="5"/>
      <c r="C2" s="40"/>
      <c r="D2" s="6"/>
      <c r="E2" s="35" t="s">
        <v>120</v>
      </c>
      <c r="F2" s="36" t="s">
        <v>118</v>
      </c>
      <c r="G2" s="37" t="s">
        <v>119</v>
      </c>
      <c r="H2" s="131" t="s">
        <v>91</v>
      </c>
      <c r="I2" s="132"/>
      <c r="J2" s="132"/>
      <c r="K2" s="133"/>
      <c r="L2" s="125" t="s">
        <v>114</v>
      </c>
      <c r="M2" s="126"/>
      <c r="N2" s="126"/>
      <c r="O2" s="126"/>
      <c r="P2" s="126"/>
      <c r="Q2" s="126"/>
      <c r="R2" s="127"/>
      <c r="S2" s="125" t="s">
        <v>115</v>
      </c>
      <c r="T2" s="126"/>
      <c r="U2" s="126"/>
      <c r="V2" s="126"/>
      <c r="W2" s="127"/>
      <c r="X2" s="125" t="s">
        <v>114</v>
      </c>
      <c r="Y2" s="126"/>
      <c r="Z2" s="126"/>
      <c r="AA2" s="126"/>
      <c r="AB2" s="126"/>
      <c r="AC2" s="126"/>
      <c r="AD2" s="126"/>
      <c r="AE2" s="127"/>
      <c r="AF2" s="125" t="s">
        <v>115</v>
      </c>
      <c r="AG2" s="126"/>
      <c r="AH2" s="126"/>
      <c r="AI2" s="126"/>
      <c r="AJ2" s="126"/>
      <c r="AK2" s="127"/>
      <c r="AL2" s="125" t="s">
        <v>114</v>
      </c>
      <c r="AM2" s="126"/>
      <c r="AN2" s="126"/>
      <c r="AO2" s="126"/>
      <c r="AP2" s="126"/>
      <c r="AQ2" s="126"/>
      <c r="AR2" s="127"/>
      <c r="AS2" s="125" t="s">
        <v>115</v>
      </c>
      <c r="AT2" s="126"/>
      <c r="AU2" s="126"/>
      <c r="AV2" s="126"/>
      <c r="AW2" s="127"/>
      <c r="AX2" s="125" t="s">
        <v>36</v>
      </c>
      <c r="AY2" s="126"/>
      <c r="AZ2" s="126"/>
      <c r="BA2" s="126"/>
      <c r="BB2" s="127"/>
      <c r="BC2" s="125" t="s">
        <v>35</v>
      </c>
      <c r="BD2" s="126"/>
      <c r="BE2" s="126"/>
      <c r="BF2" s="127"/>
      <c r="BG2" s="125" t="s">
        <v>45</v>
      </c>
      <c r="BH2" s="126"/>
      <c r="BI2" s="127"/>
      <c r="BJ2" s="125" t="s">
        <v>46</v>
      </c>
      <c r="BK2" s="127"/>
      <c r="BL2" s="125" t="s">
        <v>47</v>
      </c>
      <c r="BM2" s="126"/>
      <c r="BN2" s="127"/>
      <c r="BO2" s="125" t="s">
        <v>48</v>
      </c>
      <c r="BP2" s="127"/>
      <c r="BQ2" s="125" t="s">
        <v>37</v>
      </c>
      <c r="BR2" s="126"/>
      <c r="BS2" s="126"/>
      <c r="BT2" s="126"/>
      <c r="BU2" s="127"/>
      <c r="BV2" s="125" t="s">
        <v>38</v>
      </c>
      <c r="BW2" s="126"/>
      <c r="BX2" s="126"/>
      <c r="BY2" s="126"/>
      <c r="BZ2" s="127"/>
      <c r="CA2" s="125" t="s">
        <v>39</v>
      </c>
      <c r="CB2" s="126"/>
      <c r="CC2" s="126"/>
      <c r="CD2" s="126"/>
      <c r="CE2" s="127"/>
      <c r="CF2" s="125" t="s">
        <v>40</v>
      </c>
      <c r="CG2" s="126" t="s">
        <v>40</v>
      </c>
      <c r="CH2" s="126"/>
      <c r="CI2" s="126"/>
      <c r="CJ2" s="126"/>
      <c r="CK2" s="127"/>
      <c r="CL2" s="125" t="s">
        <v>41</v>
      </c>
      <c r="CM2" s="126" t="s">
        <v>41</v>
      </c>
      <c r="CN2" s="126"/>
      <c r="CO2" s="126"/>
      <c r="CP2" s="127"/>
      <c r="CQ2" s="125" t="s">
        <v>87</v>
      </c>
      <c r="CR2" s="126" t="s">
        <v>87</v>
      </c>
      <c r="CS2" s="91" t="s">
        <v>128</v>
      </c>
      <c r="CT2" s="124" t="s">
        <v>133</v>
      </c>
    </row>
    <row r="3" spans="1:98" x14ac:dyDescent="0.2">
      <c r="A3" s="1" t="s">
        <v>7</v>
      </c>
      <c r="B3" s="1" t="s">
        <v>43</v>
      </c>
      <c r="C3" s="1" t="s">
        <v>8</v>
      </c>
      <c r="D3" s="7" t="s">
        <v>9</v>
      </c>
      <c r="E3" s="41" t="s">
        <v>123</v>
      </c>
      <c r="F3" s="41" t="s">
        <v>122</v>
      </c>
      <c r="G3" s="42" t="s">
        <v>121</v>
      </c>
      <c r="H3" s="1" t="s">
        <v>5</v>
      </c>
      <c r="I3" s="1" t="s">
        <v>4</v>
      </c>
      <c r="J3" s="1" t="s">
        <v>10</v>
      </c>
      <c r="K3" s="1" t="s">
        <v>90</v>
      </c>
      <c r="L3" s="92" t="s">
        <v>51</v>
      </c>
      <c r="M3" s="93" t="s">
        <v>44</v>
      </c>
      <c r="N3" s="93" t="s">
        <v>81</v>
      </c>
      <c r="O3" s="93" t="s">
        <v>11</v>
      </c>
      <c r="P3" s="94" t="s">
        <v>52</v>
      </c>
      <c r="Q3" s="95" t="s">
        <v>117</v>
      </c>
      <c r="R3" s="96" t="s">
        <v>53</v>
      </c>
      <c r="S3" s="93" t="s">
        <v>54</v>
      </c>
      <c r="T3" s="93" t="s">
        <v>12</v>
      </c>
      <c r="U3" s="93" t="s">
        <v>55</v>
      </c>
      <c r="V3" s="97" t="s">
        <v>117</v>
      </c>
      <c r="W3" s="96" t="s">
        <v>56</v>
      </c>
      <c r="X3" s="92" t="s">
        <v>57</v>
      </c>
      <c r="Y3" s="93" t="s">
        <v>49</v>
      </c>
      <c r="Z3" s="93" t="s">
        <v>82</v>
      </c>
      <c r="AA3" s="93" t="s">
        <v>13</v>
      </c>
      <c r="AB3" s="94" t="s">
        <v>101</v>
      </c>
      <c r="AC3" s="93" t="s">
        <v>58</v>
      </c>
      <c r="AD3" s="95" t="s">
        <v>117</v>
      </c>
      <c r="AE3" s="96" t="s">
        <v>59</v>
      </c>
      <c r="AF3" s="93" t="s">
        <v>60</v>
      </c>
      <c r="AG3" s="93" t="s">
        <v>14</v>
      </c>
      <c r="AH3" s="93" t="s">
        <v>102</v>
      </c>
      <c r="AI3" s="93" t="s">
        <v>61</v>
      </c>
      <c r="AJ3" s="97" t="s">
        <v>117</v>
      </c>
      <c r="AK3" s="96" t="s">
        <v>62</v>
      </c>
      <c r="AL3" s="92" t="s">
        <v>63</v>
      </c>
      <c r="AM3" s="93" t="s">
        <v>50</v>
      </c>
      <c r="AN3" s="93" t="s">
        <v>83</v>
      </c>
      <c r="AO3" s="93" t="s">
        <v>15</v>
      </c>
      <c r="AP3" s="94" t="s">
        <v>64</v>
      </c>
      <c r="AQ3" s="95" t="s">
        <v>117</v>
      </c>
      <c r="AR3" s="96" t="s">
        <v>65</v>
      </c>
      <c r="AS3" s="93" t="s">
        <v>66</v>
      </c>
      <c r="AT3" s="93" t="s">
        <v>16</v>
      </c>
      <c r="AU3" s="93" t="s">
        <v>67</v>
      </c>
      <c r="AV3" s="97" t="s">
        <v>117</v>
      </c>
      <c r="AW3" s="96" t="s">
        <v>68</v>
      </c>
      <c r="AX3" s="92" t="s">
        <v>69</v>
      </c>
      <c r="AY3" s="93" t="s">
        <v>84</v>
      </c>
      <c r="AZ3" s="93" t="s">
        <v>125</v>
      </c>
      <c r="BA3" s="93" t="s">
        <v>124</v>
      </c>
      <c r="BB3" s="96" t="s">
        <v>70</v>
      </c>
      <c r="BC3" s="93" t="s">
        <v>71</v>
      </c>
      <c r="BD3" s="93" t="s">
        <v>126</v>
      </c>
      <c r="BE3" s="93" t="s">
        <v>127</v>
      </c>
      <c r="BF3" s="96" t="s">
        <v>72</v>
      </c>
      <c r="BG3" s="92" t="s">
        <v>77</v>
      </c>
      <c r="BH3" s="93" t="s">
        <v>85</v>
      </c>
      <c r="BI3" s="96" t="s">
        <v>78</v>
      </c>
      <c r="BJ3" s="93" t="s">
        <v>79</v>
      </c>
      <c r="BK3" s="96" t="s">
        <v>80</v>
      </c>
      <c r="BL3" s="92" t="s">
        <v>73</v>
      </c>
      <c r="BM3" s="93" t="s">
        <v>86</v>
      </c>
      <c r="BN3" s="96" t="s">
        <v>74</v>
      </c>
      <c r="BO3" s="93" t="s">
        <v>75</v>
      </c>
      <c r="BP3" s="96" t="s">
        <v>76</v>
      </c>
      <c r="BQ3" s="93" t="s">
        <v>17</v>
      </c>
      <c r="BR3" s="93" t="s">
        <v>18</v>
      </c>
      <c r="BS3" s="93" t="s">
        <v>117</v>
      </c>
      <c r="BT3" s="93" t="s">
        <v>19</v>
      </c>
      <c r="BU3" s="98" t="s">
        <v>20</v>
      </c>
      <c r="BV3" s="92" t="s">
        <v>21</v>
      </c>
      <c r="BW3" s="93" t="s">
        <v>22</v>
      </c>
      <c r="BX3" s="93" t="s">
        <v>117</v>
      </c>
      <c r="BY3" s="93" t="s">
        <v>23</v>
      </c>
      <c r="BZ3" s="98" t="s">
        <v>24</v>
      </c>
      <c r="CA3" s="99" t="s">
        <v>25</v>
      </c>
      <c r="CB3" s="100" t="s">
        <v>26</v>
      </c>
      <c r="CC3" s="100" t="s">
        <v>117</v>
      </c>
      <c r="CD3" s="100" t="s">
        <v>27</v>
      </c>
      <c r="CE3" s="101" t="s">
        <v>28</v>
      </c>
      <c r="CF3" s="99" t="s">
        <v>29</v>
      </c>
      <c r="CG3" s="100" t="s">
        <v>29</v>
      </c>
      <c r="CH3" s="100" t="s">
        <v>3</v>
      </c>
      <c r="CI3" s="100" t="s">
        <v>117</v>
      </c>
      <c r="CJ3" s="100" t="s">
        <v>30</v>
      </c>
      <c r="CK3" s="101" t="s">
        <v>31</v>
      </c>
      <c r="CL3" s="99" t="s">
        <v>32</v>
      </c>
      <c r="CM3" s="100" t="s">
        <v>32</v>
      </c>
      <c r="CN3" s="100"/>
      <c r="CO3" s="100" t="s">
        <v>33</v>
      </c>
      <c r="CP3" s="101" t="s">
        <v>34</v>
      </c>
      <c r="CQ3" s="99" t="s">
        <v>88</v>
      </c>
      <c r="CR3" s="100" t="s">
        <v>88</v>
      </c>
      <c r="CS3" s="102"/>
      <c r="CT3" s="98"/>
    </row>
    <row r="4" spans="1:98" x14ac:dyDescent="0.2">
      <c r="A4" s="25" t="s">
        <v>92</v>
      </c>
      <c r="B4" s="26" t="s">
        <v>42</v>
      </c>
      <c r="C4" s="26" t="s">
        <v>103</v>
      </c>
      <c r="D4" s="27" t="s">
        <v>104</v>
      </c>
      <c r="E4" s="49">
        <v>23.824657534246576</v>
      </c>
      <c r="F4" s="26">
        <v>181.4</v>
      </c>
      <c r="G4" s="27">
        <v>69.8</v>
      </c>
      <c r="H4" s="28">
        <v>1.0852546296296294E-2</v>
      </c>
      <c r="I4" s="29">
        <v>937.66</v>
      </c>
      <c r="J4" s="29">
        <v>5468.5299999999961</v>
      </c>
      <c r="K4" s="29">
        <v>5.8951272316191359</v>
      </c>
      <c r="L4" s="103">
        <v>2518.0399999999977</v>
      </c>
      <c r="M4" s="104">
        <v>469</v>
      </c>
      <c r="N4" s="105">
        <v>6.0387951436674783</v>
      </c>
      <c r="O4" s="105">
        <v>5.368955223880592</v>
      </c>
      <c r="P4" s="105">
        <v>1.0311310154717472</v>
      </c>
      <c r="Q4" s="106">
        <v>0.19205431456857314</v>
      </c>
      <c r="R4" s="107">
        <v>46.046012365297429</v>
      </c>
      <c r="S4" s="105">
        <v>416.31000000000034</v>
      </c>
      <c r="T4" s="105">
        <v>67.916682002620007</v>
      </c>
      <c r="U4" s="105">
        <v>4.7051812813951654</v>
      </c>
      <c r="V4" s="108">
        <v>6.9278727150034428E-2</v>
      </c>
      <c r="W4" s="107">
        <v>44.398822600942808</v>
      </c>
      <c r="X4" s="103">
        <v>763.95999999999924</v>
      </c>
      <c r="Y4" s="109">
        <v>202</v>
      </c>
      <c r="Z4" s="105">
        <v>3.8616270394645071</v>
      </c>
      <c r="AA4" s="105">
        <v>3.7819801980197982</v>
      </c>
      <c r="AB4" s="105">
        <v>1.8909900990098991</v>
      </c>
      <c r="AC4" s="105">
        <v>0.89562988611768757</v>
      </c>
      <c r="AD4" s="108">
        <v>0.23681506491933224</v>
      </c>
      <c r="AE4" s="107">
        <v>13.970116283535058</v>
      </c>
      <c r="AF4" s="105">
        <v>195.61999999999992</v>
      </c>
      <c r="AG4" s="105">
        <v>63.134964730627985</v>
      </c>
      <c r="AH4" s="105">
        <v>126.26992946125597</v>
      </c>
      <c r="AI4" s="105">
        <v>9.0477215118920942</v>
      </c>
      <c r="AJ4" s="108">
        <v>0.14330761964460037</v>
      </c>
      <c r="AK4" s="107">
        <v>20.86257278757758</v>
      </c>
      <c r="AL4" s="103">
        <v>441.08000000000004</v>
      </c>
      <c r="AM4" s="104">
        <v>79</v>
      </c>
      <c r="AN4" s="105">
        <v>4.7698735428137926</v>
      </c>
      <c r="AO4" s="105">
        <v>5.5832911392405071</v>
      </c>
      <c r="AP4" s="105">
        <v>0.36366271186004678</v>
      </c>
      <c r="AQ4" s="108">
        <v>6.5134112262953861E-2</v>
      </c>
      <c r="AR4" s="107">
        <v>8.0657873322446871</v>
      </c>
      <c r="AS4" s="105">
        <v>92.519999999999982</v>
      </c>
      <c r="AT4" s="105">
        <v>51.301517846511324</v>
      </c>
      <c r="AU4" s="105">
        <v>1.9233990580977758</v>
      </c>
      <c r="AV4" s="108">
        <v>3.7492049725553554E-2</v>
      </c>
      <c r="AW4" s="107">
        <v>9.867116012200583</v>
      </c>
      <c r="AX4" s="103">
        <v>1336.2099999999994</v>
      </c>
      <c r="AY4" s="105">
        <v>8.6234914488544749</v>
      </c>
      <c r="AZ4" s="105">
        <v>222.40000000000012</v>
      </c>
      <c r="BA4" s="105">
        <v>74.233888888888856</v>
      </c>
      <c r="BB4" s="107">
        <v>24.434537252241466</v>
      </c>
      <c r="BC4" s="105">
        <v>154.94999999999982</v>
      </c>
      <c r="BD4" s="105">
        <v>24.380000000000013</v>
      </c>
      <c r="BE4" s="105">
        <v>8.6083333333333236</v>
      </c>
      <c r="BF4" s="107">
        <v>16.525179702664058</v>
      </c>
      <c r="BG4" s="103">
        <v>263.08999999999969</v>
      </c>
      <c r="BH4" s="105">
        <v>5.7885588558855847</v>
      </c>
      <c r="BI4" s="107">
        <v>4.8109821103660373</v>
      </c>
      <c r="BJ4" s="105">
        <v>45.449999999999974</v>
      </c>
      <c r="BK4" s="107">
        <v>4.8471727491841365</v>
      </c>
      <c r="BL4" s="103">
        <v>145.2999999999999</v>
      </c>
      <c r="BM4" s="105">
        <v>4.5706196917269564</v>
      </c>
      <c r="BN4" s="107">
        <v>2.6570211738803664</v>
      </c>
      <c r="BO4" s="105">
        <v>31.789999999999992</v>
      </c>
      <c r="BP4" s="107">
        <v>3.3903547127956819</v>
      </c>
      <c r="BQ4" s="105">
        <v>6.0387951436674783</v>
      </c>
      <c r="BR4" s="105">
        <v>1.0286030470281515</v>
      </c>
      <c r="BS4" s="105">
        <v>0.17033249556524296</v>
      </c>
      <c r="BT4" s="105">
        <v>3.75</v>
      </c>
      <c r="BU4" s="105">
        <v>8.67</v>
      </c>
      <c r="BV4" s="103">
        <v>3.8616270394645071</v>
      </c>
      <c r="BW4" s="105">
        <v>0.55690194812966232</v>
      </c>
      <c r="BX4" s="105">
        <v>0.14421432790849945</v>
      </c>
      <c r="BY4" s="105">
        <v>2.59</v>
      </c>
      <c r="BZ4" s="107">
        <v>5.3</v>
      </c>
      <c r="CA4" s="103">
        <v>4.7698735428137926</v>
      </c>
      <c r="CB4" s="105">
        <v>0.29531122986695613</v>
      </c>
      <c r="CC4" s="105">
        <v>6.1911752422004314E-2</v>
      </c>
      <c r="CD4" s="105">
        <v>4.13</v>
      </c>
      <c r="CE4" s="107">
        <v>5.31</v>
      </c>
      <c r="CF4" s="103">
        <v>8.6234914488544749</v>
      </c>
      <c r="CG4" s="105">
        <v>8.2976881594296312</v>
      </c>
      <c r="CH4" s="105">
        <v>1.0361983677849285</v>
      </c>
      <c r="CI4" s="105">
        <v>0.12487795972512843</v>
      </c>
      <c r="CJ4" s="105">
        <v>6.9</v>
      </c>
      <c r="CK4" s="107">
        <v>10.54531001589825</v>
      </c>
      <c r="CL4" s="103">
        <v>5.7885588558855847</v>
      </c>
      <c r="CM4" s="105">
        <v>5.727840861801532</v>
      </c>
      <c r="CN4" s="105">
        <v>1.6941719389784511</v>
      </c>
      <c r="CO4" s="105">
        <v>3.89</v>
      </c>
      <c r="CP4" s="107">
        <v>8.84</v>
      </c>
      <c r="CQ4" s="103">
        <v>4.5706196917269564</v>
      </c>
      <c r="CR4" s="105">
        <v>0</v>
      </c>
      <c r="CS4" s="110">
        <v>166</v>
      </c>
      <c r="CT4" s="107">
        <v>91.763565891472865</v>
      </c>
    </row>
    <row r="5" spans="1:98" x14ac:dyDescent="0.2">
      <c r="A5" s="30" t="s">
        <v>93</v>
      </c>
      <c r="B5" s="31" t="s">
        <v>42</v>
      </c>
      <c r="C5" s="31" t="s">
        <v>103</v>
      </c>
      <c r="D5" s="32" t="s">
        <v>104</v>
      </c>
      <c r="E5" s="50">
        <v>23.068493150684933</v>
      </c>
      <c r="F5" s="31">
        <v>181</v>
      </c>
      <c r="G5" s="32">
        <v>80</v>
      </c>
      <c r="H5" s="33">
        <v>1.0972106481481487E-2</v>
      </c>
      <c r="I5" s="34">
        <v>947.99000000000024</v>
      </c>
      <c r="J5" s="34">
        <v>5556.74</v>
      </c>
      <c r="K5" s="34">
        <v>5.8308957171443963</v>
      </c>
      <c r="L5" s="111">
        <v>2503.2999999999997</v>
      </c>
      <c r="M5" s="112">
        <v>329</v>
      </c>
      <c r="N5" s="113">
        <v>6.4929963574191571</v>
      </c>
      <c r="O5" s="113">
        <v>7.6088145896656529</v>
      </c>
      <c r="P5" s="113">
        <v>1.6897140738875827</v>
      </c>
      <c r="Q5" s="114">
        <v>0.22207323545280819</v>
      </c>
      <c r="R5" s="115">
        <v>45.049795383624208</v>
      </c>
      <c r="S5" s="113">
        <v>383.67999999999989</v>
      </c>
      <c r="T5" s="113">
        <v>51.993585352841286</v>
      </c>
      <c r="U5" s="113">
        <v>5.469675062541107</v>
      </c>
      <c r="V5" s="116">
        <v>0.1051990361007525</v>
      </c>
      <c r="W5" s="115">
        <v>40.473000770050291</v>
      </c>
      <c r="X5" s="111">
        <v>881.00000000000045</v>
      </c>
      <c r="Y5" s="117">
        <v>210</v>
      </c>
      <c r="Z5" s="113">
        <v>3.751622019654739</v>
      </c>
      <c r="AA5" s="113">
        <v>4.1952380952380972</v>
      </c>
      <c r="AB5" s="113">
        <v>2.0976190476190486</v>
      </c>
      <c r="AC5" s="113">
        <v>1.0491957099064395</v>
      </c>
      <c r="AD5" s="116">
        <v>0.25009205343967333</v>
      </c>
      <c r="AE5" s="115">
        <v>15.854619795059701</v>
      </c>
      <c r="AF5" s="113">
        <v>231.88000000000028</v>
      </c>
      <c r="AG5" s="113">
        <v>55.242928080181713</v>
      </c>
      <c r="AH5" s="113">
        <v>110.48585616036343</v>
      </c>
      <c r="AI5" s="113">
        <v>7.4937297518228982</v>
      </c>
      <c r="AJ5" s="116">
        <v>0.13565048074472466</v>
      </c>
      <c r="AK5" s="115">
        <v>24.460173630523553</v>
      </c>
      <c r="AL5" s="111">
        <v>454.94000000000011</v>
      </c>
      <c r="AM5" s="112">
        <v>72</v>
      </c>
      <c r="AN5" s="113">
        <v>4.7168370322947801</v>
      </c>
      <c r="AO5" s="113">
        <v>6.318611111111113</v>
      </c>
      <c r="AP5" s="113">
        <v>0.36474206806020149</v>
      </c>
      <c r="AQ5" s="116">
        <v>5.7725038247537039E-2</v>
      </c>
      <c r="AR5" s="115">
        <v>8.1871744943977962</v>
      </c>
      <c r="AS5" s="113">
        <v>96.439999999999955</v>
      </c>
      <c r="AT5" s="113">
        <v>44.855238298477751</v>
      </c>
      <c r="AU5" s="113">
        <v>1.6726854365249308</v>
      </c>
      <c r="AV5" s="116">
        <v>3.7290749084743946E-2</v>
      </c>
      <c r="AW5" s="115">
        <v>10.173103091804759</v>
      </c>
      <c r="AX5" s="111">
        <v>1069.6400000000006</v>
      </c>
      <c r="AY5" s="113">
        <v>8.8995756718528938</v>
      </c>
      <c r="AZ5" s="113">
        <v>188.94000000000005</v>
      </c>
      <c r="BA5" s="113">
        <v>71.30933333333337</v>
      </c>
      <c r="BB5" s="115">
        <v>19.249416024503589</v>
      </c>
      <c r="BC5" s="113">
        <v>120.19000000000014</v>
      </c>
      <c r="BD5" s="113">
        <v>17.900000000000034</v>
      </c>
      <c r="BE5" s="113">
        <v>8.0126666666666768</v>
      </c>
      <c r="BF5" s="115">
        <v>12.67840378063061</v>
      </c>
      <c r="BG5" s="111">
        <v>241.35000000000002</v>
      </c>
      <c r="BH5" s="113">
        <v>5.9992542878448916</v>
      </c>
      <c r="BI5" s="115">
        <v>4.3433739926647643</v>
      </c>
      <c r="BJ5" s="113">
        <v>40.230000000000004</v>
      </c>
      <c r="BK5" s="115">
        <v>4.2437156510089764</v>
      </c>
      <c r="BL5" s="111">
        <v>405.78</v>
      </c>
      <c r="BM5" s="113">
        <v>5.4540322580645171</v>
      </c>
      <c r="BN5" s="115">
        <v>7.3024831106008197</v>
      </c>
      <c r="BO5" s="113">
        <v>74.399999999999977</v>
      </c>
      <c r="BP5" s="115">
        <v>7.84818405257439</v>
      </c>
      <c r="BQ5" s="113">
        <v>6.4929963574191571</v>
      </c>
      <c r="BR5" s="113">
        <v>1.1257020642820819</v>
      </c>
      <c r="BS5" s="113">
        <v>0.17337173814918433</v>
      </c>
      <c r="BT5" s="113">
        <v>4.3499999999999996</v>
      </c>
      <c r="BU5" s="113">
        <v>9.08</v>
      </c>
      <c r="BV5" s="111">
        <v>3.751622019654739</v>
      </c>
      <c r="BW5" s="113">
        <v>0.66007734349664804</v>
      </c>
      <c r="BX5" s="113">
        <v>0.17594452213962505</v>
      </c>
      <c r="BY5" s="113">
        <v>2.13</v>
      </c>
      <c r="BZ5" s="115">
        <v>5.47</v>
      </c>
      <c r="CA5" s="111">
        <v>4.7168370322947801</v>
      </c>
      <c r="CB5" s="113">
        <v>0.19902714226802548</v>
      </c>
      <c r="CC5" s="113">
        <v>4.2195043183672835E-2</v>
      </c>
      <c r="CD5" s="113">
        <v>4.2</v>
      </c>
      <c r="CE5" s="115">
        <v>5.14</v>
      </c>
      <c r="CF5" s="111">
        <v>8.8995756718528938</v>
      </c>
      <c r="CG5" s="113">
        <v>8.6709685060319011</v>
      </c>
      <c r="CH5" s="113">
        <v>1.069608240489125</v>
      </c>
      <c r="CI5" s="113">
        <v>0.12335510615049047</v>
      </c>
      <c r="CJ5" s="113">
        <v>7.14</v>
      </c>
      <c r="CK5" s="115">
        <v>10.555307262569816</v>
      </c>
      <c r="CL5" s="111">
        <v>5.9992542878448916</v>
      </c>
      <c r="CM5" s="113">
        <v>5.8590909090909085</v>
      </c>
      <c r="CN5" s="113">
        <v>1.9543717893249244</v>
      </c>
      <c r="CO5" s="113">
        <v>3.18</v>
      </c>
      <c r="CP5" s="115">
        <v>8.68</v>
      </c>
      <c r="CQ5" s="111">
        <v>5.4540322580645171</v>
      </c>
      <c r="CR5" s="113">
        <v>0</v>
      </c>
      <c r="CS5" s="118">
        <v>153</v>
      </c>
      <c r="CT5" s="115">
        <v>84.05797101449275</v>
      </c>
    </row>
    <row r="6" spans="1:98" x14ac:dyDescent="0.2">
      <c r="A6" s="25" t="s">
        <v>94</v>
      </c>
      <c r="B6" s="26" t="s">
        <v>42</v>
      </c>
      <c r="C6" s="26" t="s">
        <v>103</v>
      </c>
      <c r="D6" s="27" t="s">
        <v>104</v>
      </c>
      <c r="E6" s="49">
        <v>22.438356164383563</v>
      </c>
      <c r="F6" s="26">
        <v>185.4</v>
      </c>
      <c r="G6" s="27">
        <v>86.1</v>
      </c>
      <c r="H6" s="28">
        <v>1.0998263888888887E-2</v>
      </c>
      <c r="I6" s="29">
        <v>950.24999999999989</v>
      </c>
      <c r="J6" s="29">
        <v>5427.4599999999982</v>
      </c>
      <c r="K6" s="29">
        <v>5.8170218363588537</v>
      </c>
      <c r="L6" s="103">
        <v>2105.2499999999995</v>
      </c>
      <c r="M6" s="104">
        <v>320</v>
      </c>
      <c r="N6" s="105">
        <v>5.7092974492818476</v>
      </c>
      <c r="O6" s="105">
        <v>6.5789062499999984</v>
      </c>
      <c r="P6" s="105">
        <v>1.2240403451369406</v>
      </c>
      <c r="Q6" s="106">
        <v>0.18605529530641068</v>
      </c>
      <c r="R6" s="107">
        <v>38.78886256186135</v>
      </c>
      <c r="S6" s="105">
        <v>368.58599999999984</v>
      </c>
      <c r="T6" s="105">
        <v>52.397036844714151</v>
      </c>
      <c r="U6" s="105">
        <v>4.1959082189866175</v>
      </c>
      <c r="V6" s="108">
        <v>8.0079112706731306E-2</v>
      </c>
      <c r="W6" s="107">
        <v>38.788318863456972</v>
      </c>
      <c r="X6" s="103">
        <v>571.88999999999942</v>
      </c>
      <c r="Y6" s="109">
        <v>143.5</v>
      </c>
      <c r="Z6" s="105">
        <v>3.5490757855099009</v>
      </c>
      <c r="AA6" s="105">
        <v>3.9852961672473826</v>
      </c>
      <c r="AB6" s="105">
        <v>1.9926480836236913</v>
      </c>
      <c r="AC6" s="105">
        <v>0.98511488655751567</v>
      </c>
      <c r="AD6" s="108">
        <v>0.24718737208379871</v>
      </c>
      <c r="AE6" s="107">
        <v>10.536973096070716</v>
      </c>
      <c r="AF6" s="105">
        <v>159.27000000000004</v>
      </c>
      <c r="AG6" s="105">
        <v>55.521053163987922</v>
      </c>
      <c r="AH6" s="105">
        <v>111.04210632797584</v>
      </c>
      <c r="AI6" s="105">
        <v>9.9884654372096673</v>
      </c>
      <c r="AJ6" s="108">
        <v>0.17990410606419094</v>
      </c>
      <c r="AK6" s="107">
        <v>16.760852407261254</v>
      </c>
      <c r="AL6" s="103">
        <v>498.25999999999993</v>
      </c>
      <c r="AM6" s="104">
        <v>83</v>
      </c>
      <c r="AN6" s="105">
        <v>4.4688940881493302</v>
      </c>
      <c r="AO6" s="105">
        <v>6.0031325301204808</v>
      </c>
      <c r="AP6" s="105">
        <v>0.56674565432221347</v>
      </c>
      <c r="AQ6" s="108">
        <v>9.440831956958963E-2</v>
      </c>
      <c r="AR6" s="107">
        <v>9.1803532407424484</v>
      </c>
      <c r="AS6" s="105">
        <v>111.41000000000001</v>
      </c>
      <c r="AT6" s="105">
        <v>44.889249119891574</v>
      </c>
      <c r="AU6" s="105">
        <v>3.0011485677690453</v>
      </c>
      <c r="AV6" s="108">
        <v>6.685673355224736E-2</v>
      </c>
      <c r="AW6" s="107">
        <v>11.724283083399108</v>
      </c>
      <c r="AX6" s="103">
        <v>1630.4800000000002</v>
      </c>
      <c r="AY6" s="105">
        <v>8.3488056529865098</v>
      </c>
      <c r="AZ6" s="105">
        <v>212.37000000000012</v>
      </c>
      <c r="BA6" s="105">
        <v>85.814736842105276</v>
      </c>
      <c r="BB6" s="107">
        <v>30.041308457363126</v>
      </c>
      <c r="BC6" s="105">
        <v>195.29499999999996</v>
      </c>
      <c r="BD6" s="105">
        <v>24.289999999999992</v>
      </c>
      <c r="BE6" s="105">
        <v>10.278684210526313</v>
      </c>
      <c r="BF6" s="107">
        <v>20.551960010523544</v>
      </c>
      <c r="BG6" s="103">
        <v>331.21999999999991</v>
      </c>
      <c r="BH6" s="105">
        <v>5.6445126107702777</v>
      </c>
      <c r="BI6" s="107">
        <v>6.1026704941169543</v>
      </c>
      <c r="BJ6" s="105">
        <v>58.680000000000007</v>
      </c>
      <c r="BK6" s="107">
        <v>6.1752170481452264</v>
      </c>
      <c r="BL6" s="103">
        <v>289.57000000000005</v>
      </c>
      <c r="BM6" s="105">
        <v>5.1470875770987767</v>
      </c>
      <c r="BN6" s="107">
        <v>5.3352765381965073</v>
      </c>
      <c r="BO6" s="105">
        <v>56.258999999999993</v>
      </c>
      <c r="BP6" s="107">
        <v>5.9204419889502766</v>
      </c>
      <c r="BQ6" s="105">
        <v>5.7092974492818476</v>
      </c>
      <c r="BR6" s="105">
        <v>0.94476746127315359</v>
      </c>
      <c r="BS6" s="105">
        <v>0.16547875980642637</v>
      </c>
      <c r="BT6" s="105">
        <v>3.83</v>
      </c>
      <c r="BU6" s="105">
        <v>7.88</v>
      </c>
      <c r="BV6" s="103">
        <v>3.5490757855099009</v>
      </c>
      <c r="BW6" s="105">
        <v>0.53504105175908578</v>
      </c>
      <c r="BX6" s="105">
        <v>0.15075503711234942</v>
      </c>
      <c r="BY6" s="105">
        <v>2.4500000000000002</v>
      </c>
      <c r="BZ6" s="107">
        <v>5.65</v>
      </c>
      <c r="CA6" s="103">
        <v>4.4688940881493302</v>
      </c>
      <c r="CB6" s="105">
        <v>0.26371982974460617</v>
      </c>
      <c r="CC6" s="105">
        <v>5.9012324871144689E-2</v>
      </c>
      <c r="CD6" s="105">
        <v>3.74</v>
      </c>
      <c r="CE6" s="107">
        <v>5.07</v>
      </c>
      <c r="CF6" s="103">
        <v>8.3488056529865098</v>
      </c>
      <c r="CG6" s="105">
        <v>8.0569550673928774</v>
      </c>
      <c r="CH6" s="105">
        <v>1.0576110645856929</v>
      </c>
      <c r="CI6" s="105">
        <v>0.13126684407933797</v>
      </c>
      <c r="CJ6" s="105">
        <v>6.08</v>
      </c>
      <c r="CK6" s="107">
        <v>11.081402629931143</v>
      </c>
      <c r="CL6" s="103">
        <v>5.6445126107702777</v>
      </c>
      <c r="CM6" s="105">
        <v>5.2185000000000006</v>
      </c>
      <c r="CN6" s="105">
        <v>1.3331019426411774</v>
      </c>
      <c r="CO6" s="105">
        <v>3.58</v>
      </c>
      <c r="CP6" s="107">
        <v>8.48</v>
      </c>
      <c r="CQ6" s="103">
        <v>5.1470875770987767</v>
      </c>
      <c r="CR6" s="105">
        <v>0</v>
      </c>
      <c r="CS6" s="110">
        <v>135</v>
      </c>
      <c r="CT6" s="107">
        <v>92.444444444444443</v>
      </c>
    </row>
    <row r="7" spans="1:98" x14ac:dyDescent="0.2">
      <c r="A7" s="30" t="s">
        <v>95</v>
      </c>
      <c r="B7" s="31" t="s">
        <v>42</v>
      </c>
      <c r="C7" s="31" t="s">
        <v>103</v>
      </c>
      <c r="D7" s="32" t="s">
        <v>104</v>
      </c>
      <c r="E7" s="50">
        <v>29.186301369863013</v>
      </c>
      <c r="F7" s="31">
        <v>174</v>
      </c>
      <c r="G7" s="32">
        <v>70</v>
      </c>
      <c r="H7" s="33">
        <v>1.101170138888889E-2</v>
      </c>
      <c r="I7" s="34">
        <v>951.41100000000006</v>
      </c>
      <c r="J7" s="34">
        <v>5578.45</v>
      </c>
      <c r="K7" s="34">
        <v>5.8099233664525629</v>
      </c>
      <c r="L7" s="111">
        <v>2494.5899999999997</v>
      </c>
      <c r="M7" s="112">
        <v>343</v>
      </c>
      <c r="N7" s="113">
        <v>6.4386368977268438</v>
      </c>
      <c r="O7" s="113">
        <v>7.2728571428571422</v>
      </c>
      <c r="P7" s="113">
        <v>1.751257526458232</v>
      </c>
      <c r="Q7" s="114">
        <v>0.24079361000211402</v>
      </c>
      <c r="R7" s="115">
        <v>44.718335738421963</v>
      </c>
      <c r="S7" s="113">
        <v>384.42100000000005</v>
      </c>
      <c r="T7" s="113">
        <v>54.409653168247551</v>
      </c>
      <c r="U7" s="113">
        <v>7.2136085288576979</v>
      </c>
      <c r="V7" s="116">
        <v>0.132579571984249</v>
      </c>
      <c r="W7" s="115">
        <v>40.405355834649804</v>
      </c>
      <c r="X7" s="111">
        <v>733.44999999999948</v>
      </c>
      <c r="Y7" s="117">
        <v>194</v>
      </c>
      <c r="Z7" s="113">
        <v>3.605386597938145</v>
      </c>
      <c r="AA7" s="113">
        <v>3.7806701030927807</v>
      </c>
      <c r="AB7" s="113">
        <v>1.8903350515463904</v>
      </c>
      <c r="AC7" s="113">
        <v>0.96177944708769658</v>
      </c>
      <c r="AD7" s="116">
        <v>0.25439390924400201</v>
      </c>
      <c r="AE7" s="115">
        <v>13.147917432261641</v>
      </c>
      <c r="AF7" s="113">
        <v>201.49999999999989</v>
      </c>
      <c r="AG7" s="113">
        <v>59.456829896907237</v>
      </c>
      <c r="AH7" s="113">
        <v>118.91365979381447</v>
      </c>
      <c r="AI7" s="113">
        <v>10.775409096885907</v>
      </c>
      <c r="AJ7" s="116">
        <v>0.18123080419136861</v>
      </c>
      <c r="AK7" s="115">
        <v>21.179069823661894</v>
      </c>
      <c r="AL7" s="111">
        <v>644.8000000000003</v>
      </c>
      <c r="AM7" s="112">
        <v>100</v>
      </c>
      <c r="AN7" s="113">
        <v>4.8285000000000009</v>
      </c>
      <c r="AO7" s="113">
        <v>6.4480000000000031</v>
      </c>
      <c r="AP7" s="113">
        <v>0.45649963766899004</v>
      </c>
      <c r="AQ7" s="116">
        <v>7.0797090209210586E-2</v>
      </c>
      <c r="AR7" s="115">
        <v>11.558766323978888</v>
      </c>
      <c r="AS7" s="113">
        <v>133.71</v>
      </c>
      <c r="AT7" s="113">
        <v>44.972300000000004</v>
      </c>
      <c r="AU7" s="113">
        <v>2.1615252807091854</v>
      </c>
      <c r="AV7" s="116">
        <v>4.8063480869539363E-2</v>
      </c>
      <c r="AW7" s="115">
        <v>14.053863156932177</v>
      </c>
      <c r="AX7" s="111">
        <v>1114.7400000000011</v>
      </c>
      <c r="AY7" s="113">
        <v>8.885222381635586</v>
      </c>
      <c r="AZ7" s="113">
        <v>187.47000000000003</v>
      </c>
      <c r="BA7" s="113">
        <v>85.749230769230863</v>
      </c>
      <c r="BB7" s="115">
        <v>19.982970179888699</v>
      </c>
      <c r="BC7" s="113">
        <v>125.46000000000006</v>
      </c>
      <c r="BD7" s="113">
        <v>17.889999999999986</v>
      </c>
      <c r="BE7" s="113">
        <v>9.6507692307692352</v>
      </c>
      <c r="BF7" s="115">
        <v>13.186730025194166</v>
      </c>
      <c r="BG7" s="111">
        <v>265.67</v>
      </c>
      <c r="BH7" s="113">
        <v>6.1913306921463533</v>
      </c>
      <c r="BI7" s="115">
        <v>4.7624340094470687</v>
      </c>
      <c r="BJ7" s="113">
        <v>42.91</v>
      </c>
      <c r="BK7" s="115">
        <v>4.5101433555004089</v>
      </c>
      <c r="BL7" s="111">
        <v>324.39999999999947</v>
      </c>
      <c r="BM7" s="113">
        <v>5.2782297429222149</v>
      </c>
      <c r="BN7" s="115">
        <v>5.8152354148553718</v>
      </c>
      <c r="BO7" s="113">
        <v>61.460000000000029</v>
      </c>
      <c r="BP7" s="115">
        <v>6.4598790638325632</v>
      </c>
      <c r="BQ7" s="113">
        <v>6.4386368977268438</v>
      </c>
      <c r="BR7" s="113">
        <v>1.0571419335534344</v>
      </c>
      <c r="BS7" s="113">
        <v>0.16418722632528907</v>
      </c>
      <c r="BT7" s="113">
        <v>4.18</v>
      </c>
      <c r="BU7" s="113">
        <v>8.9499999999999993</v>
      </c>
      <c r="BV7" s="111">
        <v>3.605386597938145</v>
      </c>
      <c r="BW7" s="113">
        <v>0.55565321572960569</v>
      </c>
      <c r="BX7" s="113">
        <v>0.1541175129589081</v>
      </c>
      <c r="BY7" s="113">
        <v>2.1800000000000002</v>
      </c>
      <c r="BZ7" s="115">
        <v>5.57</v>
      </c>
      <c r="CA7" s="111">
        <v>4.8285000000000009</v>
      </c>
      <c r="CB7" s="113">
        <v>0.34796195949058167</v>
      </c>
      <c r="CC7" s="113">
        <v>7.2064193743519023E-2</v>
      </c>
      <c r="CD7" s="113">
        <v>4</v>
      </c>
      <c r="CE7" s="115">
        <v>5.77</v>
      </c>
      <c r="CF7" s="111">
        <v>8.885222381635586</v>
      </c>
      <c r="CG7" s="113">
        <v>8.783934593021943</v>
      </c>
      <c r="CH7" s="113">
        <v>0.95940813985285089</v>
      </c>
      <c r="CI7" s="113">
        <v>0.10922305143471987</v>
      </c>
      <c r="CJ7" s="113">
        <v>7.56</v>
      </c>
      <c r="CK7" s="115">
        <v>10.77</v>
      </c>
      <c r="CL7" s="111">
        <v>6.1913306921463533</v>
      </c>
      <c r="CM7" s="113">
        <v>6.2372727272727273</v>
      </c>
      <c r="CN7" s="113">
        <v>1.3689199458630963</v>
      </c>
      <c r="CO7" s="113">
        <v>4.25</v>
      </c>
      <c r="CP7" s="115">
        <v>8.59</v>
      </c>
      <c r="CQ7" s="111">
        <v>5.2782297429222149</v>
      </c>
      <c r="CR7" s="113">
        <v>0</v>
      </c>
      <c r="CS7" s="118">
        <v>138</v>
      </c>
      <c r="CT7" s="115">
        <v>94.204425711275036</v>
      </c>
    </row>
    <row r="8" spans="1:98" x14ac:dyDescent="0.2">
      <c r="A8" s="25" t="s">
        <v>96</v>
      </c>
      <c r="B8" s="26" t="s">
        <v>42</v>
      </c>
      <c r="C8" s="26" t="s">
        <v>103</v>
      </c>
      <c r="D8" s="27" t="s">
        <v>104</v>
      </c>
      <c r="E8" s="49">
        <v>22.780821917808218</v>
      </c>
      <c r="F8" s="26">
        <v>191.7</v>
      </c>
      <c r="G8" s="27">
        <v>82.56</v>
      </c>
      <c r="H8" s="28">
        <v>1.1374328703703706E-2</v>
      </c>
      <c r="I8" s="29">
        <v>982.74200000000019</v>
      </c>
      <c r="J8" s="29">
        <v>5478.8700000000044</v>
      </c>
      <c r="K8" s="29">
        <v>5.6208067340368633</v>
      </c>
      <c r="L8" s="103">
        <v>2330.6500000000019</v>
      </c>
      <c r="M8" s="104">
        <v>375</v>
      </c>
      <c r="N8" s="105">
        <v>5.5966787478721844</v>
      </c>
      <c r="O8" s="105">
        <v>6.2150666666666714</v>
      </c>
      <c r="P8" s="105">
        <v>1.405114201053947</v>
      </c>
      <c r="Q8" s="106">
        <v>0.22608191937666733</v>
      </c>
      <c r="R8" s="107">
        <v>42.538881192654692</v>
      </c>
      <c r="S8" s="105">
        <v>416.80200000000019</v>
      </c>
      <c r="T8" s="105">
        <v>54.612777066834418</v>
      </c>
      <c r="U8" s="105">
        <v>6.1613377164878385</v>
      </c>
      <c r="V8" s="108">
        <v>0.11281861218937232</v>
      </c>
      <c r="W8" s="107">
        <v>42.412148865114155</v>
      </c>
      <c r="X8" s="103">
        <v>846.85000000000161</v>
      </c>
      <c r="Y8" s="109">
        <v>248</v>
      </c>
      <c r="Z8" s="105">
        <v>3.4352657844385752</v>
      </c>
      <c r="AA8" s="105">
        <v>3.4147177419354904</v>
      </c>
      <c r="AB8" s="105">
        <v>1.7073588709677452</v>
      </c>
      <c r="AC8" s="105">
        <v>0.84741908881532513</v>
      </c>
      <c r="AD8" s="108">
        <v>0.24816665764444734</v>
      </c>
      <c r="AE8" s="107">
        <v>15.456654383111863</v>
      </c>
      <c r="AF8" s="105">
        <v>245.1899999999998</v>
      </c>
      <c r="AG8" s="105">
        <v>61.859562095121909</v>
      </c>
      <c r="AH8" s="105">
        <v>123.71912419024382</v>
      </c>
      <c r="AI8" s="105">
        <v>9.0733744453953786</v>
      </c>
      <c r="AJ8" s="108">
        <v>0.14667699120538849</v>
      </c>
      <c r="AK8" s="107">
        <v>24.949579849034613</v>
      </c>
      <c r="AL8" s="103">
        <v>29.64999999999991</v>
      </c>
      <c r="AM8" s="104">
        <v>5</v>
      </c>
      <c r="AN8" s="105">
        <v>4.6651139971139841</v>
      </c>
      <c r="AO8" s="105">
        <v>5.929999999999982</v>
      </c>
      <c r="AP8" s="105">
        <v>0.25612496949735669</v>
      </c>
      <c r="AQ8" s="108">
        <v>4.3191394518947296E-2</v>
      </c>
      <c r="AR8" s="107">
        <v>0.54116998578173758</v>
      </c>
      <c r="AS8" s="105">
        <v>6.3599999999999985</v>
      </c>
      <c r="AT8" s="105">
        <v>47.232718614718621</v>
      </c>
      <c r="AU8" s="105">
        <v>1.9156890566281919</v>
      </c>
      <c r="AV8" s="108">
        <v>4.0558517756613455E-2</v>
      </c>
      <c r="AW8" s="107">
        <v>0.64716883983792262</v>
      </c>
      <c r="AX8" s="103">
        <v>1752.7500000000014</v>
      </c>
      <c r="AY8" s="105">
        <v>8.5192890020851664</v>
      </c>
      <c r="AZ8" s="105">
        <v>358.40000000000009</v>
      </c>
      <c r="BA8" s="105">
        <v>109.54687500000009</v>
      </c>
      <c r="BB8" s="107">
        <v>31.991085753084121</v>
      </c>
      <c r="BC8" s="105">
        <v>205.73900000000015</v>
      </c>
      <c r="BD8" s="105">
        <v>42.050000000000011</v>
      </c>
      <c r="BE8" s="105">
        <v>12.858687500000009</v>
      </c>
      <c r="BF8" s="107">
        <v>20.935199676008569</v>
      </c>
      <c r="BG8" s="103">
        <v>256.23</v>
      </c>
      <c r="BH8" s="105">
        <v>5.5533159947984405</v>
      </c>
      <c r="BI8" s="107">
        <v>4.6766942818500867</v>
      </c>
      <c r="BJ8" s="105">
        <v>46.139999999999993</v>
      </c>
      <c r="BK8" s="107">
        <v>4.6950267720317216</v>
      </c>
      <c r="BL8" s="103">
        <v>262.02999999999952</v>
      </c>
      <c r="BM8" s="105">
        <v>4.2337334992163544</v>
      </c>
      <c r="BN8" s="107">
        <v>4.7825555269608389</v>
      </c>
      <c r="BO8" s="105">
        <v>61.891000000000027</v>
      </c>
      <c r="BP8" s="107">
        <v>6.2977872116995108</v>
      </c>
      <c r="BQ8" s="105">
        <v>5.5966787478721844</v>
      </c>
      <c r="BR8" s="105">
        <v>1.1112086520534883</v>
      </c>
      <c r="BS8" s="105">
        <v>0.19854787135601834</v>
      </c>
      <c r="BT8" s="105">
        <v>3.51</v>
      </c>
      <c r="BU8" s="105">
        <v>8.44</v>
      </c>
      <c r="BV8" s="103">
        <v>3.4352657844385752</v>
      </c>
      <c r="BW8" s="105">
        <v>0.63282879041047069</v>
      </c>
      <c r="BX8" s="105">
        <v>0.18421537957182949</v>
      </c>
      <c r="BY8" s="105">
        <v>1.97</v>
      </c>
      <c r="BZ8" s="107">
        <v>5.35</v>
      </c>
      <c r="CA8" s="103">
        <v>4.6651139971139841</v>
      </c>
      <c r="CB8" s="105">
        <v>0.25866030147050201</v>
      </c>
      <c r="CC8" s="105">
        <v>5.5445655053771255E-2</v>
      </c>
      <c r="CD8" s="105">
        <v>4.3492063492062556</v>
      </c>
      <c r="CE8" s="107">
        <v>4.99</v>
      </c>
      <c r="CF8" s="103">
        <v>8.5192890020851664</v>
      </c>
      <c r="CG8" s="105">
        <v>8.2860834043887728</v>
      </c>
      <c r="CH8" s="105">
        <v>1.1236137572513794</v>
      </c>
      <c r="CI8" s="105">
        <v>0.13560251597953391</v>
      </c>
      <c r="CJ8" s="105">
        <v>6.41</v>
      </c>
      <c r="CK8" s="107">
        <v>10.560340244550774</v>
      </c>
      <c r="CL8" s="103">
        <v>5.5533159947984405</v>
      </c>
      <c r="CM8" s="105">
        <v>5.3614285714285712</v>
      </c>
      <c r="CN8" s="105">
        <v>2.1243093253785115</v>
      </c>
      <c r="CO8" s="105">
        <v>1.66</v>
      </c>
      <c r="CP8" s="107">
        <v>8.16</v>
      </c>
      <c r="CQ8" s="103">
        <v>4.2337334992163544</v>
      </c>
      <c r="CR8" s="105">
        <v>0</v>
      </c>
      <c r="CS8" s="110">
        <v>138</v>
      </c>
      <c r="CT8" s="107">
        <v>90.885072655217968</v>
      </c>
    </row>
    <row r="9" spans="1:98" x14ac:dyDescent="0.2">
      <c r="A9" s="30" t="s">
        <v>97</v>
      </c>
      <c r="B9" s="31" t="s">
        <v>42</v>
      </c>
      <c r="C9" s="31" t="s">
        <v>103</v>
      </c>
      <c r="D9" s="32" t="s">
        <v>104</v>
      </c>
      <c r="E9" s="50">
        <v>34.263013698630139</v>
      </c>
      <c r="F9" s="31">
        <v>177.7</v>
      </c>
      <c r="G9" s="32">
        <v>67.7</v>
      </c>
      <c r="H9" s="33">
        <v>1.2404398148148154E-2</v>
      </c>
      <c r="I9" s="34">
        <v>1071.7400000000005</v>
      </c>
      <c r="J9" s="34">
        <v>5542.300000000002</v>
      </c>
      <c r="K9" s="34">
        <v>5.1576175191744236</v>
      </c>
      <c r="L9" s="111">
        <v>2391.3000000000038</v>
      </c>
      <c r="M9" s="112">
        <v>422</v>
      </c>
      <c r="N9" s="113">
        <v>5.6765922964026778</v>
      </c>
      <c r="O9" s="113">
        <v>5.6665876777251274</v>
      </c>
      <c r="P9" s="113">
        <v>1.2062892259196436</v>
      </c>
      <c r="Q9" s="114">
        <v>0.21287753662781284</v>
      </c>
      <c r="R9" s="115">
        <v>43.146347184381987</v>
      </c>
      <c r="S9" s="113">
        <v>422.11000000000018</v>
      </c>
      <c r="T9" s="113">
        <v>60.663226791373816</v>
      </c>
      <c r="U9" s="113">
        <v>6.5903040853831287</v>
      </c>
      <c r="V9" s="116">
        <v>0.1086375459064808</v>
      </c>
      <c r="W9" s="115">
        <v>39.385485285610315</v>
      </c>
      <c r="X9" s="111">
        <v>1156.7099999999973</v>
      </c>
      <c r="Y9" s="117">
        <v>350.5</v>
      </c>
      <c r="Z9" s="113">
        <v>3.2727106594238622</v>
      </c>
      <c r="AA9" s="113">
        <v>3.3001711840228167</v>
      </c>
      <c r="AB9" s="113">
        <v>1.6500855920114084</v>
      </c>
      <c r="AC9" s="113">
        <v>0.97195986061883533</v>
      </c>
      <c r="AD9" s="116">
        <v>0.29451801328500887</v>
      </c>
      <c r="AE9" s="115">
        <v>20.870577197192443</v>
      </c>
      <c r="AF9" s="113">
        <v>348.78000000000048</v>
      </c>
      <c r="AG9" s="113">
        <v>61.149885962221553</v>
      </c>
      <c r="AH9" s="113">
        <v>122.29977192444311</v>
      </c>
      <c r="AI9" s="113">
        <v>7.4647949333392445</v>
      </c>
      <c r="AJ9" s="116">
        <v>0.1220737343312627</v>
      </c>
      <c r="AK9" s="115">
        <v>32.543340735626209</v>
      </c>
      <c r="AL9" s="111">
        <v>84.130000000000038</v>
      </c>
      <c r="AM9" s="112">
        <v>15</v>
      </c>
      <c r="AN9" s="113">
        <v>4.1607013318737476</v>
      </c>
      <c r="AO9" s="113">
        <v>5.6086666666666689</v>
      </c>
      <c r="AP9" s="113">
        <v>0.5979950628877222</v>
      </c>
      <c r="AQ9" s="116">
        <v>0.10661982578528265</v>
      </c>
      <c r="AR9" s="115">
        <v>1.5179618569907802</v>
      </c>
      <c r="AS9" s="113">
        <v>20.180000000000007</v>
      </c>
      <c r="AT9" s="113">
        <v>44.754879036672122</v>
      </c>
      <c r="AU9" s="113">
        <v>2.8272190827257941</v>
      </c>
      <c r="AV9" s="116">
        <v>6.3171192584593347E-2</v>
      </c>
      <c r="AW9" s="115">
        <v>1.8829193647713061</v>
      </c>
      <c r="AX9" s="111">
        <v>1275.4300000000014</v>
      </c>
      <c r="AY9" s="113">
        <v>8.5142189586114814</v>
      </c>
      <c r="AZ9" s="113">
        <v>351.87000000000035</v>
      </c>
      <c r="BA9" s="113">
        <v>106.28583333333346</v>
      </c>
      <c r="BB9" s="115">
        <v>23.012648178554045</v>
      </c>
      <c r="BC9" s="113">
        <v>149.80000000000018</v>
      </c>
      <c r="BD9" s="113">
        <v>42.010000000000048</v>
      </c>
      <c r="BE9" s="113">
        <v>12.483333333333348</v>
      </c>
      <c r="BF9" s="115">
        <v>13.977270606677003</v>
      </c>
      <c r="BG9" s="111">
        <v>228.76999999999998</v>
      </c>
      <c r="BH9" s="113">
        <v>4.8253533009913516</v>
      </c>
      <c r="BI9" s="115">
        <v>4.1277087129891905</v>
      </c>
      <c r="BJ9" s="113">
        <v>47.41</v>
      </c>
      <c r="BK9" s="115">
        <v>4.4236475264523092</v>
      </c>
      <c r="BL9" s="111">
        <v>405.53999999999866</v>
      </c>
      <c r="BM9" s="113">
        <v>4.8742788461538495</v>
      </c>
      <c r="BN9" s="115">
        <v>7.3171787885895485</v>
      </c>
      <c r="BO9" s="113">
        <v>83.199999999999662</v>
      </c>
      <c r="BP9" s="115">
        <v>7.7630768656576805</v>
      </c>
      <c r="BQ9" s="113">
        <v>5.6765922964026778</v>
      </c>
      <c r="BR9" s="113">
        <v>1.0706059967963142</v>
      </c>
      <c r="BS9" s="113">
        <v>0.18860012149802788</v>
      </c>
      <c r="BT9" s="113">
        <v>3.09</v>
      </c>
      <c r="BU9" s="113">
        <v>8.2200000000000006</v>
      </c>
      <c r="BV9" s="111">
        <v>3.2727106594238622</v>
      </c>
      <c r="BW9" s="113">
        <v>0.72046325760828256</v>
      </c>
      <c r="BX9" s="113">
        <v>0.2201426684432638</v>
      </c>
      <c r="BY9" s="113">
        <v>1.51</v>
      </c>
      <c r="BZ9" s="115">
        <v>4.6900000000000004</v>
      </c>
      <c r="CA9" s="111">
        <v>4.1607013318737476</v>
      </c>
      <c r="CB9" s="113">
        <v>0.2734937362530771</v>
      </c>
      <c r="CC9" s="113">
        <v>6.5732604779375203E-2</v>
      </c>
      <c r="CD9" s="113">
        <v>3.6465517241379128</v>
      </c>
      <c r="CE9" s="115">
        <v>4.59</v>
      </c>
      <c r="CF9" s="111">
        <v>8.5142189586114814</v>
      </c>
      <c r="CG9" s="113">
        <v>8.3410559393960799</v>
      </c>
      <c r="CH9" s="113">
        <v>1.1936681594345122</v>
      </c>
      <c r="CI9" s="113">
        <v>0.1431075595353144</v>
      </c>
      <c r="CJ9" s="113">
        <v>6.6198083067091158</v>
      </c>
      <c r="CK9" s="115">
        <v>10.530722891566262</v>
      </c>
      <c r="CL9" s="111">
        <v>4.8253533009913516</v>
      </c>
      <c r="CM9" s="113">
        <v>4.4078571428571429</v>
      </c>
      <c r="CN9" s="113">
        <v>1.340770034612305</v>
      </c>
      <c r="CO9" s="113">
        <v>2.04</v>
      </c>
      <c r="CP9" s="115">
        <v>7.01</v>
      </c>
      <c r="CQ9" s="111">
        <v>4.8742788461538495</v>
      </c>
      <c r="CR9" s="113">
        <v>0</v>
      </c>
      <c r="CS9" s="118">
        <v>147</v>
      </c>
      <c r="CT9" s="115">
        <v>91.530944625407159</v>
      </c>
    </row>
    <row r="10" spans="1:98" x14ac:dyDescent="0.2">
      <c r="A10" s="25" t="s">
        <v>98</v>
      </c>
      <c r="B10" s="26" t="s">
        <v>42</v>
      </c>
      <c r="C10" s="26" t="s">
        <v>103</v>
      </c>
      <c r="D10" s="27" t="s">
        <v>104</v>
      </c>
      <c r="E10" s="49">
        <v>20.010958904109589</v>
      </c>
      <c r="F10" s="26">
        <v>178.6</v>
      </c>
      <c r="G10" s="27">
        <v>82.75</v>
      </c>
      <c r="H10" s="28">
        <v>1.2355682870370375E-2</v>
      </c>
      <c r="I10" s="29">
        <v>1067.5310000000004</v>
      </c>
      <c r="J10" s="29">
        <v>5567.6500000000024</v>
      </c>
      <c r="K10" s="29">
        <v>5.1779526777208327</v>
      </c>
      <c r="L10" s="103">
        <v>2767.2200000000016</v>
      </c>
      <c r="M10" s="104">
        <v>471</v>
      </c>
      <c r="N10" s="105">
        <v>5.0518530209982835</v>
      </c>
      <c r="O10" s="105">
        <v>5.8752016985138038</v>
      </c>
      <c r="P10" s="105">
        <v>1.5181620718001057</v>
      </c>
      <c r="Q10" s="106">
        <v>0.25840169405318308</v>
      </c>
      <c r="R10" s="107">
        <v>49.701759270069068</v>
      </c>
      <c r="S10" s="105">
        <v>544.37000000000012</v>
      </c>
      <c r="T10" s="105">
        <v>52.256223040588146</v>
      </c>
      <c r="U10" s="105">
        <v>4.2931150590583274</v>
      </c>
      <c r="V10" s="108">
        <v>8.215509673792927E-2</v>
      </c>
      <c r="W10" s="107">
        <v>50.993366937353571</v>
      </c>
      <c r="X10" s="103">
        <v>616.76000000000022</v>
      </c>
      <c r="Y10" s="109">
        <v>196</v>
      </c>
      <c r="Z10" s="105">
        <v>3.0445290369487714</v>
      </c>
      <c r="AA10" s="105">
        <v>3.1467346938775522</v>
      </c>
      <c r="AB10" s="105">
        <v>1.5733673469387761</v>
      </c>
      <c r="AC10" s="105">
        <v>0.80768498773163278</v>
      </c>
      <c r="AD10" s="108">
        <v>0.25667400219761327</v>
      </c>
      <c r="AE10" s="107">
        <v>11.077564142860991</v>
      </c>
      <c r="AF10" s="105">
        <v>200.54000000000002</v>
      </c>
      <c r="AG10" s="105">
        <v>59.635062393339339</v>
      </c>
      <c r="AH10" s="105">
        <v>119.27012478667868</v>
      </c>
      <c r="AI10" s="105">
        <v>7.6922252990151874</v>
      </c>
      <c r="AJ10" s="108">
        <v>0.1289882996730852</v>
      </c>
      <c r="AK10" s="107">
        <v>18.785402953169505</v>
      </c>
      <c r="AL10" s="103">
        <v>22.330000000000108</v>
      </c>
      <c r="AM10" s="104">
        <v>5</v>
      </c>
      <c r="AN10" s="105">
        <v>3.4984398233870011</v>
      </c>
      <c r="AO10" s="105">
        <v>4.4660000000000215</v>
      </c>
      <c r="AP10" s="105">
        <v>0.41752844214492518</v>
      </c>
      <c r="AQ10" s="108">
        <v>9.3490470699714098E-2</v>
      </c>
      <c r="AR10" s="107">
        <v>0.40106687740788483</v>
      </c>
      <c r="AS10" s="105">
        <v>6.3800000000000052</v>
      </c>
      <c r="AT10" s="105">
        <v>47.193525138869077</v>
      </c>
      <c r="AU10" s="105">
        <v>3.2154431972092188</v>
      </c>
      <c r="AV10" s="108">
        <v>6.8133143005266766E-2</v>
      </c>
      <c r="AW10" s="107">
        <v>0.59764072425063086</v>
      </c>
      <c r="AX10" s="103">
        <v>1471.7600000000018</v>
      </c>
      <c r="AY10" s="105">
        <v>8.10793241553319</v>
      </c>
      <c r="AZ10" s="105">
        <v>346.95000000000027</v>
      </c>
      <c r="BA10" s="105">
        <v>122.64666666666682</v>
      </c>
      <c r="BB10" s="107">
        <v>26.434132892692631</v>
      </c>
      <c r="BC10" s="105">
        <v>181.52100000000021</v>
      </c>
      <c r="BD10" s="105">
        <v>43.091000000000008</v>
      </c>
      <c r="BE10" s="105">
        <v>15.126750000000017</v>
      </c>
      <c r="BF10" s="107">
        <v>17.003815345877555</v>
      </c>
      <c r="BG10" s="103">
        <v>243.01000000000002</v>
      </c>
      <c r="BH10" s="105">
        <v>5.4002222222222223</v>
      </c>
      <c r="BI10" s="107">
        <v>4.3646780957854734</v>
      </c>
      <c r="BJ10" s="105">
        <v>45</v>
      </c>
      <c r="BK10" s="107">
        <v>4.2153342619558574</v>
      </c>
      <c r="BL10" s="103">
        <v>445.81999999999869</v>
      </c>
      <c r="BM10" s="105">
        <v>5.0261555806087728</v>
      </c>
      <c r="BN10" s="107">
        <v>8.0073280468419981</v>
      </c>
      <c r="BO10" s="105">
        <v>88.700000000000102</v>
      </c>
      <c r="BP10" s="107">
        <v>8.3088922007885557</v>
      </c>
      <c r="BQ10" s="105">
        <v>5.0518530209982835</v>
      </c>
      <c r="BR10" s="105">
        <v>1.085774696627712</v>
      </c>
      <c r="BS10" s="105">
        <v>0.21492602657176177</v>
      </c>
      <c r="BT10" s="105">
        <v>2.78</v>
      </c>
      <c r="BU10" s="105">
        <v>7.79</v>
      </c>
      <c r="BV10" s="103">
        <v>3.0445290369487714</v>
      </c>
      <c r="BW10" s="105">
        <v>0.52422052330552094</v>
      </c>
      <c r="BX10" s="105">
        <v>0.17218443869101507</v>
      </c>
      <c r="BY10" s="105">
        <v>1.73</v>
      </c>
      <c r="BZ10" s="107">
        <v>4.5599999999999996</v>
      </c>
      <c r="CA10" s="103">
        <v>3.4984398233870011</v>
      </c>
      <c r="CB10" s="105">
        <v>0.18206312260169455</v>
      </c>
      <c r="CC10" s="105">
        <v>5.204123317617361E-2</v>
      </c>
      <c r="CD10" s="105">
        <v>3.2605042016806145</v>
      </c>
      <c r="CE10" s="107">
        <v>3.74</v>
      </c>
      <c r="CF10" s="103">
        <v>8.10793241553319</v>
      </c>
      <c r="CG10" s="105">
        <v>7.9772691327028999</v>
      </c>
      <c r="CH10" s="105">
        <v>0.9683120908747902</v>
      </c>
      <c r="CI10" s="105">
        <v>0.12138390654330371</v>
      </c>
      <c r="CJ10" s="105">
        <v>6.66</v>
      </c>
      <c r="CK10" s="107">
        <v>9.7904162633107319</v>
      </c>
      <c r="CL10" s="103">
        <v>5.4002222222222223</v>
      </c>
      <c r="CM10" s="105">
        <v>5.2718181818181824</v>
      </c>
      <c r="CN10" s="105">
        <v>1.8193670227956642</v>
      </c>
      <c r="CO10" s="105">
        <v>3.26</v>
      </c>
      <c r="CP10" s="107">
        <v>8.67</v>
      </c>
      <c r="CQ10" s="103">
        <v>5.0261555806087728</v>
      </c>
      <c r="CR10" s="105">
        <v>0</v>
      </c>
      <c r="CS10" s="110">
        <v>139</v>
      </c>
      <c r="CT10" s="107">
        <v>86.882591093117412</v>
      </c>
    </row>
    <row r="11" spans="1:98" x14ac:dyDescent="0.2">
      <c r="A11" s="30" t="s">
        <v>106</v>
      </c>
      <c r="B11" s="31" t="s">
        <v>42</v>
      </c>
      <c r="C11" s="31" t="s">
        <v>103</v>
      </c>
      <c r="D11" s="32" t="s">
        <v>104</v>
      </c>
      <c r="E11" s="50">
        <v>40.375342465753427</v>
      </c>
      <c r="F11" s="31">
        <v>186.2</v>
      </c>
      <c r="G11" s="47">
        <v>77.8</v>
      </c>
      <c r="H11" s="33">
        <v>1.2620138888888889E-2</v>
      </c>
      <c r="I11" s="34">
        <v>1090.3800000000003</v>
      </c>
      <c r="J11" s="34">
        <v>5517.02</v>
      </c>
      <c r="K11" s="34">
        <v>5.069448265742218</v>
      </c>
      <c r="L11" s="111">
        <v>1965.9200000000003</v>
      </c>
      <c r="M11" s="112">
        <v>268</v>
      </c>
      <c r="N11" s="113">
        <v>5.6730598485168287</v>
      </c>
      <c r="O11" s="113">
        <v>7.3355223880597027</v>
      </c>
      <c r="P11" s="113">
        <v>1.3761709714159744</v>
      </c>
      <c r="Q11" s="114">
        <v>0.18760367682280107</v>
      </c>
      <c r="R11" s="115">
        <v>35.633729803408364</v>
      </c>
      <c r="S11" s="113">
        <v>345.50999999999982</v>
      </c>
      <c r="T11" s="113">
        <v>46.763632110695887</v>
      </c>
      <c r="U11" s="113">
        <v>3.2921810143679227</v>
      </c>
      <c r="V11" s="116">
        <v>7.0400455776721577E-2</v>
      </c>
      <c r="W11" s="115">
        <v>31.687118252352363</v>
      </c>
      <c r="X11" s="111">
        <v>936.59999999999934</v>
      </c>
      <c r="Y11" s="117">
        <v>251</v>
      </c>
      <c r="Z11" s="113">
        <v>3.2998279215155186</v>
      </c>
      <c r="AA11" s="113">
        <v>3.7314741035856547</v>
      </c>
      <c r="AB11" s="113">
        <v>1.8657370517928273</v>
      </c>
      <c r="AC11" s="113">
        <v>0.9606005992628236</v>
      </c>
      <c r="AD11" s="116">
        <v>0.2574319351003298</v>
      </c>
      <c r="AE11" s="115">
        <v>16.976556184316884</v>
      </c>
      <c r="AF11" s="113">
        <v>280.09000000000026</v>
      </c>
      <c r="AG11" s="113">
        <v>55.038354093507358</v>
      </c>
      <c r="AH11" s="113">
        <v>110.07670818701472</v>
      </c>
      <c r="AI11" s="113">
        <v>8.7085600162754435</v>
      </c>
      <c r="AJ11" s="116">
        <v>0.15822711561250621</v>
      </c>
      <c r="AK11" s="115">
        <v>25.68737504356281</v>
      </c>
      <c r="AL11" s="111">
        <v>617.6999999999997</v>
      </c>
      <c r="AM11" s="112">
        <v>112</v>
      </c>
      <c r="AN11" s="113">
        <v>3.9945536071781413</v>
      </c>
      <c r="AO11" s="113">
        <v>5.515178571428569</v>
      </c>
      <c r="AP11" s="113">
        <v>0.51176427242205047</v>
      </c>
      <c r="AQ11" s="116">
        <v>9.2791967801958364E-2</v>
      </c>
      <c r="AR11" s="115">
        <v>11.196261750002714</v>
      </c>
      <c r="AS11" s="113">
        <v>154.52999999999992</v>
      </c>
      <c r="AT11" s="113">
        <v>43.602289593238332</v>
      </c>
      <c r="AU11" s="113">
        <v>2.2674524402148366</v>
      </c>
      <c r="AV11" s="116">
        <v>5.2003059045010881E-2</v>
      </c>
      <c r="AW11" s="115">
        <v>14.172123479887732</v>
      </c>
      <c r="AX11" s="111">
        <v>1271.68</v>
      </c>
      <c r="AY11" s="113">
        <v>7.927191123301327</v>
      </c>
      <c r="AZ11" s="113">
        <v>189.17999999999984</v>
      </c>
      <c r="BA11" s="113">
        <v>90.834285714285713</v>
      </c>
      <c r="BB11" s="115">
        <v>23.050124886261063</v>
      </c>
      <c r="BC11" s="113">
        <v>160.42000000000016</v>
      </c>
      <c r="BD11" s="113">
        <v>20.620000000000005</v>
      </c>
      <c r="BE11" s="113">
        <v>11.458571428571441</v>
      </c>
      <c r="BF11" s="115">
        <v>14.71230213320128</v>
      </c>
      <c r="BG11" s="111">
        <v>261.14000000000004</v>
      </c>
      <c r="BH11" s="113">
        <v>5.2343154940869923</v>
      </c>
      <c r="BI11" s="115">
        <v>4.7333524257660846</v>
      </c>
      <c r="BJ11" s="113">
        <v>49.89</v>
      </c>
      <c r="BK11" s="115">
        <v>4.5754691025147185</v>
      </c>
      <c r="BL11" s="111">
        <v>463.16000000000201</v>
      </c>
      <c r="BM11" s="113">
        <v>4.6888034014982969</v>
      </c>
      <c r="BN11" s="115">
        <v>8.3951118538631722</v>
      </c>
      <c r="BO11" s="113">
        <v>98.780000000000058</v>
      </c>
      <c r="BP11" s="115">
        <v>9.0592270584566865</v>
      </c>
      <c r="BQ11" s="113">
        <v>5.6730598485168287</v>
      </c>
      <c r="BR11" s="113">
        <v>0.8995927931551595</v>
      </c>
      <c r="BS11" s="113">
        <v>0.15857276622779681</v>
      </c>
      <c r="BT11" s="113">
        <v>3.3135593220341413</v>
      </c>
      <c r="BU11" s="113">
        <v>7.98</v>
      </c>
      <c r="BV11" s="111">
        <v>3.2998279215155186</v>
      </c>
      <c r="BW11" s="113">
        <v>0.46306513662404952</v>
      </c>
      <c r="BX11" s="113">
        <v>0.14033008618563864</v>
      </c>
      <c r="BY11" s="113">
        <v>2.2000000000000002</v>
      </c>
      <c r="BZ11" s="115">
        <v>4.6500000000000004</v>
      </c>
      <c r="CA11" s="111">
        <v>3.9945536071781413</v>
      </c>
      <c r="CB11" s="113">
        <v>0.27717907497504451</v>
      </c>
      <c r="CC11" s="113">
        <v>6.9389249020706256E-2</v>
      </c>
      <c r="CD11" s="113">
        <v>3.24</v>
      </c>
      <c r="CE11" s="115">
        <v>4.6399999999999997</v>
      </c>
      <c r="CF11" s="111">
        <v>7.927191123301327</v>
      </c>
      <c r="CG11" s="113">
        <v>7.7577029932816606</v>
      </c>
      <c r="CH11" s="113">
        <v>1.0361879658290956</v>
      </c>
      <c r="CI11" s="113">
        <v>0.1335689142425866</v>
      </c>
      <c r="CJ11" s="113">
        <v>6.2770562770562197</v>
      </c>
      <c r="CK11" s="115">
        <v>10.06</v>
      </c>
      <c r="CL11" s="111">
        <v>5.2343154940869923</v>
      </c>
      <c r="CM11" s="113">
        <v>5.1866666666666665</v>
      </c>
      <c r="CN11" s="113">
        <v>1.4183424262480611</v>
      </c>
      <c r="CO11" s="113">
        <v>3.38</v>
      </c>
      <c r="CP11" s="115">
        <v>7.12</v>
      </c>
      <c r="CQ11" s="111">
        <v>4.6888034014982969</v>
      </c>
      <c r="CR11" s="113">
        <v>0</v>
      </c>
      <c r="CS11" s="118">
        <v>142</v>
      </c>
      <c r="CT11" s="115">
        <v>91.086065573770497</v>
      </c>
    </row>
    <row r="12" spans="1:98" x14ac:dyDescent="0.2">
      <c r="A12" s="25" t="s">
        <v>92</v>
      </c>
      <c r="B12" s="26" t="s">
        <v>42</v>
      </c>
      <c r="C12" s="26" t="s">
        <v>103</v>
      </c>
      <c r="D12" s="27" t="s">
        <v>105</v>
      </c>
      <c r="E12" s="49">
        <v>23.824657534246576</v>
      </c>
      <c r="F12" s="26">
        <v>181.4</v>
      </c>
      <c r="G12" s="48">
        <v>69.8</v>
      </c>
      <c r="H12" s="28">
        <v>1.1355902777777774E-2</v>
      </c>
      <c r="I12" s="29">
        <v>981.14999999999964</v>
      </c>
      <c r="J12" s="29">
        <v>5508.869999999999</v>
      </c>
      <c r="K12" s="29">
        <v>5.6338225551648593</v>
      </c>
      <c r="L12" s="103">
        <v>2448.0700000000011</v>
      </c>
      <c r="M12" s="104">
        <v>471</v>
      </c>
      <c r="N12" s="105">
        <v>5.7872061937083572</v>
      </c>
      <c r="O12" s="105">
        <v>5.1976008492569026</v>
      </c>
      <c r="P12" s="105">
        <v>0.98427356186934456</v>
      </c>
      <c r="Q12" s="106">
        <v>0.18937074823859656</v>
      </c>
      <c r="R12" s="107">
        <v>44.438696139135644</v>
      </c>
      <c r="S12" s="105">
        <v>421.93000000000018</v>
      </c>
      <c r="T12" s="105">
        <v>67.384920671875065</v>
      </c>
      <c r="U12" s="105">
        <v>5.2243558884113739</v>
      </c>
      <c r="V12" s="108">
        <v>7.7530044352963096E-2</v>
      </c>
      <c r="W12" s="107">
        <v>43.003618203129015</v>
      </c>
      <c r="X12" s="103">
        <v>793.25000000000057</v>
      </c>
      <c r="Y12" s="109">
        <v>215</v>
      </c>
      <c r="Z12" s="105">
        <v>3.8630465116279042</v>
      </c>
      <c r="AA12" s="105">
        <v>3.689534883720933</v>
      </c>
      <c r="AB12" s="105">
        <v>1.8447674418604665</v>
      </c>
      <c r="AC12" s="105">
        <v>0.90062670096507391</v>
      </c>
      <c r="AD12" s="108">
        <v>0.24410304532932967</v>
      </c>
      <c r="AE12" s="107">
        <v>14.399504798624777</v>
      </c>
      <c r="AF12" s="105">
        <v>202.74999999999972</v>
      </c>
      <c r="AG12" s="105">
        <v>64.830418604651229</v>
      </c>
      <c r="AH12" s="105">
        <v>129.66083720930246</v>
      </c>
      <c r="AI12" s="105">
        <v>9.4216619513143431</v>
      </c>
      <c r="AJ12" s="108">
        <v>0.14532779756937109</v>
      </c>
      <c r="AK12" s="107">
        <v>20.664526321153726</v>
      </c>
      <c r="AL12" s="103">
        <v>465.9100000000002</v>
      </c>
      <c r="AM12" s="104">
        <v>88</v>
      </c>
      <c r="AN12" s="105">
        <v>4.4812669610235059</v>
      </c>
      <c r="AO12" s="105">
        <v>5.2944318181818204</v>
      </c>
      <c r="AP12" s="105">
        <v>0.33303155749315611</v>
      </c>
      <c r="AQ12" s="108">
        <v>6.290222802557946E-2</v>
      </c>
      <c r="AR12" s="107">
        <v>8.4574513466464136</v>
      </c>
      <c r="AS12" s="105">
        <v>103.94000000000003</v>
      </c>
      <c r="AT12" s="105">
        <v>50.86545700588826</v>
      </c>
      <c r="AU12" s="105">
        <v>1.8631515087856867</v>
      </c>
      <c r="AV12" s="108">
        <v>3.6629013449540136E-2</v>
      </c>
      <c r="AW12" s="107">
        <v>10.593691076797642</v>
      </c>
      <c r="AX12" s="103">
        <v>1342.2399999999993</v>
      </c>
      <c r="AY12" s="105">
        <v>8.1338019633983798</v>
      </c>
      <c r="AZ12" s="105">
        <v>183.1</v>
      </c>
      <c r="BA12" s="105">
        <v>74.56888888888885</v>
      </c>
      <c r="BB12" s="107">
        <v>24.365069424401003</v>
      </c>
      <c r="BC12" s="105">
        <v>165.01999999999984</v>
      </c>
      <c r="BD12" s="105">
        <v>18.7</v>
      </c>
      <c r="BE12" s="105">
        <v>9.1677777777777685</v>
      </c>
      <c r="BF12" s="107">
        <v>16.819038882943474</v>
      </c>
      <c r="BG12" s="103">
        <v>239.09999999999997</v>
      </c>
      <c r="BH12" s="105">
        <v>5.4990800367985271</v>
      </c>
      <c r="BI12" s="107">
        <v>4.3402730505530176</v>
      </c>
      <c r="BJ12" s="105">
        <v>43.480000000000004</v>
      </c>
      <c r="BK12" s="107">
        <v>4.4315344238903345</v>
      </c>
      <c r="BL12" s="103">
        <v>220.2999999999972</v>
      </c>
      <c r="BM12" s="105">
        <v>5.0034067681126038</v>
      </c>
      <c r="BN12" s="107">
        <v>3.999005240639137</v>
      </c>
      <c r="BO12" s="105">
        <v>44.029999999999852</v>
      </c>
      <c r="BP12" s="107">
        <v>4.487591092085804</v>
      </c>
      <c r="BQ12" s="105">
        <v>5.7872061937083572</v>
      </c>
      <c r="BR12" s="105">
        <v>0.88654657423062477</v>
      </c>
      <c r="BS12" s="105">
        <v>0.1531907702190474</v>
      </c>
      <c r="BT12" s="105">
        <v>3.97</v>
      </c>
      <c r="BU12" s="105">
        <v>7.83</v>
      </c>
      <c r="BV12" s="103">
        <v>3.8630465116279042</v>
      </c>
      <c r="BW12" s="105">
        <v>0.56366952300525097</v>
      </c>
      <c r="BX12" s="105">
        <v>0.14591321158277182</v>
      </c>
      <c r="BY12" s="105">
        <v>2.38</v>
      </c>
      <c r="BZ12" s="107">
        <v>5.04</v>
      </c>
      <c r="CA12" s="103">
        <v>4.4812669610235059</v>
      </c>
      <c r="CB12" s="105">
        <v>0.20819711999206661</v>
      </c>
      <c r="CC12" s="105">
        <v>4.6459432522742435E-2</v>
      </c>
      <c r="CD12" s="105">
        <v>3.97</v>
      </c>
      <c r="CE12" s="107">
        <v>5.0170940170940179</v>
      </c>
      <c r="CF12" s="103">
        <v>8.1338019633983798</v>
      </c>
      <c r="CG12" s="105">
        <v>7.9745492798349744</v>
      </c>
      <c r="CH12" s="105">
        <v>0.78779984324794428</v>
      </c>
      <c r="CI12" s="105">
        <v>9.8789262640840689E-2</v>
      </c>
      <c r="CJ12" s="105">
        <v>7.02</v>
      </c>
      <c r="CK12" s="107">
        <v>9.7899999999999991</v>
      </c>
      <c r="CL12" s="103">
        <v>5.4990800367985271</v>
      </c>
      <c r="CM12" s="105">
        <v>5.5733333333333333</v>
      </c>
      <c r="CN12" s="105">
        <v>1.4047926623678089</v>
      </c>
      <c r="CO12" s="105">
        <v>3.94</v>
      </c>
      <c r="CP12" s="107">
        <v>8.0399999999999991</v>
      </c>
      <c r="CQ12" s="103">
        <v>5.0034067681126038</v>
      </c>
      <c r="CR12" s="105">
        <v>0</v>
      </c>
      <c r="CS12" s="110">
        <v>137</v>
      </c>
      <c r="CT12" s="107">
        <v>90.689013035381748</v>
      </c>
    </row>
    <row r="13" spans="1:98" x14ac:dyDescent="0.2">
      <c r="A13" s="30" t="s">
        <v>93</v>
      </c>
      <c r="B13" s="31" t="s">
        <v>42</v>
      </c>
      <c r="C13" s="31" t="s">
        <v>103</v>
      </c>
      <c r="D13" s="32" t="s">
        <v>105</v>
      </c>
      <c r="E13" s="50">
        <v>23.068493150684933</v>
      </c>
      <c r="F13" s="31">
        <v>181</v>
      </c>
      <c r="G13" s="47">
        <v>80</v>
      </c>
      <c r="H13" s="33">
        <v>1.1499537037037037E-2</v>
      </c>
      <c r="I13" s="34">
        <v>993.56</v>
      </c>
      <c r="J13" s="34">
        <v>5573.07</v>
      </c>
      <c r="K13" s="34">
        <v>5.5634536414509448</v>
      </c>
      <c r="L13" s="111">
        <v>2316.1400000000003</v>
      </c>
      <c r="M13" s="112">
        <v>308</v>
      </c>
      <c r="N13" s="113">
        <v>6.3325633466853795</v>
      </c>
      <c r="O13" s="113">
        <v>7.5199350649350656</v>
      </c>
      <c r="P13" s="113">
        <v>1.5650812996764805</v>
      </c>
      <c r="Q13" s="114">
        <v>0.20812431040453339</v>
      </c>
      <c r="R13" s="115">
        <v>41.55949952180756</v>
      </c>
      <c r="S13" s="113">
        <v>364.43999999999994</v>
      </c>
      <c r="T13" s="113">
        <v>51.121177065292834</v>
      </c>
      <c r="U13" s="113">
        <v>4.682281363006779</v>
      </c>
      <c r="V13" s="116">
        <v>9.1591814426074142E-2</v>
      </c>
      <c r="W13" s="115">
        <v>36.68022062079794</v>
      </c>
      <c r="X13" s="111">
        <v>952.5500000000003</v>
      </c>
      <c r="Y13" s="117">
        <v>233</v>
      </c>
      <c r="Z13" s="113">
        <v>3.6044358766085285</v>
      </c>
      <c r="AA13" s="113">
        <v>4.0881974248927051</v>
      </c>
      <c r="AB13" s="113">
        <v>2.0440987124463526</v>
      </c>
      <c r="AC13" s="113">
        <v>1.0157108701260811</v>
      </c>
      <c r="AD13" s="116">
        <v>0.24844956457863296</v>
      </c>
      <c r="AE13" s="115">
        <v>17.092015711268658</v>
      </c>
      <c r="AF13" s="113">
        <v>260.83000000000004</v>
      </c>
      <c r="AG13" s="113">
        <v>54.647609271922967</v>
      </c>
      <c r="AH13" s="113">
        <v>109.29521854384593</v>
      </c>
      <c r="AI13" s="113">
        <v>8.1252190222593246</v>
      </c>
      <c r="AJ13" s="116">
        <v>0.14868388810622549</v>
      </c>
      <c r="AK13" s="115">
        <v>26.252063287571971</v>
      </c>
      <c r="AL13" s="111">
        <v>484.58000000000072</v>
      </c>
      <c r="AM13" s="112">
        <v>78</v>
      </c>
      <c r="AN13" s="113">
        <v>4.5529691564474222</v>
      </c>
      <c r="AO13" s="113">
        <v>6.2125641025641114</v>
      </c>
      <c r="AP13" s="113">
        <v>0.44406456736980832</v>
      </c>
      <c r="AQ13" s="116">
        <v>7.1478468477537249E-2</v>
      </c>
      <c r="AR13" s="115">
        <v>8.6950280545552232</v>
      </c>
      <c r="AS13" s="113">
        <v>106.46999999999996</v>
      </c>
      <c r="AT13" s="113">
        <v>44.00292642140468</v>
      </c>
      <c r="AU13" s="113">
        <v>1.4361048836798693</v>
      </c>
      <c r="AV13" s="116">
        <v>3.2636576711436487E-2</v>
      </c>
      <c r="AW13" s="115">
        <v>10.716011111558432</v>
      </c>
      <c r="AX13" s="111">
        <v>1151.7000000000003</v>
      </c>
      <c r="AY13" s="113">
        <v>8.5482075261634414</v>
      </c>
      <c r="AZ13" s="113">
        <v>180.11000000000058</v>
      </c>
      <c r="BA13" s="113">
        <v>76.780000000000015</v>
      </c>
      <c r="BB13" s="115">
        <v>20.665450102008414</v>
      </c>
      <c r="BC13" s="113">
        <v>134.72999999999999</v>
      </c>
      <c r="BD13" s="113">
        <v>18.430000000000007</v>
      </c>
      <c r="BE13" s="113">
        <v>8.9819999999999993</v>
      </c>
      <c r="BF13" s="115">
        <v>13.560328515640727</v>
      </c>
      <c r="BG13" s="111">
        <v>250.04000000000002</v>
      </c>
      <c r="BH13" s="113">
        <v>5.7322329206785883</v>
      </c>
      <c r="BI13" s="115">
        <v>4.486575621695045</v>
      </c>
      <c r="BJ13" s="113">
        <v>43.62</v>
      </c>
      <c r="BK13" s="115">
        <v>4.3902733604412418</v>
      </c>
      <c r="BL13" s="111">
        <v>418.05999999999733</v>
      </c>
      <c r="BM13" s="113">
        <v>5.0085060500778349</v>
      </c>
      <c r="BN13" s="115">
        <v>7.5014309886650867</v>
      </c>
      <c r="BO13" s="113">
        <v>83.470000000000084</v>
      </c>
      <c r="BP13" s="115">
        <v>8.4011031039897031</v>
      </c>
      <c r="BQ13" s="113">
        <v>6.3325633466853795</v>
      </c>
      <c r="BR13" s="113">
        <v>1.0622333160522965</v>
      </c>
      <c r="BS13" s="113">
        <v>0.1677414433774746</v>
      </c>
      <c r="BT13" s="113">
        <v>4.25</v>
      </c>
      <c r="BU13" s="113">
        <v>9.3000000000000007</v>
      </c>
      <c r="BV13" s="111">
        <v>3.6044358766085285</v>
      </c>
      <c r="BW13" s="113">
        <v>0.58390235526527901</v>
      </c>
      <c r="BX13" s="113">
        <v>0.16199548979483638</v>
      </c>
      <c r="BY13" s="113">
        <v>1.83</v>
      </c>
      <c r="BZ13" s="115">
        <v>4.78</v>
      </c>
      <c r="CA13" s="111">
        <v>4.5529691564474222</v>
      </c>
      <c r="CB13" s="113">
        <v>0.31314180192463154</v>
      </c>
      <c r="CC13" s="113">
        <v>6.8777492481185379E-2</v>
      </c>
      <c r="CD13" s="113">
        <v>3.93</v>
      </c>
      <c r="CE13" s="115">
        <v>5.26</v>
      </c>
      <c r="CF13" s="111">
        <v>8.5482075261634414</v>
      </c>
      <c r="CG13" s="113">
        <v>8.4169119519859894</v>
      </c>
      <c r="CH13" s="113">
        <v>0.88371472932060691</v>
      </c>
      <c r="CI13" s="113">
        <v>0.10499274964045363</v>
      </c>
      <c r="CJ13" s="113">
        <v>7.0497237569060633</v>
      </c>
      <c r="CK13" s="115">
        <v>9.7726532826912926</v>
      </c>
      <c r="CL13" s="111">
        <v>5.7322329206785883</v>
      </c>
      <c r="CM13" s="113">
        <v>5.8606250000000006</v>
      </c>
      <c r="CN13" s="113">
        <v>1.6709816226797114</v>
      </c>
      <c r="CO13" s="113">
        <v>3.21</v>
      </c>
      <c r="CP13" s="115">
        <v>8.33</v>
      </c>
      <c r="CQ13" s="111">
        <v>5.0085060500778349</v>
      </c>
      <c r="CR13" s="113">
        <v>0</v>
      </c>
      <c r="CS13" s="118">
        <v>137</v>
      </c>
      <c r="CT13" s="115">
        <v>90.042372881355931</v>
      </c>
    </row>
    <row r="14" spans="1:98" x14ac:dyDescent="0.2">
      <c r="A14" s="25" t="s">
        <v>94</v>
      </c>
      <c r="B14" s="26" t="s">
        <v>42</v>
      </c>
      <c r="C14" s="26" t="s">
        <v>103</v>
      </c>
      <c r="D14" s="27" t="s">
        <v>105</v>
      </c>
      <c r="E14" s="49">
        <v>22.438356164383563</v>
      </c>
      <c r="F14" s="26">
        <v>185.4</v>
      </c>
      <c r="G14" s="48">
        <v>86.1</v>
      </c>
      <c r="H14" s="28">
        <v>1.1508333333333332E-2</v>
      </c>
      <c r="I14" s="29">
        <v>994.31999999999994</v>
      </c>
      <c r="J14" s="29">
        <v>5479.8200000000033</v>
      </c>
      <c r="K14" s="29">
        <v>5.5592012631748338</v>
      </c>
      <c r="L14" s="103">
        <v>2129.1100000000006</v>
      </c>
      <c r="M14" s="104">
        <v>337</v>
      </c>
      <c r="N14" s="105">
        <v>5.6632067756651843</v>
      </c>
      <c r="O14" s="105">
        <v>6.3178338278931765</v>
      </c>
      <c r="P14" s="105">
        <v>1.0388622516292487</v>
      </c>
      <c r="Q14" s="106">
        <v>0.16443329785640795</v>
      </c>
      <c r="R14" s="107">
        <v>38.85364847750472</v>
      </c>
      <c r="S14" s="105">
        <v>376.34700000000004</v>
      </c>
      <c r="T14" s="105">
        <v>54.034008600805535</v>
      </c>
      <c r="U14" s="105">
        <v>4.126189673979165</v>
      </c>
      <c r="V14" s="108">
        <v>7.636282742712619E-2</v>
      </c>
      <c r="W14" s="107">
        <v>37.849686217716638</v>
      </c>
      <c r="X14" s="103">
        <v>685.8200000000005</v>
      </c>
      <c r="Y14" s="109">
        <v>176.5</v>
      </c>
      <c r="Z14" s="105">
        <v>3.5115244782156672</v>
      </c>
      <c r="AA14" s="105">
        <v>3.8856657223796063</v>
      </c>
      <c r="AB14" s="105">
        <v>1.9428328611898031</v>
      </c>
      <c r="AC14" s="105">
        <v>0.98188295338757703</v>
      </c>
      <c r="AD14" s="108">
        <v>0.25269362408927593</v>
      </c>
      <c r="AE14" s="107">
        <v>12.51537459259611</v>
      </c>
      <c r="AF14" s="105">
        <v>192.57999999999996</v>
      </c>
      <c r="AG14" s="105">
        <v>56.284575070821575</v>
      </c>
      <c r="AH14" s="105">
        <v>112.56915014164315</v>
      </c>
      <c r="AI14" s="105">
        <v>9.1669076090092503</v>
      </c>
      <c r="AJ14" s="108">
        <v>0.16286713717701062</v>
      </c>
      <c r="AK14" s="107">
        <v>19.368010298495449</v>
      </c>
      <c r="AL14" s="103">
        <v>516.26000000000113</v>
      </c>
      <c r="AM14" s="104">
        <v>90</v>
      </c>
      <c r="AN14" s="105">
        <v>4.3388717730525421</v>
      </c>
      <c r="AO14" s="105">
        <v>5.736222222222235</v>
      </c>
      <c r="AP14" s="105">
        <v>0.44045163944709165</v>
      </c>
      <c r="AQ14" s="108">
        <v>7.6784270619916634E-2</v>
      </c>
      <c r="AR14" s="107">
        <v>9.4211123723042149</v>
      </c>
      <c r="AS14" s="105">
        <v>118.91999999999999</v>
      </c>
      <c r="AT14" s="105">
        <v>45.519555128401429</v>
      </c>
      <c r="AU14" s="105">
        <v>2.3030538755318362</v>
      </c>
      <c r="AV14" s="108">
        <v>5.0594823895694682E-2</v>
      </c>
      <c r="AW14" s="107">
        <v>11.95993241612358</v>
      </c>
      <c r="AX14" s="103">
        <v>1604.0300000000004</v>
      </c>
      <c r="AY14" s="105">
        <v>7.9821549424738265</v>
      </c>
      <c r="AZ14" s="105">
        <v>182.19</v>
      </c>
      <c r="BA14" s="105">
        <v>76.38238095238097</v>
      </c>
      <c r="BB14" s="107">
        <v>29.271581913274513</v>
      </c>
      <c r="BC14" s="105">
        <v>200.952</v>
      </c>
      <c r="BD14" s="105">
        <v>22.813000000000002</v>
      </c>
      <c r="BE14" s="105">
        <v>9.5691428571428574</v>
      </c>
      <c r="BF14" s="107">
        <v>20.209992758870385</v>
      </c>
      <c r="BG14" s="103">
        <v>325.75</v>
      </c>
      <c r="BH14" s="105">
        <v>5.6047832071576043</v>
      </c>
      <c r="BI14" s="107">
        <v>5.9445383242515231</v>
      </c>
      <c r="BJ14" s="105">
        <v>58.120000000000005</v>
      </c>
      <c r="BK14" s="107">
        <v>5.8452007402043611</v>
      </c>
      <c r="BL14" s="103">
        <v>218.85</v>
      </c>
      <c r="BM14" s="105">
        <v>4.6169912027172426</v>
      </c>
      <c r="BN14" s="107">
        <v>3.9937443200689051</v>
      </c>
      <c r="BO14" s="105">
        <v>47.400999999999996</v>
      </c>
      <c r="BP14" s="107">
        <v>4.767177568589589</v>
      </c>
      <c r="BQ14" s="105">
        <v>5.6632067756651843</v>
      </c>
      <c r="BR14" s="105">
        <v>0.85110586553649481</v>
      </c>
      <c r="BS14" s="105">
        <v>0.15028691327212335</v>
      </c>
      <c r="BT14" s="105">
        <v>3.43</v>
      </c>
      <c r="BU14" s="105">
        <v>7.66</v>
      </c>
      <c r="BV14" s="103">
        <v>3.5115244782156672</v>
      </c>
      <c r="BW14" s="105">
        <v>0.53096178517926629</v>
      </c>
      <c r="BX14" s="105">
        <v>0.15120549165274999</v>
      </c>
      <c r="BY14" s="105">
        <v>2.2478632478632479</v>
      </c>
      <c r="BZ14" s="107">
        <v>4.4800000000000004</v>
      </c>
      <c r="CA14" s="103">
        <v>4.3388717730525421</v>
      </c>
      <c r="CB14" s="105">
        <v>0.22238070395679999</v>
      </c>
      <c r="CC14" s="105">
        <v>5.1253117305273044E-2</v>
      </c>
      <c r="CD14" s="105">
        <v>3.69</v>
      </c>
      <c r="CE14" s="107">
        <v>4.8099999999999996</v>
      </c>
      <c r="CF14" s="103">
        <v>7.9821549424738265</v>
      </c>
      <c r="CG14" s="105">
        <v>7.728226739593091</v>
      </c>
      <c r="CH14" s="105">
        <v>0.8755787651557374</v>
      </c>
      <c r="CI14" s="105">
        <v>0.11329620554091541</v>
      </c>
      <c r="CJ14" s="105">
        <v>6.36</v>
      </c>
      <c r="CK14" s="107">
        <v>9.99</v>
      </c>
      <c r="CL14" s="103">
        <v>5.6047832071576043</v>
      </c>
      <c r="CM14" s="105">
        <v>5.3681181533646329</v>
      </c>
      <c r="CN14" s="105">
        <v>1.4780997146883741</v>
      </c>
      <c r="CO14" s="105">
        <v>2.61</v>
      </c>
      <c r="CP14" s="107">
        <v>8.194835680751174</v>
      </c>
      <c r="CQ14" s="103">
        <v>4.6169912027172426</v>
      </c>
      <c r="CR14" s="105">
        <v>0</v>
      </c>
      <c r="CS14" s="110">
        <v>123</v>
      </c>
      <c r="CT14" s="107">
        <v>90.144230769230774</v>
      </c>
    </row>
    <row r="15" spans="1:98" x14ac:dyDescent="0.2">
      <c r="A15" s="30" t="s">
        <v>95</v>
      </c>
      <c r="B15" s="31" t="s">
        <v>42</v>
      </c>
      <c r="C15" s="31" t="s">
        <v>103</v>
      </c>
      <c r="D15" s="32" t="s">
        <v>105</v>
      </c>
      <c r="E15" s="50">
        <v>29.186301369863013</v>
      </c>
      <c r="F15" s="31">
        <v>174</v>
      </c>
      <c r="G15" s="47">
        <v>70</v>
      </c>
      <c r="H15" s="33">
        <v>1.18005787037037E-2</v>
      </c>
      <c r="I15" s="34">
        <v>1019.5699999999997</v>
      </c>
      <c r="J15" s="34">
        <v>5601.6</v>
      </c>
      <c r="K15" s="34">
        <v>5.4215257412438591</v>
      </c>
      <c r="L15" s="111">
        <v>2505.019999999995</v>
      </c>
      <c r="M15" s="112">
        <v>376</v>
      </c>
      <c r="N15" s="113">
        <v>6.0787263507401645</v>
      </c>
      <c r="O15" s="113">
        <v>6.6622872340425401</v>
      </c>
      <c r="P15" s="113">
        <v>1.5645240664847355</v>
      </c>
      <c r="Q15" s="114">
        <v>0.23483287518593132</v>
      </c>
      <c r="R15" s="115">
        <v>44.719722936303818</v>
      </c>
      <c r="S15" s="113">
        <v>408.91000000000037</v>
      </c>
      <c r="T15" s="113">
        <v>55.847951381019804</v>
      </c>
      <c r="U15" s="113">
        <v>6.1585869250071097</v>
      </c>
      <c r="V15" s="116">
        <v>0.11027417788327568</v>
      </c>
      <c r="W15" s="115">
        <v>40.106123169571532</v>
      </c>
      <c r="X15" s="111">
        <v>977.00000000000023</v>
      </c>
      <c r="Y15" s="117">
        <v>263</v>
      </c>
      <c r="Z15" s="113">
        <v>3.5074520268897711</v>
      </c>
      <c r="AA15" s="113">
        <v>3.7148288973384038</v>
      </c>
      <c r="AB15" s="113">
        <v>1.8574144486692019</v>
      </c>
      <c r="AC15" s="113">
        <v>0.97542716854940403</v>
      </c>
      <c r="AD15" s="116">
        <v>0.26257660729630827</v>
      </c>
      <c r="AE15" s="115">
        <v>17.441445301342476</v>
      </c>
      <c r="AF15" s="113">
        <v>274.72999999999962</v>
      </c>
      <c r="AG15" s="113">
        <v>58.896508498890661</v>
      </c>
      <c r="AH15" s="113">
        <v>117.79301699778132</v>
      </c>
      <c r="AI15" s="113">
        <v>9.8712226415715616</v>
      </c>
      <c r="AJ15" s="116">
        <v>0.16760284935663869</v>
      </c>
      <c r="AK15" s="115">
        <v>26.945673175946695</v>
      </c>
      <c r="AL15" s="111">
        <v>313.51000000000039</v>
      </c>
      <c r="AM15" s="112">
        <v>52</v>
      </c>
      <c r="AN15" s="113">
        <v>4.6112361291297699</v>
      </c>
      <c r="AO15" s="113">
        <v>6.0290384615384687</v>
      </c>
      <c r="AP15" s="113">
        <v>0.37982069874820645</v>
      </c>
      <c r="AQ15" s="116">
        <v>6.2998552948571693E-2</v>
      </c>
      <c r="AR15" s="115">
        <v>5.5967937732076614</v>
      </c>
      <c r="AS15" s="113">
        <v>68.039999999999836</v>
      </c>
      <c r="AT15" s="113">
        <v>45.940031141111881</v>
      </c>
      <c r="AU15" s="113">
        <v>1.9946144172419709</v>
      </c>
      <c r="AV15" s="116">
        <v>4.3417785484628983E-2</v>
      </c>
      <c r="AW15" s="115">
        <v>6.6734015320183859</v>
      </c>
      <c r="AX15" s="111">
        <v>1100.0699999999997</v>
      </c>
      <c r="AY15" s="113">
        <v>8.20886501007387</v>
      </c>
      <c r="AZ15" s="113">
        <v>180.4</v>
      </c>
      <c r="BA15" s="113">
        <v>91.672499999999971</v>
      </c>
      <c r="BB15" s="115">
        <v>19.638496143958861</v>
      </c>
      <c r="BC15" s="113">
        <v>134.01000000000005</v>
      </c>
      <c r="BD15" s="113">
        <v>20.120000000000005</v>
      </c>
      <c r="BE15" s="113">
        <v>11.167500000000004</v>
      </c>
      <c r="BF15" s="115">
        <v>13.143776297851062</v>
      </c>
      <c r="BG15" s="111">
        <v>279.72000000000008</v>
      </c>
      <c r="BH15" s="113">
        <v>5.6236429433051889</v>
      </c>
      <c r="BI15" s="115">
        <v>4.9935732647814923</v>
      </c>
      <c r="BJ15" s="113">
        <v>49.74</v>
      </c>
      <c r="BK15" s="115">
        <v>4.8785272222603666</v>
      </c>
      <c r="BL15" s="111">
        <v>426.28000000000503</v>
      </c>
      <c r="BM15" s="113">
        <v>5.0663180413597075</v>
      </c>
      <c r="BN15" s="115">
        <v>7.6099685804056874</v>
      </c>
      <c r="BO15" s="113">
        <v>84.139999999999844</v>
      </c>
      <c r="BP15" s="115">
        <v>8.2524986023519578</v>
      </c>
      <c r="BQ15" s="113">
        <v>6.0787263507401645</v>
      </c>
      <c r="BR15" s="113">
        <v>0.9903760869470557</v>
      </c>
      <c r="BS15" s="113">
        <v>0.16292493358028273</v>
      </c>
      <c r="BT15" s="113">
        <v>4.0199999999999996</v>
      </c>
      <c r="BU15" s="113">
        <v>8.73</v>
      </c>
      <c r="BV15" s="111">
        <v>3.5074520268897711</v>
      </c>
      <c r="BW15" s="113">
        <v>0.54277145392298998</v>
      </c>
      <c r="BX15" s="113">
        <v>0.15474807631347476</v>
      </c>
      <c r="BY15" s="113">
        <v>1.95</v>
      </c>
      <c r="BZ15" s="115">
        <v>4.8</v>
      </c>
      <c r="CA15" s="111">
        <v>4.6112361291297699</v>
      </c>
      <c r="CB15" s="113">
        <v>0.27491453650426551</v>
      </c>
      <c r="CC15" s="113">
        <v>5.9618403570269395E-2</v>
      </c>
      <c r="CD15" s="113">
        <v>4.09</v>
      </c>
      <c r="CE15" s="115">
        <v>5.1984732824423503</v>
      </c>
      <c r="CF15" s="111">
        <v>8.20886501007387</v>
      </c>
      <c r="CG15" s="113">
        <v>8.2060065618500584</v>
      </c>
      <c r="CH15" s="113">
        <v>0.73794707935476112</v>
      </c>
      <c r="CI15" s="113">
        <v>8.9927673563593852E-2</v>
      </c>
      <c r="CJ15" s="113">
        <v>7.0942675159234954</v>
      </c>
      <c r="CK15" s="115">
        <v>9.74</v>
      </c>
      <c r="CL15" s="111">
        <v>5.6236429433051889</v>
      </c>
      <c r="CM15" s="113">
        <v>5.84375</v>
      </c>
      <c r="CN15" s="113">
        <v>1.5850420604303643</v>
      </c>
      <c r="CO15" s="113">
        <v>2.98</v>
      </c>
      <c r="CP15" s="115">
        <v>8.16</v>
      </c>
      <c r="CQ15" s="111">
        <v>5.0663180413597075</v>
      </c>
      <c r="CR15" s="113">
        <v>0</v>
      </c>
      <c r="CS15" s="118">
        <v>143</v>
      </c>
      <c r="CT15" s="115">
        <v>91.341579448144628</v>
      </c>
    </row>
    <row r="16" spans="1:98" x14ac:dyDescent="0.2">
      <c r="A16" s="25" t="s">
        <v>96</v>
      </c>
      <c r="B16" s="26" t="s">
        <v>42</v>
      </c>
      <c r="C16" s="26" t="s">
        <v>103</v>
      </c>
      <c r="D16" s="27" t="s">
        <v>105</v>
      </c>
      <c r="E16" s="49">
        <v>22.780821917808218</v>
      </c>
      <c r="F16" s="26">
        <v>191.7</v>
      </c>
      <c r="G16" s="48">
        <v>82.56</v>
      </c>
      <c r="H16" s="28">
        <v>1.1829270833333344E-2</v>
      </c>
      <c r="I16" s="29">
        <v>1022.0490000000009</v>
      </c>
      <c r="J16" s="29">
        <v>5461.0200000000023</v>
      </c>
      <c r="K16" s="29">
        <v>5.4083757236688212</v>
      </c>
      <c r="L16" s="103">
        <v>2383.3900000000021</v>
      </c>
      <c r="M16" s="104">
        <v>393</v>
      </c>
      <c r="N16" s="105">
        <v>5.3926302680207829</v>
      </c>
      <c r="O16" s="105">
        <v>6.0646055979643823</v>
      </c>
      <c r="P16" s="105">
        <v>1.329603443132181</v>
      </c>
      <c r="Q16" s="106">
        <v>0.21923988652757068</v>
      </c>
      <c r="R16" s="107">
        <v>43.643678287206441</v>
      </c>
      <c r="S16" s="105">
        <v>441.44700000000023</v>
      </c>
      <c r="T16" s="105">
        <v>53.77761235897708</v>
      </c>
      <c r="U16" s="105">
        <v>4.4052546877808645</v>
      </c>
      <c r="V16" s="108">
        <v>8.1916144926160839E-2</v>
      </c>
      <c r="W16" s="107">
        <v>43.192351834403226</v>
      </c>
      <c r="X16" s="103">
        <v>910.64000000000169</v>
      </c>
      <c r="Y16" s="109">
        <v>256</v>
      </c>
      <c r="Z16" s="105">
        <v>3.45238758862101</v>
      </c>
      <c r="AA16" s="105">
        <v>3.5571875000000066</v>
      </c>
      <c r="AB16" s="105">
        <v>1.7785937500000033</v>
      </c>
      <c r="AC16" s="105">
        <v>0.77287446037943408</v>
      </c>
      <c r="AD16" s="108">
        <v>0.21727121788756781</v>
      </c>
      <c r="AE16" s="107">
        <v>16.675273117476248</v>
      </c>
      <c r="AF16" s="105">
        <v>262.04000000000048</v>
      </c>
      <c r="AG16" s="105">
        <v>59.858300649776254</v>
      </c>
      <c r="AH16" s="105">
        <v>119.71660129955251</v>
      </c>
      <c r="AI16" s="105">
        <v>9.3654252106560136</v>
      </c>
      <c r="AJ16" s="108">
        <v>0.15645992467196812</v>
      </c>
      <c r="AK16" s="107">
        <v>25.638692469734842</v>
      </c>
      <c r="AL16" s="103">
        <v>0</v>
      </c>
      <c r="AM16" s="104">
        <v>0</v>
      </c>
      <c r="AN16" s="119" t="s">
        <v>116</v>
      </c>
      <c r="AO16" s="119" t="s">
        <v>116</v>
      </c>
      <c r="AP16" s="119" t="s">
        <v>116</v>
      </c>
      <c r="AQ16" s="108" t="s">
        <v>116</v>
      </c>
      <c r="AR16" s="107">
        <v>0</v>
      </c>
      <c r="AS16" s="105">
        <v>0</v>
      </c>
      <c r="AT16" s="119" t="s">
        <v>116</v>
      </c>
      <c r="AU16" s="119" t="s">
        <v>116</v>
      </c>
      <c r="AV16" s="120" t="s">
        <v>116</v>
      </c>
      <c r="AW16" s="107">
        <v>0</v>
      </c>
      <c r="AX16" s="103">
        <v>1567.7899999999993</v>
      </c>
      <c r="AY16" s="105">
        <v>8.2025270097051788</v>
      </c>
      <c r="AZ16" s="105">
        <v>346.34999999999945</v>
      </c>
      <c r="BA16" s="105">
        <v>104.51933333333328</v>
      </c>
      <c r="BB16" s="107">
        <v>28.708739393007143</v>
      </c>
      <c r="BC16" s="105">
        <v>191.13499999999999</v>
      </c>
      <c r="BD16" s="105">
        <v>44.349000000000046</v>
      </c>
      <c r="BE16" s="105">
        <v>12.742333333333333</v>
      </c>
      <c r="BF16" s="107">
        <v>18.701158163649669</v>
      </c>
      <c r="BG16" s="103">
        <v>237.79000000000002</v>
      </c>
      <c r="BH16" s="105">
        <v>5.5819248826291084</v>
      </c>
      <c r="BI16" s="107">
        <v>4.3543147617111808</v>
      </c>
      <c r="BJ16" s="105">
        <v>42.6</v>
      </c>
      <c r="BK16" s="107">
        <v>4.1680976156720435</v>
      </c>
      <c r="BL16" s="103">
        <v>361.40999999999894</v>
      </c>
      <c r="BM16" s="105">
        <v>4.2605538330955763</v>
      </c>
      <c r="BN16" s="107">
        <v>6.617994440598987</v>
      </c>
      <c r="BO16" s="105">
        <v>84.827000000000112</v>
      </c>
      <c r="BP16" s="107">
        <v>8.2996999165402077</v>
      </c>
      <c r="BQ16" s="105">
        <v>5.3926302680207829</v>
      </c>
      <c r="BR16" s="105">
        <v>1.0431883169160479</v>
      </c>
      <c r="BS16" s="119" t="s">
        <v>116</v>
      </c>
      <c r="BT16" s="105">
        <v>3.23</v>
      </c>
      <c r="BU16" s="105">
        <v>8.17</v>
      </c>
      <c r="BV16" s="103">
        <v>3.45238758862101</v>
      </c>
      <c r="BW16" s="105">
        <v>0.46363136434517105</v>
      </c>
      <c r="BX16" s="119" t="s">
        <v>116</v>
      </c>
      <c r="BY16" s="105">
        <v>2.0099999999999998</v>
      </c>
      <c r="BZ16" s="107">
        <v>4.6100000000000003</v>
      </c>
      <c r="CA16" s="121" t="s">
        <v>116</v>
      </c>
      <c r="CB16" s="119" t="s">
        <v>116</v>
      </c>
      <c r="CC16" s="119" t="s">
        <v>116</v>
      </c>
      <c r="CD16" s="105">
        <v>0</v>
      </c>
      <c r="CE16" s="107">
        <v>0</v>
      </c>
      <c r="CF16" s="103">
        <v>8.2025270097051788</v>
      </c>
      <c r="CG16" s="105">
        <v>8.2167164614910817</v>
      </c>
      <c r="CH16" s="105">
        <v>0.82223895636207378</v>
      </c>
      <c r="CI16" s="105">
        <v>0.1000690434208877</v>
      </c>
      <c r="CJ16" s="105">
        <v>7.08</v>
      </c>
      <c r="CK16" s="107">
        <v>10.08165429480378</v>
      </c>
      <c r="CL16" s="103">
        <v>5.5819248826291084</v>
      </c>
      <c r="CM16" s="105">
        <v>5.4409999999999998</v>
      </c>
      <c r="CN16" s="105">
        <v>1.7870674301771614</v>
      </c>
      <c r="CO16" s="105">
        <v>3.04</v>
      </c>
      <c r="CP16" s="107">
        <v>8.19</v>
      </c>
      <c r="CQ16" s="103">
        <v>4.2605538330955763</v>
      </c>
      <c r="CR16" s="105">
        <v>0</v>
      </c>
      <c r="CS16" s="110">
        <v>137</v>
      </c>
      <c r="CT16" s="107">
        <v>85.799404170804365</v>
      </c>
    </row>
    <row r="17" spans="1:98" x14ac:dyDescent="0.2">
      <c r="A17" s="30" t="s">
        <v>97</v>
      </c>
      <c r="B17" s="31" t="s">
        <v>42</v>
      </c>
      <c r="C17" s="31" t="s">
        <v>103</v>
      </c>
      <c r="D17" s="32" t="s">
        <v>105</v>
      </c>
      <c r="E17" s="50">
        <v>34.263013698630139</v>
      </c>
      <c r="F17" s="31">
        <v>177.7</v>
      </c>
      <c r="G17" s="47">
        <v>67.7</v>
      </c>
      <c r="H17" s="33">
        <v>1.3230439814814829E-2</v>
      </c>
      <c r="I17" s="34">
        <v>1143.1100000000013</v>
      </c>
      <c r="J17" s="34">
        <v>5557.4199999999983</v>
      </c>
      <c r="K17" s="34">
        <v>4.8356019980579239</v>
      </c>
      <c r="L17" s="111">
        <v>2562.1400000000017</v>
      </c>
      <c r="M17" s="112">
        <v>467</v>
      </c>
      <c r="N17" s="113">
        <v>5.417303155698157</v>
      </c>
      <c r="O17" s="113">
        <v>5.48638115631692</v>
      </c>
      <c r="P17" s="113">
        <v>1.2046613544360212</v>
      </c>
      <c r="Q17" s="114">
        <v>0.21957303368341369</v>
      </c>
      <c r="R17" s="115">
        <v>46.103047817152607</v>
      </c>
      <c r="S17" s="113">
        <v>474.37000000000046</v>
      </c>
      <c r="T17" s="113">
        <v>59.429300075677894</v>
      </c>
      <c r="U17" s="113">
        <v>4.6129618394430265</v>
      </c>
      <c r="V17" s="116">
        <v>7.7621002326610483E-2</v>
      </c>
      <c r="W17" s="115">
        <v>41.498193524682655</v>
      </c>
      <c r="X17" s="111">
        <v>1195.7599999999957</v>
      </c>
      <c r="Y17" s="117">
        <v>380</v>
      </c>
      <c r="Z17" s="113">
        <v>3.0773543298467159</v>
      </c>
      <c r="AA17" s="113">
        <v>3.146736842105252</v>
      </c>
      <c r="AB17" s="113">
        <v>1.573368421052626</v>
      </c>
      <c r="AC17" s="113">
        <v>0.91989739028549844</v>
      </c>
      <c r="AD17" s="116">
        <v>0.29233375285048058</v>
      </c>
      <c r="AE17" s="115">
        <v>21.516459076333909</v>
      </c>
      <c r="AF17" s="113">
        <v>384.17000000000064</v>
      </c>
      <c r="AG17" s="113">
        <v>60.066614696136647</v>
      </c>
      <c r="AH17" s="113">
        <v>120.13322939227329</v>
      </c>
      <c r="AI17" s="113">
        <v>6.7257435884410377</v>
      </c>
      <c r="AJ17" s="116">
        <v>0.11197141078226309</v>
      </c>
      <c r="AK17" s="115">
        <v>33.607439354042938</v>
      </c>
      <c r="AL17" s="111">
        <v>11.459999999999127</v>
      </c>
      <c r="AM17" s="112">
        <v>2</v>
      </c>
      <c r="AN17" s="113">
        <v>4.1390602752726569</v>
      </c>
      <c r="AO17" s="113">
        <v>5.7299999999995634</v>
      </c>
      <c r="AP17" s="113">
        <v>0.91923881554199327</v>
      </c>
      <c r="AQ17" s="116">
        <v>0.16042562225864979</v>
      </c>
      <c r="AR17" s="115">
        <v>0.20621079565696188</v>
      </c>
      <c r="AS17" s="113">
        <v>2.7599999999999625</v>
      </c>
      <c r="AT17" s="113">
        <v>43.663977218795168</v>
      </c>
      <c r="AU17" s="113">
        <v>4.0271862241293181</v>
      </c>
      <c r="AV17" s="116">
        <v>9.2231319285221117E-2</v>
      </c>
      <c r="AW17" s="115">
        <v>0.24144657994418381</v>
      </c>
      <c r="AX17" s="111">
        <v>1057.5199999999993</v>
      </c>
      <c r="AY17" s="113">
        <v>8.1510713735162543</v>
      </c>
      <c r="AZ17" s="113">
        <v>161.72000000000025</v>
      </c>
      <c r="BA17" s="113">
        <v>81.347692307692256</v>
      </c>
      <c r="BB17" s="115">
        <v>19.028973876367083</v>
      </c>
      <c r="BC17" s="113">
        <v>129.74000000000007</v>
      </c>
      <c r="BD17" s="113">
        <v>19.21</v>
      </c>
      <c r="BE17" s="113">
        <v>9.9800000000000058</v>
      </c>
      <c r="BF17" s="115">
        <v>11.349738870274944</v>
      </c>
      <c r="BG17" s="111">
        <v>244.53000000000003</v>
      </c>
      <c r="BH17" s="113">
        <v>5.0470588235294125</v>
      </c>
      <c r="BI17" s="115">
        <v>4.4000633387435197</v>
      </c>
      <c r="BJ17" s="113">
        <v>48.45</v>
      </c>
      <c r="BK17" s="115">
        <v>4.2384372457593713</v>
      </c>
      <c r="BL17" s="111">
        <v>486.01000000000232</v>
      </c>
      <c r="BM17" s="113">
        <v>4.6903107508203243</v>
      </c>
      <c r="BN17" s="115">
        <v>8.7452450957459131</v>
      </c>
      <c r="BO17" s="113">
        <v>103.62000000000006</v>
      </c>
      <c r="BP17" s="115">
        <v>9.0647444252958973</v>
      </c>
      <c r="BQ17" s="113">
        <v>5.417303155698157</v>
      </c>
      <c r="BR17" s="113">
        <v>1.1722182739779656</v>
      </c>
      <c r="BS17" s="113">
        <v>0.21638410114541495</v>
      </c>
      <c r="BT17" s="113">
        <v>2.95</v>
      </c>
      <c r="BU17" s="113">
        <v>8.49</v>
      </c>
      <c r="BV17" s="111">
        <v>3.0773543298467159</v>
      </c>
      <c r="BW17" s="113">
        <v>0.69556573180537573</v>
      </c>
      <c r="BX17" s="113">
        <v>0.22602718349954265</v>
      </c>
      <c r="BY17" s="113">
        <v>1.34</v>
      </c>
      <c r="BZ17" s="115">
        <v>4.7499999999992895</v>
      </c>
      <c r="CA17" s="111">
        <v>4.1390602752726569</v>
      </c>
      <c r="CB17" s="113">
        <v>0.28436409393664647</v>
      </c>
      <c r="CC17" s="113">
        <v>6.8702573778758089E-2</v>
      </c>
      <c r="CD17" s="113">
        <v>3.9379844961240855</v>
      </c>
      <c r="CE17" s="115">
        <v>4.3401360544212277</v>
      </c>
      <c r="CF17" s="111">
        <v>8.1510713735162543</v>
      </c>
      <c r="CG17" s="113">
        <v>7.9594148711706287</v>
      </c>
      <c r="CH17" s="113">
        <v>1.0136752462196785</v>
      </c>
      <c r="CI17" s="113">
        <v>0.12735549819010661</v>
      </c>
      <c r="CJ17" s="113">
        <v>6.616454229432259</v>
      </c>
      <c r="CK17" s="115">
        <v>10.274459974587087</v>
      </c>
      <c r="CL17" s="111">
        <v>5.0470588235294125</v>
      </c>
      <c r="CM17" s="113">
        <v>5.0514999999999999</v>
      </c>
      <c r="CN17" s="113">
        <v>1.4437133226145467</v>
      </c>
      <c r="CO17" s="113">
        <v>2.91</v>
      </c>
      <c r="CP17" s="115">
        <v>7.42</v>
      </c>
      <c r="CQ17" s="111">
        <v>4.6903107508203243</v>
      </c>
      <c r="CR17" s="113">
        <v>0</v>
      </c>
      <c r="CS17" s="118">
        <v>131</v>
      </c>
      <c r="CT17" s="115">
        <v>86.577181208053688</v>
      </c>
    </row>
    <row r="18" spans="1:98" x14ac:dyDescent="0.2">
      <c r="A18" s="25" t="s">
        <v>98</v>
      </c>
      <c r="B18" s="26" t="s">
        <v>42</v>
      </c>
      <c r="C18" s="26" t="s">
        <v>103</v>
      </c>
      <c r="D18" s="27" t="s">
        <v>105</v>
      </c>
      <c r="E18" s="49">
        <v>20.010958904109589</v>
      </c>
      <c r="F18" s="26">
        <v>178.6</v>
      </c>
      <c r="G18" s="48">
        <v>82.75</v>
      </c>
      <c r="H18" s="28">
        <v>1.3582291666666666E-2</v>
      </c>
      <c r="I18" s="29">
        <v>1173.51</v>
      </c>
      <c r="J18" s="29">
        <v>5567.1799999999985</v>
      </c>
      <c r="K18" s="29">
        <v>4.7103348075431821</v>
      </c>
      <c r="L18" s="103">
        <v>2801.9499999999962</v>
      </c>
      <c r="M18" s="104">
        <v>518</v>
      </c>
      <c r="N18" s="105">
        <v>4.6734479092417063</v>
      </c>
      <c r="O18" s="105">
        <v>5.4091698841698772</v>
      </c>
      <c r="P18" s="105">
        <v>1.5017742846484456</v>
      </c>
      <c r="Q18" s="106">
        <v>0.27763488979028744</v>
      </c>
      <c r="R18" s="107">
        <v>50.329789947513767</v>
      </c>
      <c r="S18" s="105">
        <v>596.58000000000061</v>
      </c>
      <c r="T18" s="105">
        <v>52.37914731734358</v>
      </c>
      <c r="U18" s="105">
        <v>3.8022183476809577</v>
      </c>
      <c r="V18" s="108">
        <v>7.2590306303477792E-2</v>
      </c>
      <c r="W18" s="107">
        <v>50.83723189406146</v>
      </c>
      <c r="X18" s="103">
        <v>676.73000000000025</v>
      </c>
      <c r="Y18" s="109">
        <v>242</v>
      </c>
      <c r="Z18" s="105">
        <v>2.7875850552973964</v>
      </c>
      <c r="AA18" s="105">
        <v>2.7964049586776869</v>
      </c>
      <c r="AB18" s="105">
        <v>1.3982024793388435</v>
      </c>
      <c r="AC18" s="105">
        <v>0.77091976147620667</v>
      </c>
      <c r="AD18" s="108">
        <v>0.27568244688020621</v>
      </c>
      <c r="AE18" s="107">
        <v>12.155705402016828</v>
      </c>
      <c r="AF18" s="105">
        <v>241.92999999999972</v>
      </c>
      <c r="AG18" s="105">
        <v>61.315485214991128</v>
      </c>
      <c r="AH18" s="105">
        <v>122.63097042998226</v>
      </c>
      <c r="AI18" s="105">
        <v>9.0412082915847698</v>
      </c>
      <c r="AJ18" s="108">
        <v>0.14745391412762188</v>
      </c>
      <c r="AK18" s="107">
        <v>20.615929987814312</v>
      </c>
      <c r="AL18" s="103">
        <v>27.43</v>
      </c>
      <c r="AM18" s="104">
        <v>5</v>
      </c>
      <c r="AN18" s="105">
        <v>4.1940000000000008</v>
      </c>
      <c r="AO18" s="105">
        <v>5.4859999999999998</v>
      </c>
      <c r="AP18" s="105">
        <v>0.40728368491752742</v>
      </c>
      <c r="AQ18" s="108">
        <v>7.4240555034182906E-2</v>
      </c>
      <c r="AR18" s="107">
        <v>0.49270905557212108</v>
      </c>
      <c r="AS18" s="105">
        <v>6.54</v>
      </c>
      <c r="AT18" s="105">
        <v>45.956000000000003</v>
      </c>
      <c r="AU18" s="105">
        <v>2.2671681027231205</v>
      </c>
      <c r="AV18" s="108">
        <v>4.9333451621618951E-2</v>
      </c>
      <c r="AW18" s="107">
        <v>0.55730245161950043</v>
      </c>
      <c r="AX18" s="103">
        <v>1332.1499999999999</v>
      </c>
      <c r="AY18" s="105">
        <v>7.5352112676056464</v>
      </c>
      <c r="AZ18" s="105">
        <v>330.54000000000087</v>
      </c>
      <c r="BA18" s="105">
        <v>111.01249999999999</v>
      </c>
      <c r="BB18" s="107">
        <v>23.928631730966128</v>
      </c>
      <c r="BC18" s="105">
        <v>176.78999999999968</v>
      </c>
      <c r="BD18" s="105">
        <v>45.009999999999991</v>
      </c>
      <c r="BE18" s="105">
        <v>14.732499999999973</v>
      </c>
      <c r="BF18" s="107">
        <v>15.065061226576654</v>
      </c>
      <c r="BG18" s="103">
        <v>233.24000000000004</v>
      </c>
      <c r="BH18" s="105">
        <v>5.2437050359712245</v>
      </c>
      <c r="BI18" s="107">
        <v>4.1895537776755933</v>
      </c>
      <c r="BJ18" s="105">
        <v>44.48</v>
      </c>
      <c r="BK18" s="107">
        <v>3.790338386549752</v>
      </c>
      <c r="BL18" s="103">
        <v>495.68000000000171</v>
      </c>
      <c r="BM18" s="105">
        <v>4.6243119694001482</v>
      </c>
      <c r="BN18" s="107">
        <v>8.9036100862555525</v>
      </c>
      <c r="BO18" s="105">
        <v>107.18999999999997</v>
      </c>
      <c r="BP18" s="107">
        <v>9.1341360533783238</v>
      </c>
      <c r="BQ18" s="105">
        <v>4.6734479092417063</v>
      </c>
      <c r="BR18" s="105">
        <v>1.1540334619491648</v>
      </c>
      <c r="BS18" s="105">
        <v>0.24693405904173507</v>
      </c>
      <c r="BT18" s="105">
        <v>2.29</v>
      </c>
      <c r="BU18" s="105">
        <v>8.18</v>
      </c>
      <c r="BV18" s="103">
        <v>2.7875850552973964</v>
      </c>
      <c r="BW18" s="105">
        <v>0.57530771945197456</v>
      </c>
      <c r="BX18" s="105">
        <v>0.20638212217370253</v>
      </c>
      <c r="BY18" s="105">
        <v>1.33125</v>
      </c>
      <c r="BZ18" s="107">
        <v>3.86</v>
      </c>
      <c r="CA18" s="103">
        <v>4.1940000000000008</v>
      </c>
      <c r="CB18" s="105">
        <v>0.18392933425639307</v>
      </c>
      <c r="CC18" s="105">
        <v>4.3855349131233436E-2</v>
      </c>
      <c r="CD18" s="105">
        <v>3.94</v>
      </c>
      <c r="CE18" s="107">
        <v>4.3899999999999997</v>
      </c>
      <c r="CF18" s="103">
        <v>7.5352112676056464</v>
      </c>
      <c r="CG18" s="105">
        <v>7.5680086656298728</v>
      </c>
      <c r="CH18" s="105">
        <v>1.0789157616826686</v>
      </c>
      <c r="CI18" s="105">
        <v>0.14256270167640886</v>
      </c>
      <c r="CJ18" s="105">
        <v>6.31</v>
      </c>
      <c r="CK18" s="107">
        <v>9.5801526717557355</v>
      </c>
      <c r="CL18" s="103">
        <v>5.2437050359712245</v>
      </c>
      <c r="CM18" s="105">
        <v>5.3859999999999992</v>
      </c>
      <c r="CN18" s="105">
        <v>1.6129555834819882</v>
      </c>
      <c r="CO18" s="105">
        <v>2.78</v>
      </c>
      <c r="CP18" s="107">
        <v>7.59</v>
      </c>
      <c r="CQ18" s="103">
        <v>4.6243119694001482</v>
      </c>
      <c r="CR18" s="105">
        <v>0</v>
      </c>
      <c r="CS18" s="110">
        <v>131</v>
      </c>
      <c r="CT18" s="107">
        <v>93.190298507462686</v>
      </c>
    </row>
    <row r="19" spans="1:98" x14ac:dyDescent="0.2">
      <c r="A19" s="30" t="s">
        <v>106</v>
      </c>
      <c r="B19" s="31" t="s">
        <v>42</v>
      </c>
      <c r="C19" s="31" t="s">
        <v>103</v>
      </c>
      <c r="D19" s="32" t="s">
        <v>105</v>
      </c>
      <c r="E19" s="50">
        <v>40.375342465753427</v>
      </c>
      <c r="F19" s="31">
        <v>186.2</v>
      </c>
      <c r="G19" s="47">
        <v>77.8</v>
      </c>
      <c r="H19" s="33">
        <v>1.3547453703703704E-2</v>
      </c>
      <c r="I19" s="34">
        <v>1170.5000000000002</v>
      </c>
      <c r="J19" s="34">
        <v>5556.2599999999966</v>
      </c>
      <c r="K19" s="34">
        <v>4.7224476719350692</v>
      </c>
      <c r="L19" s="111">
        <v>1641.049999999999</v>
      </c>
      <c r="M19" s="112">
        <v>237</v>
      </c>
      <c r="N19" s="113">
        <v>5.4271256916723889</v>
      </c>
      <c r="O19" s="113">
        <v>6.9242616033755233</v>
      </c>
      <c r="P19" s="113">
        <v>1.1357439803498162</v>
      </c>
      <c r="Q19" s="114">
        <v>0.16402384043320228</v>
      </c>
      <c r="R19" s="115">
        <v>29.535154942353309</v>
      </c>
      <c r="S19" s="113">
        <v>302.0200000000001</v>
      </c>
      <c r="T19" s="113">
        <v>47.380470963694897</v>
      </c>
      <c r="U19" s="113">
        <v>3.7642845881942884</v>
      </c>
      <c r="V19" s="116">
        <v>7.9448019650937132E-2</v>
      </c>
      <c r="W19" s="115">
        <v>25.802648440837249</v>
      </c>
      <c r="X19" s="111">
        <v>1544.3199999999995</v>
      </c>
      <c r="Y19" s="117">
        <v>397</v>
      </c>
      <c r="Z19" s="113">
        <v>3.3466071375592379</v>
      </c>
      <c r="AA19" s="113">
        <v>3.889974811083122</v>
      </c>
      <c r="AB19" s="113">
        <v>1.944987405541561</v>
      </c>
      <c r="AC19" s="113">
        <v>0.92394583911309747</v>
      </c>
      <c r="AD19" s="116">
        <v>0.2375197485805402</v>
      </c>
      <c r="AE19" s="115">
        <v>27.794235690914398</v>
      </c>
      <c r="AF19" s="113">
        <v>456.15999999999997</v>
      </c>
      <c r="AG19" s="113">
        <v>53.361366313925203</v>
      </c>
      <c r="AH19" s="113">
        <v>106.72273262785041</v>
      </c>
      <c r="AI19" s="113">
        <v>8.3680661501641769</v>
      </c>
      <c r="AJ19" s="116">
        <v>0.15681881346393567</v>
      </c>
      <c r="AK19" s="115">
        <v>38.971379752242619</v>
      </c>
      <c r="AL19" s="111">
        <v>216.56</v>
      </c>
      <c r="AM19" s="112">
        <v>37</v>
      </c>
      <c r="AN19" s="113">
        <v>4.1640540540540547</v>
      </c>
      <c r="AO19" s="113">
        <v>5.8529729729729727</v>
      </c>
      <c r="AP19" s="113">
        <v>0.31291518965354803</v>
      </c>
      <c r="AQ19" s="116">
        <v>5.3462606285469512E-2</v>
      </c>
      <c r="AR19" s="115">
        <v>3.8975857861223222</v>
      </c>
      <c r="AS19" s="113">
        <v>52.049999999999983</v>
      </c>
      <c r="AT19" s="113">
        <v>42.704864864864859</v>
      </c>
      <c r="AU19" s="113">
        <v>1.5153150356129501</v>
      </c>
      <c r="AV19" s="116">
        <v>3.5483428888207665E-2</v>
      </c>
      <c r="AW19" s="115">
        <v>4.4468175993165291</v>
      </c>
      <c r="AX19" s="111">
        <v>1421.6500000000005</v>
      </c>
      <c r="AY19" s="113">
        <v>7.2815509116984281</v>
      </c>
      <c r="AZ19" s="113">
        <v>179.94999999999982</v>
      </c>
      <c r="BA19" s="113">
        <v>78.980555555555583</v>
      </c>
      <c r="BB19" s="115">
        <v>25.5864556374252</v>
      </c>
      <c r="BC19" s="113">
        <v>195.23999999999992</v>
      </c>
      <c r="BD19" s="113">
        <v>20.299999999999955</v>
      </c>
      <c r="BE19" s="113">
        <v>10.846666666666662</v>
      </c>
      <c r="BF19" s="115">
        <v>16.680051260145227</v>
      </c>
      <c r="BG19" s="111">
        <v>182.03999999999971</v>
      </c>
      <c r="BH19" s="113">
        <v>5.1134831460674173</v>
      </c>
      <c r="BI19" s="115">
        <v>3.2763045645812081</v>
      </c>
      <c r="BJ19" s="113">
        <v>35.59999999999993</v>
      </c>
      <c r="BK19" s="115">
        <v>3.0414352840666314</v>
      </c>
      <c r="BL19" s="111">
        <v>550.63999999999783</v>
      </c>
      <c r="BM19" s="113">
        <v>4.2543459785211839</v>
      </c>
      <c r="BN19" s="115">
        <v>9.9102633786035614</v>
      </c>
      <c r="BO19" s="113">
        <v>129.43000000000023</v>
      </c>
      <c r="BP19" s="115">
        <v>11.057667663391731</v>
      </c>
      <c r="BQ19" s="113">
        <v>5.4271256916723889</v>
      </c>
      <c r="BR19" s="113">
        <v>0.74958105281026233</v>
      </c>
      <c r="BS19" s="113">
        <v>0.13811750370190454</v>
      </c>
      <c r="BT19" s="113">
        <v>3.71</v>
      </c>
      <c r="BU19" s="113">
        <v>7.43</v>
      </c>
      <c r="BV19" s="111">
        <v>3.3466071375592379</v>
      </c>
      <c r="BW19" s="113">
        <v>0.44961273552155689</v>
      </c>
      <c r="BX19" s="113">
        <v>0.13434882465752176</v>
      </c>
      <c r="BY19" s="113">
        <v>1.7755102040832331</v>
      </c>
      <c r="BZ19" s="115">
        <v>4.96</v>
      </c>
      <c r="CA19" s="111">
        <v>4.1640540540540547</v>
      </c>
      <c r="CB19" s="113">
        <v>0.23471566083549145</v>
      </c>
      <c r="CC19" s="113">
        <v>5.6367102297093415E-2</v>
      </c>
      <c r="CD19" s="113">
        <v>3.68</v>
      </c>
      <c r="CE19" s="115">
        <v>4.6100000000000003</v>
      </c>
      <c r="CF19" s="111">
        <v>7.2815509116984281</v>
      </c>
      <c r="CG19" s="113">
        <v>7.1158328211971771</v>
      </c>
      <c r="CH19" s="113">
        <v>0.95405997847307222</v>
      </c>
      <c r="CI19" s="113">
        <v>0.13407565951114628</v>
      </c>
      <c r="CJ19" s="113">
        <v>5.1027027027027483</v>
      </c>
      <c r="CK19" s="115">
        <v>9.1199999999999992</v>
      </c>
      <c r="CL19" s="111">
        <v>5.1134831460674173</v>
      </c>
      <c r="CM19" s="113">
        <v>5.0091676622859431</v>
      </c>
      <c r="CN19" s="113">
        <v>1.4394687572764486</v>
      </c>
      <c r="CO19" s="113">
        <v>3</v>
      </c>
      <c r="CP19" s="115">
        <v>7.34</v>
      </c>
      <c r="CQ19" s="111">
        <v>4.2543459785211839</v>
      </c>
      <c r="CR19" s="113">
        <v>0</v>
      </c>
      <c r="CS19" s="118">
        <v>138</v>
      </c>
      <c r="CT19" s="115">
        <v>92.672413793103445</v>
      </c>
    </row>
    <row r="20" spans="1:98" s="2" customFormat="1" x14ac:dyDescent="0.2">
      <c r="A20" s="18" t="s">
        <v>100</v>
      </c>
      <c r="B20" s="11"/>
      <c r="C20" s="11"/>
      <c r="D20" s="15" t="s">
        <v>2</v>
      </c>
      <c r="E20" s="43">
        <f t="shared" ref="E20:AJ20" si="0">AVERAGE(E4:E19)</f>
        <v>26.993493150684934</v>
      </c>
      <c r="F20" s="45">
        <f t="shared" si="0"/>
        <v>181.99999999999997</v>
      </c>
      <c r="G20" s="46">
        <f t="shared" si="0"/>
        <v>77.08874999999999</v>
      </c>
      <c r="H20" s="38">
        <f t="shared" si="0"/>
        <v>1.1933935908564819E-2</v>
      </c>
      <c r="I20" s="13">
        <f t="shared" si="0"/>
        <v>1031.0920625000001</v>
      </c>
      <c r="J20" s="11">
        <f t="shared" si="0"/>
        <v>5527.6412499999997</v>
      </c>
      <c r="K20" s="19">
        <f t="shared" si="0"/>
        <v>5.3895972969055492</v>
      </c>
      <c r="L20" s="14">
        <f t="shared" si="0"/>
        <v>2366.44625</v>
      </c>
      <c r="M20" s="13">
        <f t="shared" si="0"/>
        <v>381.5</v>
      </c>
      <c r="N20" s="13">
        <f t="shared" si="0"/>
        <v>5.7156324658323392</v>
      </c>
      <c r="O20" s="13">
        <f t="shared" si="0"/>
        <v>6.3439991784576932</v>
      </c>
      <c r="P20" s="13">
        <f t="shared" si="0"/>
        <v>1.3454002295856526</v>
      </c>
      <c r="Q20" s="80">
        <f t="shared" si="0"/>
        <v>0.21269838527064461</v>
      </c>
      <c r="R20" s="39">
        <f t="shared" si="0"/>
        <v>42.80043509804355</v>
      </c>
      <c r="S20" s="13">
        <f t="shared" si="0"/>
        <v>416.7395625000002</v>
      </c>
      <c r="T20" s="13">
        <f t="shared" si="0"/>
        <v>55.147962800787624</v>
      </c>
      <c r="U20" s="16">
        <f t="shared" si="0"/>
        <v>4.9185902675363362</v>
      </c>
      <c r="V20" s="16">
        <f t="shared" si="0"/>
        <v>8.9280155990556026E-2</v>
      </c>
      <c r="W20" s="39">
        <f t="shared" si="0"/>
        <v>40.469605707170622</v>
      </c>
      <c r="X20" s="14">
        <f t="shared" si="0"/>
        <v>890.2056249999996</v>
      </c>
      <c r="Y20" s="13">
        <f t="shared" si="0"/>
        <v>247.34375</v>
      </c>
      <c r="Z20" s="13">
        <f t="shared" si="0"/>
        <v>3.4356523655975155</v>
      </c>
      <c r="AA20" s="13">
        <f t="shared" si="0"/>
        <v>3.6315508329510804</v>
      </c>
      <c r="AB20" s="13">
        <f t="shared" si="0"/>
        <v>1.8157754164755402</v>
      </c>
      <c r="AC20" s="13">
        <f t="shared" si="0"/>
        <v>0.92129185064877051</v>
      </c>
      <c r="AD20" s="52">
        <f t="shared" si="0"/>
        <v>0.25474431346290927</v>
      </c>
      <c r="AE20" s="39">
        <f t="shared" si="0"/>
        <v>16.09256201281142</v>
      </c>
      <c r="AF20" s="13">
        <f t="shared" si="0"/>
        <v>258.62875000000003</v>
      </c>
      <c r="AG20" s="13">
        <f t="shared" si="0"/>
        <v>58.768719921063166</v>
      </c>
      <c r="AH20" s="13">
        <f t="shared" si="0"/>
        <v>117.53743984212633</v>
      </c>
      <c r="AI20" s="13">
        <f t="shared" si="0"/>
        <v>8.7706084348022681</v>
      </c>
      <c r="AJ20" s="16">
        <f t="shared" si="0"/>
        <v>0.1495778054201351</v>
      </c>
      <c r="AK20" s="39">
        <f t="shared" ref="AK20:BP20" si="1">AVERAGE(AK4:AK19)</f>
        <v>24.830755117338747</v>
      </c>
      <c r="AL20" s="14">
        <f t="shared" si="1"/>
        <v>301.78750000000019</v>
      </c>
      <c r="AM20" s="13">
        <f t="shared" si="1"/>
        <v>51.4375</v>
      </c>
      <c r="AN20" s="21">
        <f t="shared" si="1"/>
        <v>4.3722914514527158</v>
      </c>
      <c r="AO20" s="21">
        <f t="shared" si="1"/>
        <v>5.7476073064031015</v>
      </c>
      <c r="AP20" s="21">
        <f t="shared" si="1"/>
        <v>0.45145793146898916</v>
      </c>
      <c r="AQ20" s="52">
        <f t="shared" si="1"/>
        <v>7.9096701516340046E-2</v>
      </c>
      <c r="AR20" s="39">
        <f t="shared" si="1"/>
        <v>5.4634645653507405</v>
      </c>
      <c r="AS20" s="13">
        <f t="shared" si="1"/>
        <v>67.515624999999972</v>
      </c>
      <c r="AT20" s="13">
        <f t="shared" si="1"/>
        <v>45.830301961923006</v>
      </c>
      <c r="AU20" s="13">
        <f t="shared" si="1"/>
        <v>2.2927437445055818</v>
      </c>
      <c r="AV20" s="16">
        <f t="shared" si="1"/>
        <v>5.0259688330661106E-2</v>
      </c>
      <c r="AW20" s="39">
        <f t="shared" si="1"/>
        <v>6.769176282528905</v>
      </c>
      <c r="AX20" s="14">
        <f t="shared" si="1"/>
        <v>1343.7400000000007</v>
      </c>
      <c r="AY20" s="13">
        <f t="shared" si="1"/>
        <v>8.2418197912184787</v>
      </c>
      <c r="AZ20" s="13">
        <f t="shared" si="1"/>
        <v>237.62125000000012</v>
      </c>
      <c r="BA20" s="13">
        <f t="shared" si="1"/>
        <v>90.105293849105948</v>
      </c>
      <c r="BB20" s="39">
        <f t="shared" si="1"/>
        <v>24.336851365374823</v>
      </c>
      <c r="BC20" s="13">
        <f t="shared" si="1"/>
        <v>163.81200000000001</v>
      </c>
      <c r="BD20" s="13">
        <f t="shared" si="1"/>
        <v>27.572687500000004</v>
      </c>
      <c r="BE20" s="13">
        <f t="shared" si="1"/>
        <v>10.979107271132561</v>
      </c>
      <c r="BF20" s="39">
        <f t="shared" si="1"/>
        <v>15.943750453545556</v>
      </c>
      <c r="BG20" s="14">
        <f t="shared" si="1"/>
        <v>255.16812499999997</v>
      </c>
      <c r="BH20" s="13">
        <f t="shared" si="1"/>
        <v>5.5051734034301996</v>
      </c>
      <c r="BI20" s="39">
        <f t="shared" si="1"/>
        <v>4.6191931766861405</v>
      </c>
      <c r="BJ20" s="13">
        <f t="shared" si="1"/>
        <v>46.362499999999997</v>
      </c>
      <c r="BK20" s="39">
        <f t="shared" si="1"/>
        <v>4.5293481716023409</v>
      </c>
      <c r="BL20" s="14">
        <f t="shared" si="1"/>
        <v>369.92687499999988</v>
      </c>
      <c r="BM20" s="13">
        <f t="shared" si="1"/>
        <v>4.7998553244621487</v>
      </c>
      <c r="BN20" s="39">
        <f t="shared" si="1"/>
        <v>6.6808407865482158</v>
      </c>
      <c r="BO20" s="13">
        <f t="shared" si="1"/>
        <v>77.536750000000012</v>
      </c>
      <c r="BP20" s="39">
        <f t="shared" si="1"/>
        <v>7.4070288487736597</v>
      </c>
      <c r="BQ20" s="16">
        <f t="shared" ref="BQ20:BS20" si="2">AVERAGE(BQ4:BQ19)</f>
        <v>5.7156324658323392</v>
      </c>
      <c r="BR20" s="16">
        <f t="shared" si="2"/>
        <v>1.0145424745743381</v>
      </c>
      <c r="BS20" s="16">
        <f t="shared" si="2"/>
        <v>0.17797311532251534</v>
      </c>
      <c r="BT20" s="16">
        <f t="shared" ref="BT20:BU20" si="3">AVERAGE(BT4:BT19)</f>
        <v>3.5408474576271334</v>
      </c>
      <c r="BU20" s="23">
        <f t="shared" si="3"/>
        <v>8.2999999999999989</v>
      </c>
      <c r="BV20" s="12">
        <f>AVERAGE(BV4:BV19)</f>
        <v>3.4356523655975155</v>
      </c>
      <c r="BW20" s="16">
        <f>AVERAGE(BW4:BW19)</f>
        <v>0.56585462097251182</v>
      </c>
      <c r="BX20" s="16">
        <f>AVERAGE(BX4:BX19)</f>
        <v>0.16816829151238197</v>
      </c>
      <c r="BY20" s="16">
        <f t="shared" ref="BY20:BZ20" si="4">AVERAGE(BY4:BY19)</f>
        <v>1.9765389657466548</v>
      </c>
      <c r="BZ20" s="23">
        <f t="shared" si="4"/>
        <v>4.9074999999999553</v>
      </c>
      <c r="CA20" s="12">
        <f>AVERAGE(CA4:CA19)</f>
        <v>4.3722914514527158</v>
      </c>
      <c r="CB20" s="16">
        <f>AVERAGE(CB4:CB19)</f>
        <v>0.25460397653845218</v>
      </c>
      <c r="CC20" s="16">
        <f>AVERAGE(CC4:CC19)</f>
        <v>5.8188368489128159E-2</v>
      </c>
      <c r="CD20" s="16">
        <f t="shared" ref="CD20:CE20" si="5">AVERAGE(CD4:CD19)</f>
        <v>3.6127654231968038</v>
      </c>
      <c r="CE20" s="23">
        <f t="shared" si="5"/>
        <v>4.5547314596223494</v>
      </c>
      <c r="CF20" s="12">
        <f>AVERAGE(CF4:CF19)</f>
        <v>8.2418197912184787</v>
      </c>
      <c r="CG20" s="16">
        <f>AVERAGE(CG4:CG19)</f>
        <v>8.0848328217749152</v>
      </c>
      <c r="CH20" s="16">
        <f t="shared" ref="CH20:CK20" si="6">AVERAGE(CH4:CH19)</f>
        <v>0.97490863411993245</v>
      </c>
      <c r="CI20" s="16">
        <f t="shared" si="6"/>
        <v>0.12084091574217302</v>
      </c>
      <c r="CJ20" s="16">
        <f t="shared" si="6"/>
        <v>6.6425007992956182</v>
      </c>
      <c r="CK20" s="23">
        <f t="shared" si="6"/>
        <v>10.140151220729052</v>
      </c>
      <c r="CL20" s="12">
        <f>AVERAGE(CL4:CL19)</f>
        <v>5.5051734034301996</v>
      </c>
      <c r="CM20" s="16">
        <f>AVERAGE(CM4:CM19)</f>
        <v>5.4252480756199777</v>
      </c>
      <c r="CN20" s="16">
        <f t="shared" ref="CN20:CP20" si="7">AVERAGE(CN4:CN19)</f>
        <v>1.5922172237224117</v>
      </c>
      <c r="CO20" s="16">
        <f t="shared" si="7"/>
        <v>3.1068749999999996</v>
      </c>
      <c r="CP20" s="23">
        <f t="shared" si="7"/>
        <v>8.0509272300469483</v>
      </c>
      <c r="CQ20" s="12">
        <f>AVERAGE(CQ4:CQ19)</f>
        <v>4.7998553244621487</v>
      </c>
      <c r="CR20" s="16">
        <f>AVERAGE(CR4:CR19)</f>
        <v>0</v>
      </c>
      <c r="CS20" s="84">
        <f>AVERAGE(CS4:CS19)</f>
        <v>139.6875</v>
      </c>
      <c r="CT20" s="90">
        <f>AVERAGE(CT4:CT19)</f>
        <v>90.206973426420973</v>
      </c>
    </row>
    <row r="21" spans="1:98" s="2" customFormat="1" x14ac:dyDescent="0.2">
      <c r="A21" s="11"/>
      <c r="B21" s="11"/>
      <c r="C21" s="11"/>
      <c r="D21" s="15" t="s">
        <v>3</v>
      </c>
      <c r="E21" s="43">
        <f t="shared" ref="E21:AJ21" si="8">_xlfn.STDEV.S(E4:E19)</f>
        <v>6.82570659124434</v>
      </c>
      <c r="F21" s="45">
        <f t="shared" si="8"/>
        <v>5.3999999999999977</v>
      </c>
      <c r="G21" s="46">
        <f t="shared" si="8"/>
        <v>6.769471545106013</v>
      </c>
      <c r="H21" s="38">
        <f t="shared" si="8"/>
        <v>9.2151678819984506E-4</v>
      </c>
      <c r="I21" s="13">
        <f t="shared" si="8"/>
        <v>79.619050500466685</v>
      </c>
      <c r="J21" s="11">
        <f t="shared" si="8"/>
        <v>51.085630187623615</v>
      </c>
      <c r="K21" s="19">
        <f t="shared" si="8"/>
        <v>0.3998031456101529</v>
      </c>
      <c r="L21" s="14">
        <f t="shared" si="8"/>
        <v>293.08298904064731</v>
      </c>
      <c r="M21" s="13">
        <f t="shared" si="8"/>
        <v>81.906450702412116</v>
      </c>
      <c r="N21" s="13">
        <f t="shared" si="8"/>
        <v>0.48803153699768737</v>
      </c>
      <c r="O21" s="13">
        <f t="shared" si="8"/>
        <v>0.81527306102627617</v>
      </c>
      <c r="P21" s="13">
        <f t="shared" si="8"/>
        <v>0.23938744600941422</v>
      </c>
      <c r="Q21" s="80">
        <f t="shared" si="8"/>
        <v>3.1592738990600583E-2</v>
      </c>
      <c r="R21" s="39">
        <f t="shared" si="8"/>
        <v>5.1788301058565391</v>
      </c>
      <c r="S21" s="13">
        <f t="shared" si="8"/>
        <v>72.910141368645043</v>
      </c>
      <c r="T21" s="13">
        <f t="shared" si="8"/>
        <v>6.0352503376509112</v>
      </c>
      <c r="U21" s="16">
        <f t="shared" si="8"/>
        <v>1.1184675694417927</v>
      </c>
      <c r="V21" s="16">
        <f t="shared" si="8"/>
        <v>1.8735608286521471E-2</v>
      </c>
      <c r="W21" s="39">
        <f t="shared" si="8"/>
        <v>6.1641730544531201</v>
      </c>
      <c r="X21" s="14">
        <f t="shared" si="8"/>
        <v>247.86576525662011</v>
      </c>
      <c r="Y21" s="13">
        <f t="shared" si="8"/>
        <v>71.640239798128349</v>
      </c>
      <c r="Z21" s="13">
        <f t="shared" si="8"/>
        <v>0.29434503038292403</v>
      </c>
      <c r="AA21" s="13">
        <f t="shared" si="8"/>
        <v>0.38103622045829727</v>
      </c>
      <c r="AB21" s="13">
        <f t="shared" si="8"/>
        <v>0.19051811022914864</v>
      </c>
      <c r="AC21" s="13">
        <f t="shared" si="8"/>
        <v>8.3983759281614792E-2</v>
      </c>
      <c r="AD21" s="52">
        <f t="shared" si="8"/>
        <v>1.9676029242936214E-2</v>
      </c>
      <c r="AE21" s="39">
        <f t="shared" si="8"/>
        <v>4.426659192198116</v>
      </c>
      <c r="AF21" s="13">
        <f t="shared" si="8"/>
        <v>78.648094859316402</v>
      </c>
      <c r="AG21" s="13">
        <f t="shared" si="8"/>
        <v>3.3755772352840872</v>
      </c>
      <c r="AH21" s="13">
        <f t="shared" si="8"/>
        <v>6.7511544705681743</v>
      </c>
      <c r="AI21" s="13">
        <f t="shared" si="8"/>
        <v>1.0693466917094421</v>
      </c>
      <c r="AJ21" s="16">
        <f t="shared" si="8"/>
        <v>1.90742884614215E-2</v>
      </c>
      <c r="AK21" s="39">
        <f t="shared" ref="AK21:BS21" si="9">_xlfn.STDEV.S(AK4:AK19)</f>
        <v>6.0012060851086</v>
      </c>
      <c r="AL21" s="14">
        <f t="shared" si="9"/>
        <v>239.83808367313151</v>
      </c>
      <c r="AM21" s="13">
        <f t="shared" si="9"/>
        <v>40.685736648937137</v>
      </c>
      <c r="AN21" s="21">
        <f t="shared" si="9"/>
        <v>0.35489821681678174</v>
      </c>
      <c r="AO21" s="21">
        <f t="shared" si="9"/>
        <v>0.4809764248777697</v>
      </c>
      <c r="AP21" s="21">
        <f t="shared" si="9"/>
        <v>0.15862295628559939</v>
      </c>
      <c r="AQ21" s="52">
        <f t="shared" si="9"/>
        <v>2.838053149499592E-2</v>
      </c>
      <c r="AR21" s="39">
        <f t="shared" si="9"/>
        <v>4.3449872665219385</v>
      </c>
      <c r="AS21" s="13">
        <f t="shared" si="9"/>
        <v>53.700225818116131</v>
      </c>
      <c r="AT21" s="13">
        <f t="shared" si="9"/>
        <v>2.4745884998515337</v>
      </c>
      <c r="AU21" s="13">
        <f t="shared" si="9"/>
        <v>0.70409510233633488</v>
      </c>
      <c r="AV21" s="16">
        <f t="shared" si="9"/>
        <v>1.629837298600062E-2</v>
      </c>
      <c r="AW21" s="39">
        <f t="shared" si="9"/>
        <v>5.4321323270914927</v>
      </c>
      <c r="AX21" s="14">
        <f t="shared" si="9"/>
        <v>216.90515444927991</v>
      </c>
      <c r="AY21" s="13">
        <f t="shared" si="9"/>
        <v>0.43795591020718916</v>
      </c>
      <c r="AZ21" s="13">
        <f t="shared" si="9"/>
        <v>77.401012557976358</v>
      </c>
      <c r="BA21" s="13">
        <f t="shared" si="9"/>
        <v>15.909913263196929</v>
      </c>
      <c r="BB21" s="39">
        <f t="shared" si="9"/>
        <v>4.1045092218531085</v>
      </c>
      <c r="BC21" s="13">
        <f t="shared" si="9"/>
        <v>29.327062487288657</v>
      </c>
      <c r="BD21" s="13">
        <f t="shared" si="9"/>
        <v>11.148430727947034</v>
      </c>
      <c r="BE21" s="13">
        <f t="shared" si="9"/>
        <v>2.119894332841795</v>
      </c>
      <c r="BF21" s="39">
        <f t="shared" si="9"/>
        <v>2.9862920005808631</v>
      </c>
      <c r="BG21" s="14">
        <f t="shared" si="9"/>
        <v>35.723155743158948</v>
      </c>
      <c r="BH21" s="13">
        <f t="shared" si="9"/>
        <v>0.35370414510627501</v>
      </c>
      <c r="BI21" s="39">
        <f t="shared" si="9"/>
        <v>0.6710667171032425</v>
      </c>
      <c r="BJ21" s="13">
        <f t="shared" si="9"/>
        <v>5.8928934602055438</v>
      </c>
      <c r="BK21" s="39">
        <f t="shared" si="9"/>
        <v>0.72519699216620859</v>
      </c>
      <c r="BL21" s="14">
        <f t="shared" si="9"/>
        <v>115.5735329977563</v>
      </c>
      <c r="BM21" s="13">
        <f t="shared" si="9"/>
        <v>0.36879424115692466</v>
      </c>
      <c r="BN21" s="39">
        <f t="shared" si="9"/>
        <v>2.0563568187335788</v>
      </c>
      <c r="BO21" s="13">
        <f t="shared" si="9"/>
        <v>25.92546365127021</v>
      </c>
      <c r="BP21" s="39">
        <f t="shared" si="9"/>
        <v>2.0229599733978949</v>
      </c>
      <c r="BQ21" s="16">
        <f t="shared" si="9"/>
        <v>0.48803153699768737</v>
      </c>
      <c r="BR21" s="16">
        <f t="shared" si="9"/>
        <v>0.11869001263546519</v>
      </c>
      <c r="BS21" s="16">
        <f t="shared" si="9"/>
        <v>2.9562484797680276E-2</v>
      </c>
      <c r="BT21" s="16">
        <f t="shared" ref="BT21:BU21" si="10">_xlfn.STDEV.S(BT4:BT19)</f>
        <v>0.57696122860418741</v>
      </c>
      <c r="BU21" s="23">
        <f t="shared" si="10"/>
        <v>0.53990122553420217</v>
      </c>
      <c r="BV21" s="12">
        <f>_xlfn.STDEV.S(BV4:BV19)</f>
        <v>0.29434503038292403</v>
      </c>
      <c r="BW21" s="16">
        <f>_xlfn.STDEV.S(BW4:BW19)</f>
        <v>7.901772122460711E-2</v>
      </c>
      <c r="BX21" s="16">
        <f>_xlfn.STDEV.S(BX4:BX19)</f>
        <v>2.907844481656436E-2</v>
      </c>
      <c r="BY21" s="16">
        <f t="shared" ref="BY21:BZ21" si="11">_xlfn.STDEV.S(BY4:BY19)</f>
        <v>0.37554863853304099</v>
      </c>
      <c r="BZ21" s="23">
        <f t="shared" si="11"/>
        <v>0.47133144742670025</v>
      </c>
      <c r="CA21" s="12">
        <f>_xlfn.STDEV.S(CA4:CA19)</f>
        <v>0.35489821681678174</v>
      </c>
      <c r="CB21" s="16">
        <f>_xlfn.STDEV.S(CB4:CB19)</f>
        <v>4.8548216329728631E-2</v>
      </c>
      <c r="CC21" s="16">
        <f>_xlfn.STDEV.S(CC4:CC19)</f>
        <v>9.6721013034740781E-3</v>
      </c>
      <c r="CD21" s="16">
        <f t="shared" ref="CD21:CE21" si="12">_xlfn.STDEV.S(CD4:CD19)</f>
        <v>1.0104936363625352</v>
      </c>
      <c r="CE21" s="23">
        <f t="shared" si="12"/>
        <v>1.3045990215934282</v>
      </c>
      <c r="CF21" s="12">
        <f>_xlfn.STDEV.S(CF4:CF19)</f>
        <v>0.43795591020718916</v>
      </c>
      <c r="CG21" s="16">
        <f>_xlfn.STDEV.S(CG4:CG19)</f>
        <v>0.41686128736155903</v>
      </c>
      <c r="CH21" s="16">
        <f t="shared" ref="CH21:CK21" si="13">_xlfn.STDEV.S(CH4:CH19)</f>
        <v>0.12622157174624418</v>
      </c>
      <c r="CI21" s="16">
        <f t="shared" si="13"/>
        <v>1.6356842688021143E-2</v>
      </c>
      <c r="CJ21" s="16">
        <f t="shared" si="13"/>
        <v>0.5730797328548014</v>
      </c>
      <c r="CK21" s="23">
        <f t="shared" si="13"/>
        <v>0.50945135933797592</v>
      </c>
      <c r="CL21" s="12">
        <f>_xlfn.STDEV.S(CL4:CL19)</f>
        <v>0.35370414510627501</v>
      </c>
      <c r="CM21" s="16">
        <f>_xlfn.STDEV.S(CM4:CM19)</f>
        <v>0.43251350096644042</v>
      </c>
      <c r="CN21" s="16">
        <f t="shared" ref="CN21:CP21" si="14">_xlfn.STDEV.S(CN4:CN19)</f>
        <v>0.23450920909509879</v>
      </c>
      <c r="CO21" s="16">
        <f t="shared" si="14"/>
        <v>0.66373407074420054</v>
      </c>
      <c r="CP21" s="23">
        <f t="shared" si="14"/>
        <v>0.58219490541282348</v>
      </c>
      <c r="CQ21" s="12">
        <f>_xlfn.STDEV.S(CQ4:CQ19)</f>
        <v>0.36879424115692466</v>
      </c>
      <c r="CR21" s="16">
        <f>_xlfn.STDEV.S(CR4:CR19)</f>
        <v>0</v>
      </c>
      <c r="CS21" s="84">
        <f>_xlfn.STDEV.S(CS4:CS19)</f>
        <v>9.7346032276616192</v>
      </c>
      <c r="CT21" s="90">
        <f>_xlfn.STDEV.S(CT4:CT19)</f>
        <v>2.8796707834254227</v>
      </c>
    </row>
    <row r="22" spans="1:98" s="2" customFormat="1" x14ac:dyDescent="0.2">
      <c r="A22" s="11"/>
      <c r="B22" s="11"/>
      <c r="C22" s="11"/>
      <c r="D22" s="15" t="s">
        <v>1</v>
      </c>
      <c r="E22" s="43">
        <f t="shared" ref="E22:AJ22" si="15">MIN(E4:E19)</f>
        <v>20.010958904109589</v>
      </c>
      <c r="F22" s="45">
        <f t="shared" si="15"/>
        <v>174</v>
      </c>
      <c r="G22" s="46">
        <f t="shared" si="15"/>
        <v>67.7</v>
      </c>
      <c r="H22" s="38">
        <f t="shared" si="15"/>
        <v>1.0852546296296294E-2</v>
      </c>
      <c r="I22" s="13">
        <f t="shared" si="15"/>
        <v>937.66</v>
      </c>
      <c r="J22" s="11">
        <f t="shared" si="15"/>
        <v>5427.4599999999982</v>
      </c>
      <c r="K22" s="19">
        <f t="shared" si="15"/>
        <v>4.7103348075431821</v>
      </c>
      <c r="L22" s="12">
        <f t="shared" si="15"/>
        <v>1641.049999999999</v>
      </c>
      <c r="M22" s="13">
        <f t="shared" si="15"/>
        <v>237</v>
      </c>
      <c r="N22" s="13">
        <f t="shared" si="15"/>
        <v>4.6734479092417063</v>
      </c>
      <c r="O22" s="13">
        <f t="shared" si="15"/>
        <v>5.1976008492569026</v>
      </c>
      <c r="P22" s="13">
        <f t="shared" si="15"/>
        <v>0.98427356186934456</v>
      </c>
      <c r="Q22" s="80">
        <f t="shared" si="15"/>
        <v>0.16402384043320228</v>
      </c>
      <c r="R22" s="39">
        <f t="shared" si="15"/>
        <v>29.535154942353309</v>
      </c>
      <c r="S22" s="13">
        <f t="shared" si="15"/>
        <v>302.0200000000001</v>
      </c>
      <c r="T22" s="13">
        <f t="shared" si="15"/>
        <v>46.763632110695887</v>
      </c>
      <c r="U22" s="16">
        <f t="shared" si="15"/>
        <v>3.2921810143679227</v>
      </c>
      <c r="V22" s="16">
        <f t="shared" si="15"/>
        <v>6.9278727150034428E-2</v>
      </c>
      <c r="W22" s="39">
        <f t="shared" si="15"/>
        <v>25.802648440837249</v>
      </c>
      <c r="X22" s="14">
        <f t="shared" si="15"/>
        <v>571.88999999999942</v>
      </c>
      <c r="Y22" s="13">
        <f t="shared" si="15"/>
        <v>143.5</v>
      </c>
      <c r="Z22" s="13">
        <f t="shared" si="15"/>
        <v>2.7875850552973964</v>
      </c>
      <c r="AA22" s="13">
        <f t="shared" si="15"/>
        <v>2.7964049586776869</v>
      </c>
      <c r="AB22" s="13">
        <f t="shared" si="15"/>
        <v>1.3982024793388435</v>
      </c>
      <c r="AC22" s="13">
        <f t="shared" si="15"/>
        <v>0.77091976147620667</v>
      </c>
      <c r="AD22" s="52">
        <f t="shared" si="15"/>
        <v>0.21727121788756781</v>
      </c>
      <c r="AE22" s="39">
        <f t="shared" si="15"/>
        <v>10.536973096070716</v>
      </c>
      <c r="AF22" s="13">
        <f t="shared" si="15"/>
        <v>159.27000000000004</v>
      </c>
      <c r="AG22" s="13">
        <f t="shared" si="15"/>
        <v>53.361366313925203</v>
      </c>
      <c r="AH22" s="13">
        <f t="shared" si="15"/>
        <v>106.72273262785041</v>
      </c>
      <c r="AI22" s="13">
        <f t="shared" si="15"/>
        <v>6.7257435884410377</v>
      </c>
      <c r="AJ22" s="16">
        <f t="shared" si="15"/>
        <v>0.11197141078226309</v>
      </c>
      <c r="AK22" s="39">
        <f t="shared" ref="AK22:BS22" si="16">MIN(AK4:AK19)</f>
        <v>16.760852407261254</v>
      </c>
      <c r="AL22" s="14">
        <f t="shared" si="16"/>
        <v>0</v>
      </c>
      <c r="AM22" s="13">
        <f t="shared" si="16"/>
        <v>0</v>
      </c>
      <c r="AN22" s="21">
        <f t="shared" si="16"/>
        <v>3.4984398233870011</v>
      </c>
      <c r="AO22" s="21">
        <f t="shared" si="16"/>
        <v>4.4660000000000215</v>
      </c>
      <c r="AP22" s="21">
        <f t="shared" si="16"/>
        <v>0.25612496949735669</v>
      </c>
      <c r="AQ22" s="52">
        <f t="shared" si="16"/>
        <v>4.3191394518947296E-2</v>
      </c>
      <c r="AR22" s="39">
        <f t="shared" si="16"/>
        <v>0</v>
      </c>
      <c r="AS22" s="13">
        <f t="shared" si="16"/>
        <v>0</v>
      </c>
      <c r="AT22" s="13">
        <f t="shared" si="16"/>
        <v>42.704864864864859</v>
      </c>
      <c r="AU22" s="13">
        <f t="shared" si="16"/>
        <v>1.4361048836798693</v>
      </c>
      <c r="AV22" s="16">
        <f t="shared" si="16"/>
        <v>3.2636576711436487E-2</v>
      </c>
      <c r="AW22" s="39">
        <f t="shared" si="16"/>
        <v>0</v>
      </c>
      <c r="AX22" s="14">
        <f t="shared" si="16"/>
        <v>1057.5199999999993</v>
      </c>
      <c r="AY22" s="13">
        <f t="shared" si="16"/>
        <v>7.2815509116984281</v>
      </c>
      <c r="AZ22" s="13">
        <f t="shared" si="16"/>
        <v>161.72000000000025</v>
      </c>
      <c r="BA22" s="13">
        <f t="shared" si="16"/>
        <v>71.30933333333337</v>
      </c>
      <c r="BB22" s="39">
        <f t="shared" si="16"/>
        <v>19.028973876367083</v>
      </c>
      <c r="BC22" s="13">
        <f t="shared" si="16"/>
        <v>120.19000000000014</v>
      </c>
      <c r="BD22" s="13">
        <f t="shared" si="16"/>
        <v>17.889999999999986</v>
      </c>
      <c r="BE22" s="13">
        <f t="shared" si="16"/>
        <v>8.0126666666666768</v>
      </c>
      <c r="BF22" s="39">
        <f t="shared" si="16"/>
        <v>11.349738870274944</v>
      </c>
      <c r="BG22" s="14">
        <f t="shared" si="16"/>
        <v>182.03999999999971</v>
      </c>
      <c r="BH22" s="13">
        <f t="shared" si="16"/>
        <v>4.8253533009913516</v>
      </c>
      <c r="BI22" s="39">
        <f t="shared" si="16"/>
        <v>3.2763045645812081</v>
      </c>
      <c r="BJ22" s="13">
        <f t="shared" si="16"/>
        <v>35.59999999999993</v>
      </c>
      <c r="BK22" s="39">
        <f t="shared" si="16"/>
        <v>3.0414352840666314</v>
      </c>
      <c r="BL22" s="14">
        <f t="shared" si="16"/>
        <v>145.2999999999999</v>
      </c>
      <c r="BM22" s="13">
        <f t="shared" si="16"/>
        <v>4.2337334992163544</v>
      </c>
      <c r="BN22" s="39">
        <f t="shared" si="16"/>
        <v>2.6570211738803664</v>
      </c>
      <c r="BO22" s="13">
        <f t="shared" si="16"/>
        <v>31.789999999999992</v>
      </c>
      <c r="BP22" s="39">
        <f t="shared" si="16"/>
        <v>3.3903547127956819</v>
      </c>
      <c r="BQ22" s="16">
        <f t="shared" si="16"/>
        <v>4.6734479092417063</v>
      </c>
      <c r="BR22" s="16">
        <f t="shared" si="16"/>
        <v>0.74958105281026233</v>
      </c>
      <c r="BS22" s="16">
        <f t="shared" si="16"/>
        <v>0.13811750370190454</v>
      </c>
      <c r="BT22" s="16">
        <f t="shared" ref="BT22:BU22" si="17">MIN(BT4:BT19)</f>
        <v>2.29</v>
      </c>
      <c r="BU22" s="23">
        <f t="shared" si="17"/>
        <v>7.43</v>
      </c>
      <c r="BV22" s="12">
        <f>MIN(BV4:BV19)</f>
        <v>2.7875850552973964</v>
      </c>
      <c r="BW22" s="16">
        <f>MIN(BW4:BW19)</f>
        <v>0.44961273552155689</v>
      </c>
      <c r="BX22" s="16">
        <f>MIN(BX4:BX19)</f>
        <v>0.13434882465752176</v>
      </c>
      <c r="BY22" s="16">
        <f t="shared" ref="BY22:BZ22" si="18">MIN(BY4:BY19)</f>
        <v>1.33125</v>
      </c>
      <c r="BZ22" s="23">
        <f t="shared" si="18"/>
        <v>3.86</v>
      </c>
      <c r="CA22" s="12">
        <f>MIN(CA4:CA19)</f>
        <v>3.4984398233870011</v>
      </c>
      <c r="CB22" s="16">
        <f>MIN(CB4:CB19)</f>
        <v>0.18206312260169455</v>
      </c>
      <c r="CC22" s="16">
        <f>MIN(CC4:CC19)</f>
        <v>4.2195043183672835E-2</v>
      </c>
      <c r="CD22" s="16">
        <f t="shared" ref="CD22:CE22" si="19">MIN(CD4:CD19)</f>
        <v>0</v>
      </c>
      <c r="CE22" s="23">
        <f t="shared" si="19"/>
        <v>0</v>
      </c>
      <c r="CF22" s="12">
        <f>MIN(CF4:CF19)</f>
        <v>7.2815509116984281</v>
      </c>
      <c r="CG22" s="16">
        <f>MIN(CG4:CG19)</f>
        <v>7.1158328211971771</v>
      </c>
      <c r="CH22" s="16">
        <f t="shared" ref="CH22:CK22" si="20">MIN(CH4:CH19)</f>
        <v>0.73794707935476112</v>
      </c>
      <c r="CI22" s="16">
        <f t="shared" si="20"/>
        <v>8.9927673563593852E-2</v>
      </c>
      <c r="CJ22" s="16">
        <f t="shared" si="20"/>
        <v>5.1027027027027483</v>
      </c>
      <c r="CK22" s="23">
        <f t="shared" si="20"/>
        <v>9.1199999999999992</v>
      </c>
      <c r="CL22" s="12">
        <f>MIN(CL4:CL19)</f>
        <v>4.8253533009913516</v>
      </c>
      <c r="CM22" s="16">
        <f>MIN(CM4:CM19)</f>
        <v>4.4078571428571429</v>
      </c>
      <c r="CN22" s="16">
        <f t="shared" ref="CN22:CP22" si="21">MIN(CN4:CN19)</f>
        <v>1.3331019426411774</v>
      </c>
      <c r="CO22" s="16">
        <f t="shared" si="21"/>
        <v>1.66</v>
      </c>
      <c r="CP22" s="23">
        <f t="shared" si="21"/>
        <v>7.01</v>
      </c>
      <c r="CQ22" s="12">
        <f>MIN(CQ4:CQ19)</f>
        <v>4.2337334992163544</v>
      </c>
      <c r="CR22" s="16">
        <f>MIN(CR4:CR19)</f>
        <v>0</v>
      </c>
      <c r="CS22" s="84">
        <f>MIN(CS4:CS19)</f>
        <v>123</v>
      </c>
      <c r="CT22" s="90">
        <f>MIN(CT4:CT19)</f>
        <v>84.05797101449275</v>
      </c>
    </row>
    <row r="23" spans="1:98" s="2" customFormat="1" x14ac:dyDescent="0.2">
      <c r="A23" s="11"/>
      <c r="B23" s="11"/>
      <c r="C23" s="11"/>
      <c r="D23" s="15" t="s">
        <v>0</v>
      </c>
      <c r="E23" s="43">
        <f t="shared" ref="E23:AJ23" si="22">MAX(E4:E19)</f>
        <v>40.375342465753427</v>
      </c>
      <c r="F23" s="45">
        <f t="shared" si="22"/>
        <v>191.7</v>
      </c>
      <c r="G23" s="46">
        <f t="shared" si="22"/>
        <v>86.1</v>
      </c>
      <c r="H23" s="38">
        <f t="shared" si="22"/>
        <v>1.3582291666666666E-2</v>
      </c>
      <c r="I23" s="16">
        <f t="shared" si="22"/>
        <v>1173.51</v>
      </c>
      <c r="J23" s="11">
        <f t="shared" si="22"/>
        <v>5601.6</v>
      </c>
      <c r="K23" s="19">
        <f t="shared" si="22"/>
        <v>5.8951272316191359</v>
      </c>
      <c r="L23" s="12">
        <f t="shared" si="22"/>
        <v>2801.9499999999962</v>
      </c>
      <c r="M23" s="13">
        <f t="shared" si="22"/>
        <v>518</v>
      </c>
      <c r="N23" s="13">
        <f t="shared" si="22"/>
        <v>6.4929963574191571</v>
      </c>
      <c r="O23" s="13">
        <f t="shared" si="22"/>
        <v>7.6088145896656529</v>
      </c>
      <c r="P23" s="13">
        <f t="shared" si="22"/>
        <v>1.751257526458232</v>
      </c>
      <c r="Q23" s="80">
        <f t="shared" si="22"/>
        <v>0.27763488979028744</v>
      </c>
      <c r="R23" s="39">
        <f t="shared" si="22"/>
        <v>50.329789947513767</v>
      </c>
      <c r="S23" s="13">
        <f t="shared" si="22"/>
        <v>596.58000000000061</v>
      </c>
      <c r="T23" s="13">
        <f t="shared" si="22"/>
        <v>67.916682002620007</v>
      </c>
      <c r="U23" s="16">
        <f t="shared" si="22"/>
        <v>7.2136085288576979</v>
      </c>
      <c r="V23" s="16">
        <f t="shared" si="22"/>
        <v>0.132579571984249</v>
      </c>
      <c r="W23" s="39">
        <f t="shared" si="22"/>
        <v>50.993366937353571</v>
      </c>
      <c r="X23" s="14">
        <f t="shared" si="22"/>
        <v>1544.3199999999995</v>
      </c>
      <c r="Y23" s="13">
        <f t="shared" si="22"/>
        <v>397</v>
      </c>
      <c r="Z23" s="13">
        <f t="shared" si="22"/>
        <v>3.8630465116279042</v>
      </c>
      <c r="AA23" s="13">
        <f t="shared" si="22"/>
        <v>4.1952380952380972</v>
      </c>
      <c r="AB23" s="13">
        <f t="shared" si="22"/>
        <v>2.0976190476190486</v>
      </c>
      <c r="AC23" s="13">
        <f t="shared" si="22"/>
        <v>1.0491957099064395</v>
      </c>
      <c r="AD23" s="52">
        <f t="shared" si="22"/>
        <v>0.29451801328500887</v>
      </c>
      <c r="AE23" s="39">
        <f t="shared" si="22"/>
        <v>27.794235690914398</v>
      </c>
      <c r="AF23" s="13">
        <f t="shared" si="22"/>
        <v>456.15999999999997</v>
      </c>
      <c r="AG23" s="13">
        <f t="shared" si="22"/>
        <v>64.830418604651229</v>
      </c>
      <c r="AH23" s="13">
        <f t="shared" si="22"/>
        <v>129.66083720930246</v>
      </c>
      <c r="AI23" s="13">
        <f t="shared" si="22"/>
        <v>10.775409096885907</v>
      </c>
      <c r="AJ23" s="16">
        <f t="shared" si="22"/>
        <v>0.18123080419136861</v>
      </c>
      <c r="AK23" s="39">
        <f t="shared" ref="AK23:BS23" si="23">MAX(AK4:AK19)</f>
        <v>38.971379752242619</v>
      </c>
      <c r="AL23" s="14">
        <f t="shared" si="23"/>
        <v>644.8000000000003</v>
      </c>
      <c r="AM23" s="13">
        <f t="shared" si="23"/>
        <v>112</v>
      </c>
      <c r="AN23" s="21">
        <f t="shared" si="23"/>
        <v>4.8285000000000009</v>
      </c>
      <c r="AO23" s="21">
        <f t="shared" si="23"/>
        <v>6.4480000000000031</v>
      </c>
      <c r="AP23" s="21">
        <f t="shared" si="23"/>
        <v>0.91923881554199327</v>
      </c>
      <c r="AQ23" s="52">
        <f t="shared" si="23"/>
        <v>0.16042562225864979</v>
      </c>
      <c r="AR23" s="39">
        <f t="shared" si="23"/>
        <v>11.558766323978888</v>
      </c>
      <c r="AS23" s="13">
        <f t="shared" si="23"/>
        <v>154.52999999999992</v>
      </c>
      <c r="AT23" s="13">
        <f t="shared" si="23"/>
        <v>51.301517846511324</v>
      </c>
      <c r="AU23" s="13">
        <f t="shared" si="23"/>
        <v>4.0271862241293181</v>
      </c>
      <c r="AV23" s="16">
        <f t="shared" si="23"/>
        <v>9.2231319285221117E-2</v>
      </c>
      <c r="AW23" s="39">
        <f t="shared" si="23"/>
        <v>14.172123479887732</v>
      </c>
      <c r="AX23" s="14">
        <f t="shared" si="23"/>
        <v>1752.7500000000014</v>
      </c>
      <c r="AY23" s="13">
        <f t="shared" si="23"/>
        <v>8.8995756718528938</v>
      </c>
      <c r="AZ23" s="13">
        <f t="shared" si="23"/>
        <v>358.40000000000009</v>
      </c>
      <c r="BA23" s="13">
        <f t="shared" si="23"/>
        <v>122.64666666666682</v>
      </c>
      <c r="BB23" s="39">
        <f t="shared" si="23"/>
        <v>31.991085753084121</v>
      </c>
      <c r="BC23" s="13">
        <f t="shared" si="23"/>
        <v>205.73900000000015</v>
      </c>
      <c r="BD23" s="13">
        <f t="shared" si="23"/>
        <v>45.009999999999991</v>
      </c>
      <c r="BE23" s="13">
        <f t="shared" si="23"/>
        <v>15.126750000000017</v>
      </c>
      <c r="BF23" s="39">
        <f t="shared" si="23"/>
        <v>20.935199676008569</v>
      </c>
      <c r="BG23" s="14">
        <f t="shared" si="23"/>
        <v>331.21999999999991</v>
      </c>
      <c r="BH23" s="13">
        <f t="shared" si="23"/>
        <v>6.1913306921463533</v>
      </c>
      <c r="BI23" s="39">
        <f t="shared" si="23"/>
        <v>6.1026704941169543</v>
      </c>
      <c r="BJ23" s="13">
        <f t="shared" si="23"/>
        <v>58.680000000000007</v>
      </c>
      <c r="BK23" s="39">
        <f t="shared" si="23"/>
        <v>6.1752170481452264</v>
      </c>
      <c r="BL23" s="14">
        <f t="shared" si="23"/>
        <v>550.63999999999783</v>
      </c>
      <c r="BM23" s="13">
        <f t="shared" si="23"/>
        <v>5.4540322580645171</v>
      </c>
      <c r="BN23" s="39">
        <f t="shared" si="23"/>
        <v>9.9102633786035614</v>
      </c>
      <c r="BO23" s="13">
        <f t="shared" si="23"/>
        <v>129.43000000000023</v>
      </c>
      <c r="BP23" s="39">
        <f t="shared" si="23"/>
        <v>11.057667663391731</v>
      </c>
      <c r="BQ23" s="16">
        <f t="shared" si="23"/>
        <v>6.4929963574191571</v>
      </c>
      <c r="BR23" s="16">
        <f t="shared" si="23"/>
        <v>1.1722182739779656</v>
      </c>
      <c r="BS23" s="16">
        <f t="shared" si="23"/>
        <v>0.24693405904173507</v>
      </c>
      <c r="BT23" s="16">
        <f t="shared" ref="BT23:BU23" si="24">MAX(BT4:BT19)</f>
        <v>4.3499999999999996</v>
      </c>
      <c r="BU23" s="23">
        <f t="shared" si="24"/>
        <v>9.3000000000000007</v>
      </c>
      <c r="BV23" s="12">
        <f>MAX(BV4:BV19)</f>
        <v>3.8630465116279042</v>
      </c>
      <c r="BW23" s="16">
        <f>MAX(BW4:BW19)</f>
        <v>0.72046325760828256</v>
      </c>
      <c r="BX23" s="16">
        <f>MAX(BX4:BX19)</f>
        <v>0.22602718349954265</v>
      </c>
      <c r="BY23" s="16">
        <f t="shared" ref="BY23:BZ23" si="25">MAX(BY4:BY19)</f>
        <v>2.59</v>
      </c>
      <c r="BZ23" s="23">
        <f t="shared" si="25"/>
        <v>5.65</v>
      </c>
      <c r="CA23" s="12">
        <f>MAX(CA4:CA19)</f>
        <v>4.8285000000000009</v>
      </c>
      <c r="CB23" s="16">
        <f>MAX(CB4:CB19)</f>
        <v>0.34796195949058167</v>
      </c>
      <c r="CC23" s="16">
        <f>MAX(CC4:CC19)</f>
        <v>7.2064193743519023E-2</v>
      </c>
      <c r="CD23" s="16">
        <f t="shared" ref="CD23:CE23" si="26">MAX(CD4:CD19)</f>
        <v>4.3492063492062556</v>
      </c>
      <c r="CE23" s="23">
        <f t="shared" si="26"/>
        <v>5.77</v>
      </c>
      <c r="CF23" s="12">
        <f>MAX(CF4:CF19)</f>
        <v>8.8995756718528938</v>
      </c>
      <c r="CG23" s="16">
        <f>MAX(CG4:CG19)</f>
        <v>8.783934593021943</v>
      </c>
      <c r="CH23" s="16">
        <f t="shared" ref="CH23:CK23" si="27">MAX(CH4:CH19)</f>
        <v>1.1936681594345122</v>
      </c>
      <c r="CI23" s="16">
        <f t="shared" si="27"/>
        <v>0.1431075595353144</v>
      </c>
      <c r="CJ23" s="16">
        <f t="shared" si="27"/>
        <v>7.56</v>
      </c>
      <c r="CK23" s="23">
        <f t="shared" si="27"/>
        <v>11.081402629931143</v>
      </c>
      <c r="CL23" s="12">
        <f>MAX(CL4:CL19)</f>
        <v>6.1913306921463533</v>
      </c>
      <c r="CM23" s="16">
        <f>MAX(CM4:CM19)</f>
        <v>6.2372727272727273</v>
      </c>
      <c r="CN23" s="16">
        <f t="shared" ref="CN23:CP23" si="28">MAX(CN4:CN19)</f>
        <v>2.1243093253785115</v>
      </c>
      <c r="CO23" s="16">
        <f t="shared" si="28"/>
        <v>4.25</v>
      </c>
      <c r="CP23" s="23">
        <f t="shared" si="28"/>
        <v>8.84</v>
      </c>
      <c r="CQ23" s="12">
        <f>MAX(CQ4:CQ19)</f>
        <v>5.4540322580645171</v>
      </c>
      <c r="CR23" s="16">
        <f>MAX(CR4:CR19)</f>
        <v>0</v>
      </c>
      <c r="CS23" s="84">
        <f>MAX(CS4:CS19)</f>
        <v>166</v>
      </c>
      <c r="CT23" s="90">
        <f>MAX(CT4:CT19)</f>
        <v>94.204425711275036</v>
      </c>
    </row>
    <row r="24" spans="1:98" x14ac:dyDescent="0.2">
      <c r="K24" s="20"/>
      <c r="Q24" s="81"/>
      <c r="U24" s="9"/>
      <c r="V24" s="9"/>
      <c r="AD24" s="53"/>
      <c r="AJ24" s="9"/>
      <c r="AQ24" s="53"/>
      <c r="AV24" s="9"/>
      <c r="BQ24" s="9"/>
      <c r="BR24" s="9"/>
      <c r="BS24" s="9"/>
      <c r="BT24" s="9"/>
      <c r="BU24" s="24"/>
      <c r="BV24" s="10"/>
      <c r="BW24" s="9"/>
      <c r="BX24" s="9"/>
      <c r="BY24" s="9"/>
      <c r="BZ24" s="24"/>
      <c r="CA24" s="10"/>
      <c r="CB24" s="9"/>
      <c r="CC24" s="9"/>
      <c r="CD24" s="9"/>
      <c r="CE24" s="24"/>
      <c r="CF24" s="10"/>
      <c r="CG24" s="9"/>
      <c r="CH24" s="9"/>
      <c r="CI24" s="9"/>
      <c r="CJ24" s="9"/>
      <c r="CK24" s="24"/>
      <c r="CL24" s="10"/>
      <c r="CM24" s="9"/>
      <c r="CN24" s="9"/>
      <c r="CO24" s="9"/>
      <c r="CP24" s="24"/>
      <c r="CQ24" s="10"/>
      <c r="CR24" s="9"/>
      <c r="CS24" s="85"/>
      <c r="CT24" s="89"/>
    </row>
    <row r="25" spans="1:98" s="26" customFormat="1" x14ac:dyDescent="0.2">
      <c r="A25" s="67" t="s">
        <v>99</v>
      </c>
      <c r="B25" s="68"/>
      <c r="C25" s="68"/>
      <c r="D25" s="69" t="s">
        <v>2</v>
      </c>
      <c r="E25" s="70">
        <f t="shared" ref="E25:AJ25" si="29">AVERAGE(E4:E11)</f>
        <v>26.993493150684934</v>
      </c>
      <c r="F25" s="70">
        <f t="shared" si="29"/>
        <v>182</v>
      </c>
      <c r="G25" s="71">
        <f t="shared" si="29"/>
        <v>77.08874999999999</v>
      </c>
      <c r="H25" s="72">
        <f t="shared" si="29"/>
        <v>1.1573645833333337E-2</v>
      </c>
      <c r="I25" s="68">
        <f t="shared" si="29"/>
        <v>999.96300000000008</v>
      </c>
      <c r="J25" s="68">
        <f t="shared" si="29"/>
        <v>5517.1275000000005</v>
      </c>
      <c r="K25" s="73">
        <f t="shared" si="29"/>
        <v>5.5473491685311602</v>
      </c>
      <c r="L25" s="74">
        <f t="shared" si="29"/>
        <v>2384.5337500000005</v>
      </c>
      <c r="M25" s="68">
        <f t="shared" si="29"/>
        <v>374.625</v>
      </c>
      <c r="N25" s="68">
        <f t="shared" si="29"/>
        <v>5.8347387202356629</v>
      </c>
      <c r="O25" s="68">
        <f t="shared" si="29"/>
        <v>6.4902389546710859</v>
      </c>
      <c r="P25" s="68">
        <f t="shared" si="29"/>
        <v>1.4002349288930214</v>
      </c>
      <c r="Q25" s="82">
        <f t="shared" si="29"/>
        <v>0.21574266027629627</v>
      </c>
      <c r="R25" s="76">
        <f t="shared" si="29"/>
        <v>43.202965437464883</v>
      </c>
      <c r="S25" s="68">
        <f t="shared" si="29"/>
        <v>410.22362500000003</v>
      </c>
      <c r="T25" s="68">
        <f t="shared" si="29"/>
        <v>55.126602047239409</v>
      </c>
      <c r="U25" s="77">
        <f t="shared" si="29"/>
        <v>5.240163870884726</v>
      </c>
      <c r="V25" s="77">
        <f t="shared" si="29"/>
        <v>9.514351981903392E-2</v>
      </c>
      <c r="W25" s="76">
        <f t="shared" si="29"/>
        <v>41.067952176191284</v>
      </c>
      <c r="X25" s="74">
        <f t="shared" si="29"/>
        <v>813.40249999999958</v>
      </c>
      <c r="Y25" s="68">
        <f t="shared" si="29"/>
        <v>224.375</v>
      </c>
      <c r="Z25" s="68">
        <f t="shared" si="29"/>
        <v>3.4775056056117521</v>
      </c>
      <c r="AA25" s="68">
        <f t="shared" si="29"/>
        <v>3.667035285877446</v>
      </c>
      <c r="AB25" s="68">
        <f t="shared" si="29"/>
        <v>1.833517642938723</v>
      </c>
      <c r="AC25" s="68">
        <f t="shared" si="29"/>
        <v>0.93492305826224442</v>
      </c>
      <c r="AD25" s="75">
        <f t="shared" si="29"/>
        <v>0.25565987598927575</v>
      </c>
      <c r="AE25" s="76">
        <f t="shared" si="29"/>
        <v>14.736372314301164</v>
      </c>
      <c r="AF25" s="68">
        <f t="shared" si="29"/>
        <v>232.85875000000004</v>
      </c>
      <c r="AG25" s="68">
        <f t="shared" si="29"/>
        <v>58.879830051986879</v>
      </c>
      <c r="AH25" s="68">
        <f t="shared" si="29"/>
        <v>117.75966010397376</v>
      </c>
      <c r="AI25" s="68">
        <f t="shared" si="29"/>
        <v>8.7805350614794779</v>
      </c>
      <c r="AJ25" s="77">
        <f t="shared" si="29"/>
        <v>0.14950739393339088</v>
      </c>
      <c r="AK25" s="76">
        <f t="shared" ref="AK25:BS25" si="30">AVERAGE(AK4:AK11)</f>
        <v>23.153545903802176</v>
      </c>
      <c r="AL25" s="74">
        <f t="shared" si="30"/>
        <v>349.11125000000004</v>
      </c>
      <c r="AM25" s="68">
        <f t="shared" si="30"/>
        <v>58.875</v>
      </c>
      <c r="AN25" s="73">
        <f t="shared" si="30"/>
        <v>4.3878641778513474</v>
      </c>
      <c r="AO25" s="73">
        <f t="shared" si="30"/>
        <v>5.7341100023209188</v>
      </c>
      <c r="AP25" s="73">
        <f t="shared" si="30"/>
        <v>0.44188285235793828</v>
      </c>
      <c r="AQ25" s="75">
        <f t="shared" si="30"/>
        <v>7.8019777386899192E-2</v>
      </c>
      <c r="AR25" s="76">
        <f t="shared" si="30"/>
        <v>6.3310677326933664</v>
      </c>
      <c r="AS25" s="68">
        <f t="shared" si="30"/>
        <v>77.691249999999982</v>
      </c>
      <c r="AT25" s="68">
        <f t="shared" si="30"/>
        <v>46.100214706047353</v>
      </c>
      <c r="AU25" s="68">
        <f t="shared" si="30"/>
        <v>2.3730702649848721</v>
      </c>
      <c r="AV25" s="77">
        <f t="shared" si="30"/>
        <v>5.1696115702946091E-2</v>
      </c>
      <c r="AW25" s="76">
        <f t="shared" si="30"/>
        <v>7.8897772191355271</v>
      </c>
      <c r="AX25" s="74">
        <f t="shared" si="30"/>
        <v>1365.3362500000007</v>
      </c>
      <c r="AY25" s="68">
        <f t="shared" si="30"/>
        <v>8.4782158318575789</v>
      </c>
      <c r="AZ25" s="68">
        <f t="shared" si="30"/>
        <v>257.1975000000001</v>
      </c>
      <c r="BA25" s="68">
        <f t="shared" si="30"/>
        <v>93.302606318480542</v>
      </c>
      <c r="BB25" s="76">
        <f t="shared" si="30"/>
        <v>24.774527953073594</v>
      </c>
      <c r="BC25" s="68">
        <f t="shared" si="30"/>
        <v>161.67187500000009</v>
      </c>
      <c r="BD25" s="68">
        <f t="shared" si="30"/>
        <v>29.028875000000014</v>
      </c>
      <c r="BE25" s="68">
        <f t="shared" si="30"/>
        <v>11.059724462900046</v>
      </c>
      <c r="BF25" s="76">
        <f t="shared" si="30"/>
        <v>16.196357660097096</v>
      </c>
      <c r="BG25" s="74">
        <f t="shared" si="30"/>
        <v>261.30999999999995</v>
      </c>
      <c r="BH25" s="68">
        <f t="shared" si="30"/>
        <v>5.5796079323432641</v>
      </c>
      <c r="BI25" s="76">
        <f t="shared" si="30"/>
        <v>4.7402367653732078</v>
      </c>
      <c r="BJ25" s="68">
        <f t="shared" si="30"/>
        <v>46.96374999999999</v>
      </c>
      <c r="BK25" s="76">
        <f t="shared" si="30"/>
        <v>4.7107158083491694</v>
      </c>
      <c r="BL25" s="74">
        <f t="shared" si="30"/>
        <v>342.69999999999982</v>
      </c>
      <c r="BM25" s="68">
        <f t="shared" si="30"/>
        <v>4.9091175746612175</v>
      </c>
      <c r="BN25" s="76">
        <f t="shared" si="30"/>
        <v>6.2015238067235776</v>
      </c>
      <c r="BO25" s="68">
        <f t="shared" si="30"/>
        <v>69.559999999999974</v>
      </c>
      <c r="BP25" s="76">
        <f t="shared" si="30"/>
        <v>6.8809803943444177</v>
      </c>
      <c r="BQ25" s="77">
        <f t="shared" si="30"/>
        <v>5.8347387202356629</v>
      </c>
      <c r="BR25" s="77">
        <f t="shared" si="30"/>
        <v>1.0404245805961869</v>
      </c>
      <c r="BS25" s="77">
        <f t="shared" si="30"/>
        <v>0.17925212568746846</v>
      </c>
      <c r="BT25" s="77">
        <f t="shared" ref="BT25:BU25" si="31">AVERAGE(BT4:BT11)</f>
        <v>3.6004449152542675</v>
      </c>
      <c r="BU25" s="78">
        <f t="shared" si="31"/>
        <v>8.3762499999999989</v>
      </c>
      <c r="BV25" s="79">
        <f>AVERAGE(BV4:BV11)</f>
        <v>3.4775056056117521</v>
      </c>
      <c r="BW25" s="77">
        <f>AVERAGE(BW4:BW11)</f>
        <v>0.58103140838291567</v>
      </c>
      <c r="BX25" s="77">
        <f>AVERAGE(BX4:BX11)</f>
        <v>0.16773799662639116</v>
      </c>
      <c r="BY25" s="77">
        <f t="shared" ref="BY25:BZ25" si="32">AVERAGE(BY4:BY11)</f>
        <v>2.0950000000000002</v>
      </c>
      <c r="BZ25" s="78">
        <f t="shared" si="32"/>
        <v>5.1550000000000002</v>
      </c>
      <c r="CA25" s="79">
        <f>AVERAGE(CA4:CA11)</f>
        <v>4.3878641778513474</v>
      </c>
      <c r="CB25" s="77">
        <f>AVERAGE(CB4:CB11)</f>
        <v>0.26217704958381099</v>
      </c>
      <c r="CC25" s="77">
        <f>AVERAGE(CC4:CC11)</f>
        <v>5.9724007031295899E-2</v>
      </c>
      <c r="CD25" s="77">
        <f t="shared" ref="CD25:CE25" si="33">AVERAGE(CD4:CD11)</f>
        <v>3.8207827843780979</v>
      </c>
      <c r="CE25" s="78">
        <f t="shared" si="33"/>
        <v>4.90625</v>
      </c>
      <c r="CF25" s="79">
        <f>AVERAGE(CF4:CF11)</f>
        <v>8.4782158318575789</v>
      </c>
      <c r="CG25" s="77">
        <f>AVERAGE(CG4:CG11)</f>
        <v>8.2714572244557214</v>
      </c>
      <c r="CH25" s="77">
        <f t="shared" ref="CH25:CK25" si="34">AVERAGE(CH4:CH11)</f>
        <v>1.055575973262797</v>
      </c>
      <c r="CI25" s="77">
        <f t="shared" si="34"/>
        <v>0.1277982322113019</v>
      </c>
      <c r="CJ25" s="77">
        <f t="shared" si="34"/>
        <v>6.7058580729706669</v>
      </c>
      <c r="CK25" s="78">
        <f t="shared" si="34"/>
        <v>10.486687413478371</v>
      </c>
      <c r="CL25" s="79">
        <f>AVERAGE(CL4:CL11)</f>
        <v>5.5796079323432641</v>
      </c>
      <c r="CM25" s="77">
        <f>AVERAGE(CM4:CM11)</f>
        <v>5.4088093826169663</v>
      </c>
      <c r="CN25" s="77">
        <f t="shared" ref="CN25:CP25" si="35">AVERAGE(CN4:CN11)</f>
        <v>1.6316693032302738</v>
      </c>
      <c r="CO25" s="77">
        <f t="shared" si="35"/>
        <v>3.1549999999999998</v>
      </c>
      <c r="CP25" s="78">
        <f t="shared" si="35"/>
        <v>8.1937499999999996</v>
      </c>
      <c r="CQ25" s="79">
        <f>AVERAGE(CQ4:CQ11)</f>
        <v>4.9091175746612175</v>
      </c>
      <c r="CR25" s="77">
        <f>AVERAGE(CR4:CR11)</f>
        <v>0</v>
      </c>
      <c r="CS25" s="86">
        <f>AVERAGE(CS4:CS19)</f>
        <v>139.6875</v>
      </c>
      <c r="CT25" s="122">
        <f>AVERAGE(CT4:CT19)</f>
        <v>90.206973426420973</v>
      </c>
    </row>
    <row r="26" spans="1:98" s="2" customFormat="1" x14ac:dyDescent="0.2">
      <c r="A26" s="54" t="s">
        <v>104</v>
      </c>
      <c r="B26" s="13"/>
      <c r="C26" s="13"/>
      <c r="D26" s="15" t="s">
        <v>3</v>
      </c>
      <c r="E26" s="43">
        <f t="shared" ref="E26:AJ26" si="36">_xlfn.STDEV.S(E4:E11)</f>
        <v>7.0652775551907387</v>
      </c>
      <c r="F26" s="43">
        <f t="shared" si="36"/>
        <v>5.5895310306730677</v>
      </c>
      <c r="G26" s="44">
        <f t="shared" si="36"/>
        <v>7.0070687523385979</v>
      </c>
      <c r="H26" s="38">
        <f t="shared" si="36"/>
        <v>7.5264167571235106E-4</v>
      </c>
      <c r="I26" s="13">
        <f t="shared" si="36"/>
        <v>65.028240781547211</v>
      </c>
      <c r="J26" s="13">
        <f t="shared" si="36"/>
        <v>53.959511739293475</v>
      </c>
      <c r="K26" s="21">
        <f t="shared" si="36"/>
        <v>0.35155706635580375</v>
      </c>
      <c r="L26" s="14">
        <f t="shared" si="36"/>
        <v>252.6082824079042</v>
      </c>
      <c r="M26" s="13">
        <f t="shared" si="36"/>
        <v>73.556465191229591</v>
      </c>
      <c r="N26" s="13">
        <f t="shared" si="36"/>
        <v>0.47450780206341897</v>
      </c>
      <c r="O26" s="13">
        <f t="shared" si="36"/>
        <v>0.84310123923546476</v>
      </c>
      <c r="P26" s="13">
        <f t="shared" si="36"/>
        <v>0.24681453352624175</v>
      </c>
      <c r="Q26" s="80">
        <f t="shared" si="36"/>
        <v>2.6286358195552147E-2</v>
      </c>
      <c r="R26" s="39">
        <f t="shared" si="36"/>
        <v>4.3629316962446829</v>
      </c>
      <c r="S26" s="13">
        <f t="shared" si="36"/>
        <v>60.366427963935777</v>
      </c>
      <c r="T26" s="13">
        <f t="shared" si="36"/>
        <v>6.4416396784794676</v>
      </c>
      <c r="U26" s="16">
        <f t="shared" si="36"/>
        <v>1.3462548027053127</v>
      </c>
      <c r="V26" s="16">
        <f t="shared" si="36"/>
        <v>2.2909484166882706E-2</v>
      </c>
      <c r="W26" s="39">
        <f t="shared" si="36"/>
        <v>5.4541712710635322</v>
      </c>
      <c r="X26" s="14">
        <f t="shared" si="36"/>
        <v>186.91455051134193</v>
      </c>
      <c r="Y26" s="13">
        <f t="shared" si="36"/>
        <v>61.120928143663342</v>
      </c>
      <c r="Z26" s="13">
        <f t="shared" si="36"/>
        <v>0.26910650152886401</v>
      </c>
      <c r="AA26" s="13">
        <f t="shared" si="36"/>
        <v>0.35446778624769781</v>
      </c>
      <c r="AB26" s="13">
        <f t="shared" si="36"/>
        <v>0.17723389312384891</v>
      </c>
      <c r="AC26" s="13">
        <f t="shared" si="36"/>
        <v>7.9030021096236497E-2</v>
      </c>
      <c r="AD26" s="52">
        <f t="shared" si="36"/>
        <v>1.7028485995745125E-2</v>
      </c>
      <c r="AE26" s="39">
        <f t="shared" si="36"/>
        <v>3.3498047970861773</v>
      </c>
      <c r="AF26" s="13">
        <f t="shared" si="36"/>
        <v>59.343366806481562</v>
      </c>
      <c r="AG26" s="13">
        <f t="shared" si="36"/>
        <v>3.2139608052496409</v>
      </c>
      <c r="AH26" s="13">
        <f t="shared" si="36"/>
        <v>6.4279216104992818</v>
      </c>
      <c r="AI26" s="13">
        <f t="shared" si="36"/>
        <v>1.2054874680733123</v>
      </c>
      <c r="AJ26" s="16">
        <f t="shared" si="36"/>
        <v>2.2098706314111882E-2</v>
      </c>
      <c r="AK26" s="39">
        <f t="shared" ref="AK26:BS26" si="37">_xlfn.STDEV.S(AK4:AK11)</f>
        <v>4.9079508035446624</v>
      </c>
      <c r="AL26" s="14">
        <f t="shared" si="37"/>
        <v>262.00643854888642</v>
      </c>
      <c r="AM26" s="13">
        <f t="shared" si="37"/>
        <v>43.757244298189399</v>
      </c>
      <c r="AN26" s="21">
        <f t="shared" si="37"/>
        <v>0.46738166969903411</v>
      </c>
      <c r="AO26" s="21">
        <f t="shared" si="37"/>
        <v>0.61604067536827345</v>
      </c>
      <c r="AP26" s="21">
        <f t="shared" si="37"/>
        <v>0.11478366247431408</v>
      </c>
      <c r="AQ26" s="52">
        <f t="shared" si="37"/>
        <v>2.1997426181215758E-2</v>
      </c>
      <c r="AR26" s="39">
        <f t="shared" si="37"/>
        <v>4.7422955852893489</v>
      </c>
      <c r="AS26" s="13">
        <f t="shared" si="37"/>
        <v>58.835898768766768</v>
      </c>
      <c r="AT26" s="13">
        <f t="shared" si="37"/>
        <v>2.4456842626361981</v>
      </c>
      <c r="AU26" s="13">
        <f t="shared" si="37"/>
        <v>0.56923165474013138</v>
      </c>
      <c r="AV26" s="16">
        <f t="shared" si="37"/>
        <v>1.2974172174564473E-2</v>
      </c>
      <c r="AW26" s="39">
        <f t="shared" si="37"/>
        <v>5.8919276864125507</v>
      </c>
      <c r="AX26" s="14">
        <f t="shared" si="37"/>
        <v>238.94241822411129</v>
      </c>
      <c r="AY26" s="13">
        <f t="shared" si="37"/>
        <v>0.34325578007937685</v>
      </c>
      <c r="AZ26" s="13">
        <f t="shared" si="37"/>
        <v>79.846371372959737</v>
      </c>
      <c r="BA26" s="13">
        <f t="shared" si="37"/>
        <v>17.968419302176383</v>
      </c>
      <c r="BB26" s="39">
        <f t="shared" si="37"/>
        <v>4.5079491629026895</v>
      </c>
      <c r="BC26" s="13">
        <f t="shared" si="37"/>
        <v>30.905736543040899</v>
      </c>
      <c r="BD26" s="13">
        <f t="shared" si="37"/>
        <v>11.329526600089823</v>
      </c>
      <c r="BE26" s="13">
        <f t="shared" si="37"/>
        <v>2.386023717160255</v>
      </c>
      <c r="BF26" s="39">
        <f t="shared" si="37"/>
        <v>3.1791425953999357</v>
      </c>
      <c r="BG26" s="14">
        <f t="shared" si="37"/>
        <v>31.001300894363499</v>
      </c>
      <c r="BH26" s="13">
        <f t="shared" si="37"/>
        <v>0.4341129412106734</v>
      </c>
      <c r="BI26" s="39">
        <f t="shared" si="37"/>
        <v>0.60232209201045805</v>
      </c>
      <c r="BJ26" s="13">
        <f t="shared" si="37"/>
        <v>5.5373431935232427</v>
      </c>
      <c r="BK26" s="39">
        <f t="shared" si="37"/>
        <v>0.62883699070377574</v>
      </c>
      <c r="BL26" s="14">
        <f t="shared" si="37"/>
        <v>108.03729104870619</v>
      </c>
      <c r="BM26" s="13">
        <f t="shared" si="37"/>
        <v>0.4007100768562738</v>
      </c>
      <c r="BN26" s="39">
        <f t="shared" si="37"/>
        <v>1.9274753230463195</v>
      </c>
      <c r="BO26" s="13">
        <f t="shared" si="37"/>
        <v>21.238564190103414</v>
      </c>
      <c r="BP26" s="39">
        <f t="shared" si="37"/>
        <v>1.7777116130280128</v>
      </c>
      <c r="BQ26" s="16">
        <f t="shared" si="37"/>
        <v>0.47450780206341897</v>
      </c>
      <c r="BR26" s="16">
        <f t="shared" si="37"/>
        <v>7.986889281870603E-2</v>
      </c>
      <c r="BS26" s="16">
        <f t="shared" si="37"/>
        <v>1.9606010369081123E-2</v>
      </c>
      <c r="BT26" s="16">
        <f t="shared" ref="BT26:BU26" si="38">_xlfn.STDEV.S(BT4:BT11)</f>
        <v>0.53411431071807103</v>
      </c>
      <c r="BU26" s="23">
        <f t="shared" si="38"/>
        <v>0.49079927523523137</v>
      </c>
      <c r="BV26" s="12">
        <f>_xlfn.STDEV.S(BV4:BV11)</f>
        <v>0.26910650152886401</v>
      </c>
      <c r="BW26" s="16">
        <f>_xlfn.STDEV.S(BW4:BW11)</f>
        <v>8.3544157335362856E-2</v>
      </c>
      <c r="BX26" s="16">
        <f>_xlfn.STDEV.S(BX4:BX11)</f>
        <v>2.6412569299124136E-2</v>
      </c>
      <c r="BY26" s="16">
        <f t="shared" ref="BY26:BZ26" si="39">_xlfn.STDEV.S(BY4:BY11)</f>
        <v>0.35488428697655233</v>
      </c>
      <c r="BZ26" s="23">
        <f t="shared" si="39"/>
        <v>0.44734135256455521</v>
      </c>
      <c r="CA26" s="12">
        <f>_xlfn.STDEV.S(CA4:CA11)</f>
        <v>0.46738166969903411</v>
      </c>
      <c r="CB26" s="16">
        <f>_xlfn.STDEV.S(CB4:CB11)</f>
        <v>5.241449174221522E-2</v>
      </c>
      <c r="CC26" s="16">
        <f>_xlfn.STDEV.S(CC4:CC11)</f>
        <v>9.7956766150033795E-3</v>
      </c>
      <c r="CD26" s="16">
        <f t="shared" ref="CD26:CE26" si="40">_xlfn.STDEV.S(CD4:CD11)</f>
        <v>0.4206923393587092</v>
      </c>
      <c r="CE26" s="23">
        <f t="shared" si="40"/>
        <v>0.60102145195848355</v>
      </c>
      <c r="CF26" s="12">
        <f>_xlfn.STDEV.S(CF4:CF11)</f>
        <v>0.34325578007937685</v>
      </c>
      <c r="CG26" s="16">
        <f>_xlfn.STDEV.S(CG4:CG11)</f>
        <v>0.34319704968191983</v>
      </c>
      <c r="CH26" s="16">
        <f t="shared" ref="CH26:CK26" si="41">_xlfn.STDEV.S(CH4:CH11)</f>
        <v>7.7010446258432508E-2</v>
      </c>
      <c r="CI26" s="16">
        <f t="shared" si="41"/>
        <v>1.0385874080346719E-2</v>
      </c>
      <c r="CJ26" s="16">
        <f t="shared" si="41"/>
        <v>0.48230659547917176</v>
      </c>
      <c r="CK26" s="23">
        <f t="shared" si="41"/>
        <v>0.39934178519120545</v>
      </c>
      <c r="CL26" s="12">
        <f>_xlfn.STDEV.S(CL4:CL11)</f>
        <v>0.4341129412106734</v>
      </c>
      <c r="CM26" s="16">
        <f>_xlfn.STDEV.S(CM4:CM11)</f>
        <v>0.54764013408700141</v>
      </c>
      <c r="CN26" s="16">
        <f t="shared" ref="CN26:CP26" si="42">_xlfn.STDEV.S(CN4:CN11)</f>
        <v>0.31036350436472293</v>
      </c>
      <c r="CO26" s="16">
        <f t="shared" si="42"/>
        <v>0.88320843681270722</v>
      </c>
      <c r="CP26" s="23">
        <f t="shared" si="42"/>
        <v>0.7245873209726249</v>
      </c>
      <c r="CQ26" s="12">
        <f>_xlfn.STDEV.S(CQ4:CQ11)</f>
        <v>0.4007100768562738</v>
      </c>
      <c r="CR26" s="16">
        <f>_xlfn.STDEV.S(CR4:CR11)</f>
        <v>0</v>
      </c>
      <c r="CS26" s="84">
        <f>_xlfn.STDEV.S(CS4:CS19)</f>
        <v>9.7346032276616192</v>
      </c>
      <c r="CT26" s="90">
        <f>_xlfn.STDEV.S(CT4:CT19)</f>
        <v>2.8796707834254227</v>
      </c>
    </row>
    <row r="27" spans="1:98" s="2" customFormat="1" x14ac:dyDescent="0.2">
      <c r="A27" s="13"/>
      <c r="B27" s="13"/>
      <c r="C27" s="13"/>
      <c r="D27" s="15" t="s">
        <v>1</v>
      </c>
      <c r="E27" s="43">
        <f t="shared" ref="E27:AJ27" si="43">MIN(E4:E11)</f>
        <v>20.010958904109589</v>
      </c>
      <c r="F27" s="43">
        <f t="shared" si="43"/>
        <v>174</v>
      </c>
      <c r="G27" s="44">
        <f t="shared" si="43"/>
        <v>67.7</v>
      </c>
      <c r="H27" s="38">
        <f t="shared" si="43"/>
        <v>1.0852546296296294E-2</v>
      </c>
      <c r="I27" s="13">
        <f t="shared" si="43"/>
        <v>937.66</v>
      </c>
      <c r="J27" s="13">
        <f t="shared" si="43"/>
        <v>5427.4599999999982</v>
      </c>
      <c r="K27" s="21">
        <f t="shared" si="43"/>
        <v>5.069448265742218</v>
      </c>
      <c r="L27" s="14">
        <f t="shared" si="43"/>
        <v>1965.9200000000003</v>
      </c>
      <c r="M27" s="13">
        <f t="shared" si="43"/>
        <v>268</v>
      </c>
      <c r="N27" s="13">
        <f t="shared" si="43"/>
        <v>5.0518530209982835</v>
      </c>
      <c r="O27" s="13">
        <f t="shared" si="43"/>
        <v>5.368955223880592</v>
      </c>
      <c r="P27" s="13">
        <f t="shared" si="43"/>
        <v>1.0311310154717472</v>
      </c>
      <c r="Q27" s="80">
        <f t="shared" si="43"/>
        <v>0.18605529530641068</v>
      </c>
      <c r="R27" s="39">
        <f t="shared" si="43"/>
        <v>35.633729803408364</v>
      </c>
      <c r="S27" s="13">
        <f t="shared" si="43"/>
        <v>345.50999999999982</v>
      </c>
      <c r="T27" s="13">
        <f t="shared" si="43"/>
        <v>46.763632110695887</v>
      </c>
      <c r="U27" s="16">
        <f t="shared" si="43"/>
        <v>3.2921810143679227</v>
      </c>
      <c r="V27" s="16">
        <f t="shared" si="43"/>
        <v>6.9278727150034428E-2</v>
      </c>
      <c r="W27" s="39">
        <f t="shared" si="43"/>
        <v>31.687118252352363</v>
      </c>
      <c r="X27" s="14">
        <f t="shared" si="43"/>
        <v>571.88999999999942</v>
      </c>
      <c r="Y27" s="13">
        <f t="shared" si="43"/>
        <v>143.5</v>
      </c>
      <c r="Z27" s="13">
        <f t="shared" si="43"/>
        <v>3.0445290369487714</v>
      </c>
      <c r="AA27" s="13">
        <f t="shared" si="43"/>
        <v>3.1467346938775522</v>
      </c>
      <c r="AB27" s="13">
        <f t="shared" si="43"/>
        <v>1.5733673469387761</v>
      </c>
      <c r="AC27" s="13">
        <f t="shared" si="43"/>
        <v>0.80768498773163278</v>
      </c>
      <c r="AD27" s="52">
        <f t="shared" si="43"/>
        <v>0.23681506491933224</v>
      </c>
      <c r="AE27" s="39">
        <f t="shared" si="43"/>
        <v>10.536973096070716</v>
      </c>
      <c r="AF27" s="13">
        <f t="shared" si="43"/>
        <v>159.27000000000004</v>
      </c>
      <c r="AG27" s="13">
        <f t="shared" si="43"/>
        <v>55.038354093507358</v>
      </c>
      <c r="AH27" s="13">
        <f t="shared" si="43"/>
        <v>110.07670818701472</v>
      </c>
      <c r="AI27" s="13">
        <f t="shared" si="43"/>
        <v>7.4647949333392445</v>
      </c>
      <c r="AJ27" s="16">
        <f t="shared" si="43"/>
        <v>0.1220737343312627</v>
      </c>
      <c r="AK27" s="39">
        <f t="shared" ref="AK27:BS27" si="44">MIN(AK4:AK11)</f>
        <v>16.760852407261254</v>
      </c>
      <c r="AL27" s="14">
        <f t="shared" si="44"/>
        <v>22.330000000000108</v>
      </c>
      <c r="AM27" s="13">
        <f t="shared" si="44"/>
        <v>5</v>
      </c>
      <c r="AN27" s="21">
        <f t="shared" si="44"/>
        <v>3.4984398233870011</v>
      </c>
      <c r="AO27" s="21">
        <f t="shared" si="44"/>
        <v>4.4660000000000215</v>
      </c>
      <c r="AP27" s="21">
        <f t="shared" si="44"/>
        <v>0.25612496949735669</v>
      </c>
      <c r="AQ27" s="52">
        <f t="shared" si="44"/>
        <v>4.3191394518947296E-2</v>
      </c>
      <c r="AR27" s="39">
        <f t="shared" si="44"/>
        <v>0.40106687740788483</v>
      </c>
      <c r="AS27" s="13">
        <f t="shared" si="44"/>
        <v>6.3599999999999985</v>
      </c>
      <c r="AT27" s="13">
        <f t="shared" si="44"/>
        <v>43.602289593238332</v>
      </c>
      <c r="AU27" s="13">
        <f t="shared" si="44"/>
        <v>1.6726854365249308</v>
      </c>
      <c r="AV27" s="16">
        <f t="shared" si="44"/>
        <v>3.7290749084743946E-2</v>
      </c>
      <c r="AW27" s="39">
        <f t="shared" si="44"/>
        <v>0.59764072425063086</v>
      </c>
      <c r="AX27" s="14">
        <f t="shared" si="44"/>
        <v>1069.6400000000006</v>
      </c>
      <c r="AY27" s="13">
        <f t="shared" si="44"/>
        <v>7.927191123301327</v>
      </c>
      <c r="AZ27" s="13">
        <f t="shared" si="44"/>
        <v>187.47000000000003</v>
      </c>
      <c r="BA27" s="13">
        <f t="shared" si="44"/>
        <v>71.30933333333337</v>
      </c>
      <c r="BB27" s="39">
        <f t="shared" si="44"/>
        <v>19.249416024503589</v>
      </c>
      <c r="BC27" s="13">
        <f t="shared" si="44"/>
        <v>120.19000000000014</v>
      </c>
      <c r="BD27" s="13">
        <f t="shared" si="44"/>
        <v>17.889999999999986</v>
      </c>
      <c r="BE27" s="13">
        <f t="shared" si="44"/>
        <v>8.0126666666666768</v>
      </c>
      <c r="BF27" s="39">
        <f t="shared" si="44"/>
        <v>12.67840378063061</v>
      </c>
      <c r="BG27" s="14">
        <f t="shared" si="44"/>
        <v>228.76999999999998</v>
      </c>
      <c r="BH27" s="13">
        <f t="shared" si="44"/>
        <v>4.8253533009913516</v>
      </c>
      <c r="BI27" s="39">
        <f t="shared" si="44"/>
        <v>4.1277087129891905</v>
      </c>
      <c r="BJ27" s="13">
        <f t="shared" si="44"/>
        <v>40.230000000000004</v>
      </c>
      <c r="BK27" s="39">
        <f t="shared" si="44"/>
        <v>4.2153342619558574</v>
      </c>
      <c r="BL27" s="14">
        <f t="shared" si="44"/>
        <v>145.2999999999999</v>
      </c>
      <c r="BM27" s="13">
        <f t="shared" si="44"/>
        <v>4.2337334992163544</v>
      </c>
      <c r="BN27" s="39">
        <f t="shared" si="44"/>
        <v>2.6570211738803664</v>
      </c>
      <c r="BO27" s="13">
        <f t="shared" si="44"/>
        <v>31.789999999999992</v>
      </c>
      <c r="BP27" s="39">
        <f t="shared" si="44"/>
        <v>3.3903547127956819</v>
      </c>
      <c r="BQ27" s="16">
        <f t="shared" si="44"/>
        <v>5.0518530209982835</v>
      </c>
      <c r="BR27" s="16">
        <f t="shared" si="44"/>
        <v>0.8995927931551595</v>
      </c>
      <c r="BS27" s="16">
        <f t="shared" si="44"/>
        <v>0.15857276622779681</v>
      </c>
      <c r="BT27" s="16">
        <f t="shared" ref="BT27:BU27" si="45">MIN(BT4:BT11)</f>
        <v>2.78</v>
      </c>
      <c r="BU27" s="23">
        <f t="shared" si="45"/>
        <v>7.79</v>
      </c>
      <c r="BV27" s="12">
        <f>MIN(BV4:BV11)</f>
        <v>3.0445290369487714</v>
      </c>
      <c r="BW27" s="16">
        <f>MIN(BW4:BW11)</f>
        <v>0.46306513662404952</v>
      </c>
      <c r="BX27" s="16">
        <f>MIN(BX4:BX11)</f>
        <v>0.14033008618563864</v>
      </c>
      <c r="BY27" s="16">
        <f t="shared" ref="BY27:BZ27" si="46">MIN(BY4:BY11)</f>
        <v>1.51</v>
      </c>
      <c r="BZ27" s="23">
        <f t="shared" si="46"/>
        <v>4.5599999999999996</v>
      </c>
      <c r="CA27" s="12">
        <f>MIN(CA4:CA11)</f>
        <v>3.4984398233870011</v>
      </c>
      <c r="CB27" s="16">
        <f>MIN(CB4:CB11)</f>
        <v>0.18206312260169455</v>
      </c>
      <c r="CC27" s="16">
        <f>MIN(CC4:CC11)</f>
        <v>4.2195043183672835E-2</v>
      </c>
      <c r="CD27" s="16">
        <f t="shared" ref="CD27:CE27" si="47">MIN(CD4:CD11)</f>
        <v>3.24</v>
      </c>
      <c r="CE27" s="23">
        <f t="shared" si="47"/>
        <v>3.74</v>
      </c>
      <c r="CF27" s="12">
        <f>MIN(CF4:CF11)</f>
        <v>7.927191123301327</v>
      </c>
      <c r="CG27" s="16">
        <f>MIN(CG4:CG11)</f>
        <v>7.7577029932816606</v>
      </c>
      <c r="CH27" s="16">
        <f t="shared" ref="CH27:CK27" si="48">MIN(CH4:CH11)</f>
        <v>0.95940813985285089</v>
      </c>
      <c r="CI27" s="16">
        <f t="shared" si="48"/>
        <v>0.10922305143471987</v>
      </c>
      <c r="CJ27" s="16">
        <f t="shared" si="48"/>
        <v>6.08</v>
      </c>
      <c r="CK27" s="23">
        <f t="shared" si="48"/>
        <v>9.7904162633107319</v>
      </c>
      <c r="CL27" s="12">
        <f>MIN(CL4:CL11)</f>
        <v>4.8253533009913516</v>
      </c>
      <c r="CM27" s="16">
        <f>MIN(CM4:CM11)</f>
        <v>4.4078571428571429</v>
      </c>
      <c r="CN27" s="16">
        <f t="shared" ref="CN27:CP27" si="49">MIN(CN4:CN11)</f>
        <v>1.3331019426411774</v>
      </c>
      <c r="CO27" s="16">
        <f t="shared" si="49"/>
        <v>1.66</v>
      </c>
      <c r="CP27" s="23">
        <f t="shared" si="49"/>
        <v>7.01</v>
      </c>
      <c r="CQ27" s="12">
        <f>MIN(CQ4:CQ11)</f>
        <v>4.2337334992163544</v>
      </c>
      <c r="CR27" s="16">
        <f>MIN(CR4:CR11)</f>
        <v>0</v>
      </c>
      <c r="CS27" s="84">
        <f>MIN(CS4:CS19)</f>
        <v>123</v>
      </c>
      <c r="CT27" s="90">
        <f>MIN(CT4:CT19)</f>
        <v>84.05797101449275</v>
      </c>
    </row>
    <row r="28" spans="1:98" s="31" customFormat="1" x14ac:dyDescent="0.2">
      <c r="A28" s="55"/>
      <c r="B28" s="55"/>
      <c r="C28" s="55"/>
      <c r="D28" s="56" t="s">
        <v>0</v>
      </c>
      <c r="E28" s="57">
        <f t="shared" ref="E28:AJ28" si="50">MAX(E4:E11)</f>
        <v>40.375342465753427</v>
      </c>
      <c r="F28" s="57">
        <f t="shared" si="50"/>
        <v>191.7</v>
      </c>
      <c r="G28" s="58">
        <f t="shared" si="50"/>
        <v>86.1</v>
      </c>
      <c r="H28" s="59">
        <f t="shared" si="50"/>
        <v>1.2620138888888889E-2</v>
      </c>
      <c r="I28" s="55">
        <f t="shared" si="50"/>
        <v>1090.3800000000003</v>
      </c>
      <c r="J28" s="55">
        <f t="shared" si="50"/>
        <v>5578.45</v>
      </c>
      <c r="K28" s="60">
        <f t="shared" si="50"/>
        <v>5.8951272316191359</v>
      </c>
      <c r="L28" s="61">
        <f t="shared" si="50"/>
        <v>2767.2200000000016</v>
      </c>
      <c r="M28" s="55">
        <f t="shared" si="50"/>
        <v>471</v>
      </c>
      <c r="N28" s="55">
        <f t="shared" si="50"/>
        <v>6.4929963574191571</v>
      </c>
      <c r="O28" s="55">
        <f t="shared" si="50"/>
        <v>7.6088145896656529</v>
      </c>
      <c r="P28" s="55">
        <f t="shared" si="50"/>
        <v>1.751257526458232</v>
      </c>
      <c r="Q28" s="83">
        <f t="shared" si="50"/>
        <v>0.25840169405318308</v>
      </c>
      <c r="R28" s="63">
        <f t="shared" si="50"/>
        <v>49.701759270069068</v>
      </c>
      <c r="S28" s="55">
        <f t="shared" si="50"/>
        <v>544.37000000000012</v>
      </c>
      <c r="T28" s="55">
        <f t="shared" si="50"/>
        <v>67.916682002620007</v>
      </c>
      <c r="U28" s="64">
        <f t="shared" si="50"/>
        <v>7.2136085288576979</v>
      </c>
      <c r="V28" s="64">
        <f t="shared" si="50"/>
        <v>0.132579571984249</v>
      </c>
      <c r="W28" s="63">
        <f t="shared" si="50"/>
        <v>50.993366937353571</v>
      </c>
      <c r="X28" s="61">
        <f t="shared" si="50"/>
        <v>1156.7099999999973</v>
      </c>
      <c r="Y28" s="55">
        <f t="shared" si="50"/>
        <v>350.5</v>
      </c>
      <c r="Z28" s="55">
        <f t="shared" si="50"/>
        <v>3.8616270394645071</v>
      </c>
      <c r="AA28" s="55">
        <f t="shared" si="50"/>
        <v>4.1952380952380972</v>
      </c>
      <c r="AB28" s="55">
        <f t="shared" si="50"/>
        <v>2.0976190476190486</v>
      </c>
      <c r="AC28" s="55">
        <f t="shared" si="50"/>
        <v>1.0491957099064395</v>
      </c>
      <c r="AD28" s="62">
        <f t="shared" si="50"/>
        <v>0.29451801328500887</v>
      </c>
      <c r="AE28" s="63">
        <f t="shared" si="50"/>
        <v>20.870577197192443</v>
      </c>
      <c r="AF28" s="55">
        <f t="shared" si="50"/>
        <v>348.78000000000048</v>
      </c>
      <c r="AG28" s="55">
        <f t="shared" si="50"/>
        <v>63.134964730627985</v>
      </c>
      <c r="AH28" s="55">
        <f t="shared" si="50"/>
        <v>126.26992946125597</v>
      </c>
      <c r="AI28" s="55">
        <f t="shared" si="50"/>
        <v>10.775409096885907</v>
      </c>
      <c r="AJ28" s="64">
        <f t="shared" si="50"/>
        <v>0.18123080419136861</v>
      </c>
      <c r="AK28" s="63">
        <f t="shared" ref="AK28:BS28" si="51">MAX(AK4:AK11)</f>
        <v>32.543340735626209</v>
      </c>
      <c r="AL28" s="61">
        <f t="shared" si="51"/>
        <v>644.8000000000003</v>
      </c>
      <c r="AM28" s="55">
        <f t="shared" si="51"/>
        <v>112</v>
      </c>
      <c r="AN28" s="60">
        <f t="shared" si="51"/>
        <v>4.8285000000000009</v>
      </c>
      <c r="AO28" s="60">
        <f t="shared" si="51"/>
        <v>6.4480000000000031</v>
      </c>
      <c r="AP28" s="60">
        <f t="shared" si="51"/>
        <v>0.5979950628877222</v>
      </c>
      <c r="AQ28" s="62">
        <f t="shared" si="51"/>
        <v>0.10661982578528265</v>
      </c>
      <c r="AR28" s="63">
        <f t="shared" si="51"/>
        <v>11.558766323978888</v>
      </c>
      <c r="AS28" s="55">
        <f t="shared" si="51"/>
        <v>154.52999999999992</v>
      </c>
      <c r="AT28" s="55">
        <f t="shared" si="51"/>
        <v>51.301517846511324</v>
      </c>
      <c r="AU28" s="55">
        <f t="shared" si="51"/>
        <v>3.2154431972092188</v>
      </c>
      <c r="AV28" s="64">
        <f t="shared" si="51"/>
        <v>6.8133143005266766E-2</v>
      </c>
      <c r="AW28" s="63">
        <f t="shared" si="51"/>
        <v>14.172123479887732</v>
      </c>
      <c r="AX28" s="61">
        <f t="shared" si="51"/>
        <v>1752.7500000000014</v>
      </c>
      <c r="AY28" s="55">
        <f t="shared" si="51"/>
        <v>8.8995756718528938</v>
      </c>
      <c r="AZ28" s="55">
        <f t="shared" si="51"/>
        <v>358.40000000000009</v>
      </c>
      <c r="BA28" s="55">
        <f t="shared" si="51"/>
        <v>122.64666666666682</v>
      </c>
      <c r="BB28" s="63">
        <f t="shared" si="51"/>
        <v>31.991085753084121</v>
      </c>
      <c r="BC28" s="55">
        <f t="shared" si="51"/>
        <v>205.73900000000015</v>
      </c>
      <c r="BD28" s="55">
        <f t="shared" si="51"/>
        <v>43.091000000000008</v>
      </c>
      <c r="BE28" s="55">
        <f t="shared" si="51"/>
        <v>15.126750000000017</v>
      </c>
      <c r="BF28" s="63">
        <f t="shared" si="51"/>
        <v>20.935199676008569</v>
      </c>
      <c r="BG28" s="61">
        <f t="shared" si="51"/>
        <v>331.21999999999991</v>
      </c>
      <c r="BH28" s="55">
        <f t="shared" si="51"/>
        <v>6.1913306921463533</v>
      </c>
      <c r="BI28" s="63">
        <f t="shared" si="51"/>
        <v>6.1026704941169543</v>
      </c>
      <c r="BJ28" s="55">
        <f t="shared" si="51"/>
        <v>58.680000000000007</v>
      </c>
      <c r="BK28" s="63">
        <f t="shared" si="51"/>
        <v>6.1752170481452264</v>
      </c>
      <c r="BL28" s="61">
        <f t="shared" si="51"/>
        <v>463.16000000000201</v>
      </c>
      <c r="BM28" s="55">
        <f t="shared" si="51"/>
        <v>5.4540322580645171</v>
      </c>
      <c r="BN28" s="63">
        <f t="shared" si="51"/>
        <v>8.3951118538631722</v>
      </c>
      <c r="BO28" s="55">
        <f t="shared" si="51"/>
        <v>98.780000000000058</v>
      </c>
      <c r="BP28" s="63">
        <f t="shared" si="51"/>
        <v>9.0592270584566865</v>
      </c>
      <c r="BQ28" s="64">
        <f t="shared" si="51"/>
        <v>6.4929963574191571</v>
      </c>
      <c r="BR28" s="64">
        <f t="shared" si="51"/>
        <v>1.1257020642820819</v>
      </c>
      <c r="BS28" s="64">
        <f t="shared" si="51"/>
        <v>0.21492602657176177</v>
      </c>
      <c r="BT28" s="64">
        <f t="shared" ref="BT28:BU28" si="52">MAX(BT4:BT11)</f>
        <v>4.3499999999999996</v>
      </c>
      <c r="BU28" s="65">
        <f t="shared" si="52"/>
        <v>9.08</v>
      </c>
      <c r="BV28" s="66">
        <f>MAX(BV4:BV11)</f>
        <v>3.8616270394645071</v>
      </c>
      <c r="BW28" s="64">
        <f>MAX(BW4:BW11)</f>
        <v>0.72046325760828256</v>
      </c>
      <c r="BX28" s="64">
        <f>MAX(BX4:BX11)</f>
        <v>0.2201426684432638</v>
      </c>
      <c r="BY28" s="64">
        <f t="shared" ref="BY28:BZ28" si="53">MAX(BY4:BY11)</f>
        <v>2.59</v>
      </c>
      <c r="BZ28" s="65">
        <f t="shared" si="53"/>
        <v>5.65</v>
      </c>
      <c r="CA28" s="66">
        <f>MAX(CA4:CA11)</f>
        <v>4.8285000000000009</v>
      </c>
      <c r="CB28" s="64">
        <f>MAX(CB4:CB11)</f>
        <v>0.34796195949058167</v>
      </c>
      <c r="CC28" s="64">
        <f>MAX(CC4:CC11)</f>
        <v>7.2064193743519023E-2</v>
      </c>
      <c r="CD28" s="64">
        <f t="shared" ref="CD28:CE28" si="54">MAX(CD4:CD11)</f>
        <v>4.3492063492062556</v>
      </c>
      <c r="CE28" s="65">
        <f t="shared" si="54"/>
        <v>5.77</v>
      </c>
      <c r="CF28" s="66">
        <f>MAX(CF4:CF11)</f>
        <v>8.8995756718528938</v>
      </c>
      <c r="CG28" s="64">
        <f>MAX(CG4:CG11)</f>
        <v>8.783934593021943</v>
      </c>
      <c r="CH28" s="64">
        <f t="shared" ref="CH28:CK28" si="55">MAX(CH4:CH11)</f>
        <v>1.1936681594345122</v>
      </c>
      <c r="CI28" s="64">
        <f t="shared" si="55"/>
        <v>0.1431075595353144</v>
      </c>
      <c r="CJ28" s="64">
        <f t="shared" si="55"/>
        <v>7.56</v>
      </c>
      <c r="CK28" s="65">
        <f t="shared" si="55"/>
        <v>11.081402629931143</v>
      </c>
      <c r="CL28" s="66">
        <f>MAX(CL4:CL11)</f>
        <v>6.1913306921463533</v>
      </c>
      <c r="CM28" s="64">
        <f>MAX(CM4:CM11)</f>
        <v>6.2372727272727273</v>
      </c>
      <c r="CN28" s="64">
        <f t="shared" ref="CN28:CP28" si="56">MAX(CN4:CN11)</f>
        <v>2.1243093253785115</v>
      </c>
      <c r="CO28" s="64">
        <f t="shared" si="56"/>
        <v>4.25</v>
      </c>
      <c r="CP28" s="65">
        <f t="shared" si="56"/>
        <v>8.84</v>
      </c>
      <c r="CQ28" s="66">
        <f>MAX(CQ4:CQ11)</f>
        <v>5.4540322580645171</v>
      </c>
      <c r="CR28" s="64">
        <f>MAX(CR4:CR11)</f>
        <v>0</v>
      </c>
      <c r="CS28" s="87">
        <f>MAX(CS4:CS19)</f>
        <v>166</v>
      </c>
      <c r="CT28" s="123">
        <f>MAX(CT4:CT19)</f>
        <v>94.204425711275036</v>
      </c>
    </row>
    <row r="29" spans="1:98" x14ac:dyDescent="0.2">
      <c r="Q29" s="81"/>
      <c r="U29" s="9"/>
      <c r="V29" s="9"/>
      <c r="AD29" s="53"/>
      <c r="AJ29" s="9"/>
      <c r="AQ29" s="53"/>
      <c r="AV29" s="9"/>
      <c r="CT29" s="89"/>
    </row>
    <row r="30" spans="1:98" s="26" customFormat="1" x14ac:dyDescent="0.2">
      <c r="A30" s="67" t="s">
        <v>99</v>
      </c>
      <c r="B30" s="68"/>
      <c r="C30" s="68"/>
      <c r="D30" s="69" t="s">
        <v>2</v>
      </c>
      <c r="E30" s="70">
        <f t="shared" ref="E30:AJ30" si="57">AVERAGE(E12:E19)</f>
        <v>26.993493150684934</v>
      </c>
      <c r="F30" s="70">
        <f t="shared" si="57"/>
        <v>182</v>
      </c>
      <c r="G30" s="71">
        <f t="shared" si="57"/>
        <v>77.08874999999999</v>
      </c>
      <c r="H30" s="72">
        <f t="shared" si="57"/>
        <v>1.2294225983796299E-2</v>
      </c>
      <c r="I30" s="68">
        <f t="shared" si="57"/>
        <v>1062.2211250000003</v>
      </c>
      <c r="J30" s="68">
        <f t="shared" si="57"/>
        <v>5538.1549999999997</v>
      </c>
      <c r="K30" s="73">
        <f t="shared" si="57"/>
        <v>5.2318454252799373</v>
      </c>
      <c r="L30" s="74">
        <f t="shared" si="57"/>
        <v>2348.3587499999994</v>
      </c>
      <c r="M30" s="68">
        <f t="shared" si="57"/>
        <v>388.375</v>
      </c>
      <c r="N30" s="68">
        <f t="shared" si="57"/>
        <v>5.5965262114290155</v>
      </c>
      <c r="O30" s="68">
        <f t="shared" si="57"/>
        <v>6.1977594022442979</v>
      </c>
      <c r="P30" s="68">
        <f t="shared" si="57"/>
        <v>1.2905655302782844</v>
      </c>
      <c r="Q30" s="82">
        <f t="shared" si="57"/>
        <v>0.20965411026499292</v>
      </c>
      <c r="R30" s="76">
        <f t="shared" si="57"/>
        <v>42.397904758622232</v>
      </c>
      <c r="S30" s="68">
        <f t="shared" si="57"/>
        <v>423.25550000000015</v>
      </c>
      <c r="T30" s="68">
        <f t="shared" si="57"/>
        <v>55.16932355433584</v>
      </c>
      <c r="U30" s="77">
        <f t="shared" si="57"/>
        <v>4.5970166641879455</v>
      </c>
      <c r="V30" s="77">
        <f t="shared" si="57"/>
        <v>8.3416792162078188E-2</v>
      </c>
      <c r="W30" s="76">
        <f t="shared" si="57"/>
        <v>39.871259238149953</v>
      </c>
      <c r="X30" s="74">
        <f t="shared" si="57"/>
        <v>967.00874999999996</v>
      </c>
      <c r="Y30" s="68">
        <f t="shared" si="57"/>
        <v>270.3125</v>
      </c>
      <c r="Z30" s="68">
        <f t="shared" si="57"/>
        <v>3.3937991255832789</v>
      </c>
      <c r="AA30" s="68">
        <f t="shared" si="57"/>
        <v>3.5960663800247143</v>
      </c>
      <c r="AB30" s="68">
        <f t="shared" si="57"/>
        <v>1.7980331900123572</v>
      </c>
      <c r="AC30" s="68">
        <f t="shared" si="57"/>
        <v>0.9076606430352967</v>
      </c>
      <c r="AD30" s="75">
        <f t="shared" si="57"/>
        <v>0.25382875093654267</v>
      </c>
      <c r="AE30" s="76">
        <f t="shared" si="57"/>
        <v>17.448751711321677</v>
      </c>
      <c r="AF30" s="68">
        <f t="shared" si="57"/>
        <v>284.39875000000001</v>
      </c>
      <c r="AG30" s="68">
        <f t="shared" si="57"/>
        <v>58.657609790139453</v>
      </c>
      <c r="AH30" s="68">
        <f t="shared" si="57"/>
        <v>117.31521958027891</v>
      </c>
      <c r="AI30" s="68">
        <f t="shared" si="57"/>
        <v>8.7606818081250601</v>
      </c>
      <c r="AJ30" s="77">
        <f t="shared" si="57"/>
        <v>0.14964821690687935</v>
      </c>
      <c r="AK30" s="76">
        <f t="shared" ref="AK30:BS30" si="58">AVERAGE(AK12:AK19)</f>
        <v>26.507964330875318</v>
      </c>
      <c r="AL30" s="74">
        <f t="shared" si="58"/>
        <v>254.4637500000002</v>
      </c>
      <c r="AM30" s="68">
        <f t="shared" si="58"/>
        <v>44</v>
      </c>
      <c r="AN30" s="73">
        <f t="shared" si="58"/>
        <v>4.3544940498542797</v>
      </c>
      <c r="AO30" s="73">
        <f t="shared" si="58"/>
        <v>5.7630327967827384</v>
      </c>
      <c r="AP30" s="73">
        <f t="shared" si="58"/>
        <v>0.46240087902447591</v>
      </c>
      <c r="AQ30" s="75">
        <f t="shared" si="58"/>
        <v>8.0327471949986753E-2</v>
      </c>
      <c r="AR30" s="76">
        <f t="shared" si="58"/>
        <v>4.5958613980081156</v>
      </c>
      <c r="AS30" s="68">
        <f t="shared" si="58"/>
        <v>57.339999999999975</v>
      </c>
      <c r="AT30" s="68">
        <f t="shared" si="58"/>
        <v>45.521830254352331</v>
      </c>
      <c r="AU30" s="68">
        <f t="shared" si="58"/>
        <v>2.2009420068149645</v>
      </c>
      <c r="AV30" s="77">
        <f t="shared" si="58"/>
        <v>4.8618057048049716E-2</v>
      </c>
      <c r="AW30" s="76">
        <f t="shared" si="58"/>
        <v>5.6485753459222821</v>
      </c>
      <c r="AX30" s="74">
        <f t="shared" si="58"/>
        <v>1322.1437499999997</v>
      </c>
      <c r="AY30" s="68">
        <f t="shared" si="58"/>
        <v>8.0054237505793786</v>
      </c>
      <c r="AZ30" s="68">
        <f t="shared" si="58"/>
        <v>218.04500000000013</v>
      </c>
      <c r="BA30" s="68">
        <f t="shared" si="58"/>
        <v>86.907981379731382</v>
      </c>
      <c r="BB30" s="76">
        <f t="shared" si="58"/>
        <v>23.899174777676041</v>
      </c>
      <c r="BC30" s="68">
        <f t="shared" si="58"/>
        <v>165.95212499999997</v>
      </c>
      <c r="BD30" s="68">
        <f t="shared" si="58"/>
        <v>26.116500000000002</v>
      </c>
      <c r="BE30" s="68">
        <f t="shared" si="58"/>
        <v>10.898490079365075</v>
      </c>
      <c r="BF30" s="76">
        <f t="shared" si="58"/>
        <v>15.69114324699402</v>
      </c>
      <c r="BG30" s="74">
        <f t="shared" si="58"/>
        <v>249.02624999999998</v>
      </c>
      <c r="BH30" s="68">
        <f t="shared" si="58"/>
        <v>5.4307388745171332</v>
      </c>
      <c r="BI30" s="76">
        <f t="shared" si="58"/>
        <v>4.4981495879990723</v>
      </c>
      <c r="BJ30" s="68">
        <f t="shared" si="58"/>
        <v>45.76124999999999</v>
      </c>
      <c r="BK30" s="76">
        <f t="shared" si="58"/>
        <v>4.3479805348555125</v>
      </c>
      <c r="BL30" s="74">
        <f t="shared" si="58"/>
        <v>397.15375000000006</v>
      </c>
      <c r="BM30" s="68">
        <f t="shared" si="58"/>
        <v>4.6905930742630781</v>
      </c>
      <c r="BN30" s="76">
        <f t="shared" si="58"/>
        <v>7.1601577663728539</v>
      </c>
      <c r="BO30" s="68">
        <f t="shared" si="58"/>
        <v>85.513500000000022</v>
      </c>
      <c r="BP30" s="76">
        <f t="shared" si="58"/>
        <v>7.9330773032029027</v>
      </c>
      <c r="BQ30" s="77">
        <f t="shared" si="58"/>
        <v>5.5965262114290155</v>
      </c>
      <c r="BR30" s="77">
        <f t="shared" si="58"/>
        <v>0.98866036855248907</v>
      </c>
      <c r="BS30" s="77">
        <f t="shared" si="58"/>
        <v>0.17651138919114037</v>
      </c>
      <c r="BT30" s="77">
        <f t="shared" ref="BT30:BU30" si="59">AVERAGE(BT12:BT19)</f>
        <v>3.4812499999999997</v>
      </c>
      <c r="BU30" s="78">
        <f t="shared" si="59"/>
        <v>8.2237500000000008</v>
      </c>
      <c r="BV30" s="79">
        <f>AVERAGE(BV12:BV19)</f>
        <v>3.3937991255832789</v>
      </c>
      <c r="BW30" s="77">
        <f>AVERAGE(BW12:BW19)</f>
        <v>0.55067783356210809</v>
      </c>
      <c r="BX30" s="77">
        <f>AVERAGE(BX12:BX19)</f>
        <v>0.16866005709637141</v>
      </c>
      <c r="BY30" s="77">
        <f t="shared" ref="BY30:BZ30" si="60">AVERAGE(BY12:BY19)</f>
        <v>1.85807793149331</v>
      </c>
      <c r="BZ30" s="78">
        <f t="shared" si="60"/>
        <v>4.6599999999999113</v>
      </c>
      <c r="CA30" s="79">
        <f>AVERAGE(CA12:CA19)</f>
        <v>4.3544940498542797</v>
      </c>
      <c r="CB30" s="77">
        <f>AVERAGE(CB12:CB19)</f>
        <v>0.24594903591518497</v>
      </c>
      <c r="CC30" s="77">
        <f>AVERAGE(CC12:CC19)</f>
        <v>5.6433353012365031E-2</v>
      </c>
      <c r="CD30" s="77">
        <f t="shared" ref="CD30:CE30" si="61">AVERAGE(CD12:CD19)</f>
        <v>3.4047480620155106</v>
      </c>
      <c r="CE30" s="78">
        <f t="shared" si="61"/>
        <v>4.2032129192446996</v>
      </c>
      <c r="CF30" s="79">
        <f>AVERAGE(CL12:CL19)</f>
        <v>5.4307388745171332</v>
      </c>
      <c r="CG30" s="77">
        <f>AVERAGE(CO12:CO19)</f>
        <v>3.0587500000000003</v>
      </c>
      <c r="CH30" s="77">
        <f t="shared" ref="CH30:CK30" si="62">AVERAGE(CP12:CP19)</f>
        <v>7.908104460093897</v>
      </c>
      <c r="CI30" s="77">
        <f t="shared" si="62"/>
        <v>4.6905930742630781</v>
      </c>
      <c r="CJ30" s="77">
        <f t="shared" si="62"/>
        <v>0</v>
      </c>
      <c r="CK30" s="78">
        <f t="shared" si="62"/>
        <v>134.625</v>
      </c>
      <c r="CL30" s="79">
        <f>AVERAGE(CF12:CF19)</f>
        <v>8.0054237505793786</v>
      </c>
      <c r="CM30" s="77">
        <f>AVERAGE(CG12:CG19)</f>
        <v>7.8982084190941091</v>
      </c>
      <c r="CN30" s="77">
        <f t="shared" ref="CN30:CP30" si="63">AVERAGE(CH12:CH19)</f>
        <v>0.89424129497706784</v>
      </c>
      <c r="CO30" s="77">
        <f t="shared" si="63"/>
        <v>0.11388359927304413</v>
      </c>
      <c r="CP30" s="78">
        <f t="shared" si="63"/>
        <v>6.5791435256205713</v>
      </c>
      <c r="CQ30" s="79">
        <f>AVERAGE(CQ12:CQ19)</f>
        <v>4.6905930742630781</v>
      </c>
      <c r="CR30" s="77">
        <f>AVERAGE(CR12:CR19)</f>
        <v>0</v>
      </c>
      <c r="CS30" s="86">
        <f>AVERAGE(CS12:CS19)</f>
        <v>134.625</v>
      </c>
      <c r="CT30" s="122">
        <f>AVERAGE(CT12:CT19)</f>
        <v>90.057061726692169</v>
      </c>
    </row>
    <row r="31" spans="1:98" s="2" customFormat="1" x14ac:dyDescent="0.2">
      <c r="A31" s="54" t="s">
        <v>105</v>
      </c>
      <c r="B31" s="13"/>
      <c r="C31" s="13"/>
      <c r="D31" s="15" t="s">
        <v>3</v>
      </c>
      <c r="E31" s="43">
        <f t="shared" ref="E31:AJ31" si="64">_xlfn.STDEV.S(E12:E19)</f>
        <v>7.0652775551907387</v>
      </c>
      <c r="F31" s="43">
        <f t="shared" si="64"/>
        <v>5.5895310306730677</v>
      </c>
      <c r="G31" s="44">
        <f t="shared" si="64"/>
        <v>7.0070687523385979</v>
      </c>
      <c r="H31" s="38">
        <f t="shared" si="64"/>
        <v>9.7802047940242142E-4</v>
      </c>
      <c r="I31" s="13">
        <f t="shared" si="64"/>
        <v>84.500969420369287</v>
      </c>
      <c r="J31" s="13">
        <f t="shared" si="64"/>
        <v>49.274883199106434</v>
      </c>
      <c r="K31" s="21">
        <f t="shared" si="64"/>
        <v>0.40254924884887716</v>
      </c>
      <c r="L31" s="14">
        <f t="shared" si="64"/>
        <v>345.69876318789977</v>
      </c>
      <c r="M31" s="13">
        <f t="shared" si="64"/>
        <v>94.112299940018474</v>
      </c>
      <c r="N31" s="13">
        <f t="shared" si="64"/>
        <v>0.50278330174903818</v>
      </c>
      <c r="O31" s="13">
        <f t="shared" si="64"/>
        <v>0.81522454478803885</v>
      </c>
      <c r="P31" s="13">
        <f t="shared" si="64"/>
        <v>0.23454022923740248</v>
      </c>
      <c r="Q31" s="80">
        <f t="shared" si="64"/>
        <v>3.7770788407877759E-2</v>
      </c>
      <c r="R31" s="39">
        <f t="shared" si="64"/>
        <v>6.169805707646228</v>
      </c>
      <c r="S31" s="13">
        <f t="shared" si="64"/>
        <v>87.464500779296614</v>
      </c>
      <c r="T31" s="13">
        <f t="shared" si="64"/>
        <v>6.0461717147714813</v>
      </c>
      <c r="U31" s="16">
        <f t="shared" si="64"/>
        <v>0.79491044273807676</v>
      </c>
      <c r="V31" s="16">
        <f t="shared" si="64"/>
        <v>1.2197010455021362E-2</v>
      </c>
      <c r="W31" s="39">
        <f t="shared" si="64"/>
        <v>7.1313318326162038</v>
      </c>
      <c r="X31" s="14">
        <f t="shared" si="64"/>
        <v>288.49924468519441</v>
      </c>
      <c r="Y31" s="13">
        <f t="shared" si="64"/>
        <v>77.821653936604122</v>
      </c>
      <c r="Z31" s="13">
        <f t="shared" si="64"/>
        <v>0.33050387728784814</v>
      </c>
      <c r="AA31" s="13">
        <f t="shared" si="64"/>
        <v>0.42730898768823611</v>
      </c>
      <c r="AB31" s="13">
        <f t="shared" si="64"/>
        <v>0.21365449384411805</v>
      </c>
      <c r="AC31" s="13">
        <f t="shared" si="64"/>
        <v>9.1889615897675289E-2</v>
      </c>
      <c r="AD31" s="52">
        <f t="shared" si="64"/>
        <v>2.3188650174930762E-2</v>
      </c>
      <c r="AE31" s="39">
        <f t="shared" si="64"/>
        <v>5.1541012911284509</v>
      </c>
      <c r="AF31" s="13">
        <f t="shared" si="64"/>
        <v>90.63735408404844</v>
      </c>
      <c r="AG31" s="13">
        <f t="shared" si="64"/>
        <v>3.7495426252059412</v>
      </c>
      <c r="AH31" s="13">
        <f t="shared" si="64"/>
        <v>7.4990852504118823</v>
      </c>
      <c r="AI31" s="13">
        <f t="shared" si="64"/>
        <v>0.99846727892595288</v>
      </c>
      <c r="AJ31" s="16">
        <f t="shared" si="64"/>
        <v>1.7066584455770768E-2</v>
      </c>
      <c r="AK31" s="39">
        <f t="shared" ref="AK31:BS31" si="65">_xlfn.STDEV.S(AK12:AK19)</f>
        <v>6.8305276681078944</v>
      </c>
      <c r="AL31" s="14">
        <f t="shared" si="65"/>
        <v>222.47644555499784</v>
      </c>
      <c r="AM31" s="13">
        <f t="shared" si="65"/>
        <v>38.80721582386451</v>
      </c>
      <c r="AN31" s="21">
        <f t="shared" si="65"/>
        <v>0.19581527562822865</v>
      </c>
      <c r="AO31" s="21">
        <f t="shared" si="65"/>
        <v>0.31066344706755189</v>
      </c>
      <c r="AP31" s="21">
        <f t="shared" si="65"/>
        <v>0.20754865840149614</v>
      </c>
      <c r="AQ31" s="52">
        <f t="shared" si="65"/>
        <v>3.621527059424233E-2</v>
      </c>
      <c r="AR31" s="39">
        <f t="shared" si="65"/>
        <v>4.030497650415878</v>
      </c>
      <c r="AS31" s="13">
        <f t="shared" si="65"/>
        <v>49.810181690092222</v>
      </c>
      <c r="AT31" s="13">
        <f t="shared" si="65"/>
        <v>2.6649492849049707</v>
      </c>
      <c r="AU31" s="13">
        <f t="shared" si="65"/>
        <v>0.87194364631831611</v>
      </c>
      <c r="AV31" s="16">
        <f t="shared" si="65"/>
        <v>2.04338045116472E-2</v>
      </c>
      <c r="AW31" s="39">
        <f t="shared" si="65"/>
        <v>5.0642345057711982</v>
      </c>
      <c r="AX31" s="14">
        <f t="shared" si="65"/>
        <v>206.53639166967329</v>
      </c>
      <c r="AY31" s="13">
        <f t="shared" si="65"/>
        <v>0.40676064687063335</v>
      </c>
      <c r="AZ31" s="13">
        <f t="shared" si="65"/>
        <v>74.741437158857408</v>
      </c>
      <c r="BA31" s="13">
        <f t="shared" si="65"/>
        <v>14.006460461800261</v>
      </c>
      <c r="BB31" s="39">
        <f t="shared" si="65"/>
        <v>3.9167903581930976</v>
      </c>
      <c r="BC31" s="13">
        <f t="shared" si="65"/>
        <v>29.620733310289211</v>
      </c>
      <c r="BD31" s="13">
        <f t="shared" si="65"/>
        <v>11.537997424658609</v>
      </c>
      <c r="BE31" s="13">
        <f t="shared" si="65"/>
        <v>1.9803870248921138</v>
      </c>
      <c r="BF31" s="39">
        <f t="shared" si="65"/>
        <v>2.9760832070013086</v>
      </c>
      <c r="BG31" s="14">
        <f t="shared" si="65"/>
        <v>41.076637759715346</v>
      </c>
      <c r="BH31" s="13">
        <f t="shared" si="65"/>
        <v>0.25878094111268879</v>
      </c>
      <c r="BI31" s="39">
        <f t="shared" si="65"/>
        <v>0.75413052665144087</v>
      </c>
      <c r="BJ31" s="13">
        <f t="shared" si="65"/>
        <v>6.551703022878919</v>
      </c>
      <c r="BK31" s="39">
        <f t="shared" si="65"/>
        <v>0.81014116239226341</v>
      </c>
      <c r="BL31" s="14">
        <f t="shared" si="65"/>
        <v>123.5159825329159</v>
      </c>
      <c r="BM31" s="13">
        <f t="shared" si="65"/>
        <v>0.32185757624441969</v>
      </c>
      <c r="BN31" s="39">
        <f t="shared" si="65"/>
        <v>2.1956777791262696</v>
      </c>
      <c r="BO31" s="13">
        <f t="shared" si="65"/>
        <v>29.047626094300547</v>
      </c>
      <c r="BP31" s="39">
        <f t="shared" si="65"/>
        <v>2.2308250918620489</v>
      </c>
      <c r="BQ31" s="16">
        <f t="shared" si="65"/>
        <v>0.50278330174903818</v>
      </c>
      <c r="BR31" s="16">
        <f t="shared" si="65"/>
        <v>0.14925451494319006</v>
      </c>
      <c r="BS31" s="16">
        <f t="shared" si="65"/>
        <v>3.9825356584601637E-2</v>
      </c>
      <c r="BT31" s="16">
        <f t="shared" ref="BT31:BU31" si="66">_xlfn.STDEV.S(BT12:BT19)</f>
        <v>0.64801758133116227</v>
      </c>
      <c r="BU31" s="23">
        <f t="shared" si="66"/>
        <v>0.60865043920370043</v>
      </c>
      <c r="BV31" s="12">
        <f>_xlfn.STDEV.S(BV12:BV19)</f>
        <v>0.33050387728784814</v>
      </c>
      <c r="BW31" s="16">
        <f>_xlfn.STDEV.S(BW12:BW19)</f>
        <v>7.6638541610420496E-2</v>
      </c>
      <c r="BX31" s="16">
        <f>_xlfn.STDEV.S(BX12:BX19)</f>
        <v>3.4037338711073888E-2</v>
      </c>
      <c r="BY31" s="16">
        <f t="shared" ref="BY31:BZ31" si="67">_xlfn.STDEV.S(BY12:BY19)</f>
        <v>0.37974115853120088</v>
      </c>
      <c r="BZ31" s="23">
        <f t="shared" si="67"/>
        <v>0.36866554722982653</v>
      </c>
      <c r="CA31" s="12">
        <f>_xlfn.STDEV.S(CA12:CA19)</f>
        <v>0.19581527562822865</v>
      </c>
      <c r="CB31" s="16">
        <f>_xlfn.STDEV.S(CB12:CB19)</f>
        <v>4.6157141462367345E-2</v>
      </c>
      <c r="CC31" s="16">
        <f>_xlfn.STDEV.S(CC12:CC19)</f>
        <v>9.9798180277494639E-3</v>
      </c>
      <c r="CD31" s="16">
        <f t="shared" ref="CD31:CE31" si="68">_xlfn.STDEV.S(CD12:CD19)</f>
        <v>1.3828152942109839</v>
      </c>
      <c r="CE31" s="23">
        <f t="shared" si="68"/>
        <v>1.7330422078558934</v>
      </c>
      <c r="CF31" s="12">
        <f>_xlfn.STDEV.S(CL12:CL19)</f>
        <v>0.25878094111268879</v>
      </c>
      <c r="CG31" s="16">
        <f>_xlfn.STDEV.S(CO12:CO19)</f>
        <v>0.39833358238684879</v>
      </c>
      <c r="CH31" s="16">
        <f t="shared" ref="CH31:CK31" si="69">_xlfn.STDEV.S(CP12:CP19)</f>
        <v>0.39328336212251042</v>
      </c>
      <c r="CI31" s="16">
        <f t="shared" si="69"/>
        <v>0.32185757624441969</v>
      </c>
      <c r="CJ31" s="16">
        <f t="shared" si="69"/>
        <v>0</v>
      </c>
      <c r="CK31" s="23">
        <f t="shared" si="69"/>
        <v>6.0930288034769706</v>
      </c>
      <c r="CL31" s="12">
        <f>_xlfn.STDEV.S(CF12:CF19)</f>
        <v>0.40676064687063335</v>
      </c>
      <c r="CM31" s="16">
        <f>_xlfn.STDEV.S(CG12:CG19)</f>
        <v>0.41830470888421312</v>
      </c>
      <c r="CN31" s="16">
        <f t="shared" ref="CN31:CP31" si="70">_xlfn.STDEV.S(CH12:CH19)</f>
        <v>0.1154794367042347</v>
      </c>
      <c r="CO31" s="16">
        <f t="shared" si="70"/>
        <v>1.8836369982011564E-2</v>
      </c>
      <c r="CP31" s="23">
        <f t="shared" si="70"/>
        <v>0.679678688036217</v>
      </c>
      <c r="CQ31" s="12">
        <f>_xlfn.STDEV.S(CQ12:CQ19)</f>
        <v>0.32185757624441969</v>
      </c>
      <c r="CR31" s="16">
        <f>_xlfn.STDEV.S(CR12:CR19)</f>
        <v>0</v>
      </c>
      <c r="CS31" s="84">
        <f>_xlfn.STDEV.S(CS12:CS19)</f>
        <v>6.0930288034769706</v>
      </c>
      <c r="CT31" s="90">
        <f>_xlfn.STDEV.S(CT12:CT19)</f>
        <v>2.6444447940189466</v>
      </c>
    </row>
    <row r="32" spans="1:98" s="2" customFormat="1" x14ac:dyDescent="0.2">
      <c r="A32" s="13"/>
      <c r="B32" s="13"/>
      <c r="C32" s="13"/>
      <c r="D32" s="15" t="s">
        <v>1</v>
      </c>
      <c r="E32" s="43">
        <f t="shared" ref="E32:AJ32" si="71">MIN(E12:E19)</f>
        <v>20.010958904109589</v>
      </c>
      <c r="F32" s="43">
        <f t="shared" si="71"/>
        <v>174</v>
      </c>
      <c r="G32" s="44">
        <f t="shared" si="71"/>
        <v>67.7</v>
      </c>
      <c r="H32" s="38">
        <f t="shared" si="71"/>
        <v>1.1355902777777774E-2</v>
      </c>
      <c r="I32" s="13">
        <f t="shared" si="71"/>
        <v>981.14999999999964</v>
      </c>
      <c r="J32" s="13">
        <f t="shared" si="71"/>
        <v>5461.0200000000023</v>
      </c>
      <c r="K32" s="21">
        <f t="shared" si="71"/>
        <v>4.7103348075431821</v>
      </c>
      <c r="L32" s="14">
        <f t="shared" si="71"/>
        <v>1641.049999999999</v>
      </c>
      <c r="M32" s="13">
        <f t="shared" si="71"/>
        <v>237</v>
      </c>
      <c r="N32" s="13">
        <f t="shared" si="71"/>
        <v>4.6734479092417063</v>
      </c>
      <c r="O32" s="13">
        <f t="shared" si="71"/>
        <v>5.1976008492569026</v>
      </c>
      <c r="P32" s="13">
        <f t="shared" si="71"/>
        <v>0.98427356186934456</v>
      </c>
      <c r="Q32" s="80">
        <f t="shared" si="71"/>
        <v>0.16402384043320228</v>
      </c>
      <c r="R32" s="39">
        <f t="shared" si="71"/>
        <v>29.535154942353309</v>
      </c>
      <c r="S32" s="13">
        <f t="shared" si="71"/>
        <v>302.0200000000001</v>
      </c>
      <c r="T32" s="13">
        <f t="shared" si="71"/>
        <v>47.380470963694897</v>
      </c>
      <c r="U32" s="16">
        <f t="shared" si="71"/>
        <v>3.7642845881942884</v>
      </c>
      <c r="V32" s="16">
        <f t="shared" si="71"/>
        <v>7.2590306303477792E-2</v>
      </c>
      <c r="W32" s="39">
        <f t="shared" si="71"/>
        <v>25.802648440837249</v>
      </c>
      <c r="X32" s="14">
        <f t="shared" si="71"/>
        <v>676.73000000000025</v>
      </c>
      <c r="Y32" s="13">
        <f t="shared" si="71"/>
        <v>176.5</v>
      </c>
      <c r="Z32" s="13">
        <f t="shared" si="71"/>
        <v>2.7875850552973964</v>
      </c>
      <c r="AA32" s="13">
        <f t="shared" si="71"/>
        <v>2.7964049586776869</v>
      </c>
      <c r="AB32" s="13">
        <f t="shared" si="71"/>
        <v>1.3982024793388435</v>
      </c>
      <c r="AC32" s="13">
        <f t="shared" si="71"/>
        <v>0.77091976147620667</v>
      </c>
      <c r="AD32" s="52">
        <f t="shared" si="71"/>
        <v>0.21727121788756781</v>
      </c>
      <c r="AE32" s="39">
        <f t="shared" si="71"/>
        <v>12.155705402016828</v>
      </c>
      <c r="AF32" s="13">
        <f t="shared" si="71"/>
        <v>192.57999999999996</v>
      </c>
      <c r="AG32" s="13">
        <f t="shared" si="71"/>
        <v>53.361366313925203</v>
      </c>
      <c r="AH32" s="13">
        <f t="shared" si="71"/>
        <v>106.72273262785041</v>
      </c>
      <c r="AI32" s="13">
        <f t="shared" si="71"/>
        <v>6.7257435884410377</v>
      </c>
      <c r="AJ32" s="16">
        <f t="shared" si="71"/>
        <v>0.11197141078226309</v>
      </c>
      <c r="AK32" s="39">
        <f t="shared" ref="AK32:BS32" si="72">MIN(AK12:AK19)</f>
        <v>19.368010298495449</v>
      </c>
      <c r="AL32" s="14">
        <f t="shared" si="72"/>
        <v>0</v>
      </c>
      <c r="AM32" s="13">
        <f t="shared" si="72"/>
        <v>0</v>
      </c>
      <c r="AN32" s="21">
        <f t="shared" si="72"/>
        <v>4.1390602752726569</v>
      </c>
      <c r="AO32" s="21">
        <f t="shared" si="72"/>
        <v>5.2944318181818204</v>
      </c>
      <c r="AP32" s="21">
        <f t="shared" si="72"/>
        <v>0.31291518965354803</v>
      </c>
      <c r="AQ32" s="52">
        <f t="shared" si="72"/>
        <v>5.3462606285469512E-2</v>
      </c>
      <c r="AR32" s="39">
        <f t="shared" si="72"/>
        <v>0</v>
      </c>
      <c r="AS32" s="13">
        <f t="shared" si="72"/>
        <v>0</v>
      </c>
      <c r="AT32" s="13">
        <f t="shared" si="72"/>
        <v>42.704864864864859</v>
      </c>
      <c r="AU32" s="13">
        <f t="shared" si="72"/>
        <v>1.4361048836798693</v>
      </c>
      <c r="AV32" s="16">
        <f t="shared" si="72"/>
        <v>3.2636576711436487E-2</v>
      </c>
      <c r="AW32" s="39">
        <f t="shared" si="72"/>
        <v>0</v>
      </c>
      <c r="AX32" s="14">
        <f t="shared" si="72"/>
        <v>1057.5199999999993</v>
      </c>
      <c r="AY32" s="13">
        <f t="shared" si="72"/>
        <v>7.2815509116984281</v>
      </c>
      <c r="AZ32" s="13">
        <f t="shared" si="72"/>
        <v>161.72000000000025</v>
      </c>
      <c r="BA32" s="13">
        <f t="shared" si="72"/>
        <v>74.56888888888885</v>
      </c>
      <c r="BB32" s="39">
        <f t="shared" si="72"/>
        <v>19.028973876367083</v>
      </c>
      <c r="BC32" s="13">
        <f t="shared" si="72"/>
        <v>129.74000000000007</v>
      </c>
      <c r="BD32" s="13">
        <f t="shared" si="72"/>
        <v>18.430000000000007</v>
      </c>
      <c r="BE32" s="13">
        <f t="shared" si="72"/>
        <v>8.9819999999999993</v>
      </c>
      <c r="BF32" s="39">
        <f t="shared" si="72"/>
        <v>11.349738870274944</v>
      </c>
      <c r="BG32" s="14">
        <f t="shared" si="72"/>
        <v>182.03999999999971</v>
      </c>
      <c r="BH32" s="13">
        <f t="shared" si="72"/>
        <v>5.0470588235294125</v>
      </c>
      <c r="BI32" s="39">
        <f t="shared" si="72"/>
        <v>3.2763045645812081</v>
      </c>
      <c r="BJ32" s="13">
        <f t="shared" si="72"/>
        <v>35.59999999999993</v>
      </c>
      <c r="BK32" s="39">
        <f t="shared" si="72"/>
        <v>3.0414352840666314</v>
      </c>
      <c r="BL32" s="14">
        <f t="shared" si="72"/>
        <v>218.85</v>
      </c>
      <c r="BM32" s="13">
        <f t="shared" si="72"/>
        <v>4.2543459785211839</v>
      </c>
      <c r="BN32" s="39">
        <f t="shared" si="72"/>
        <v>3.9937443200689051</v>
      </c>
      <c r="BO32" s="13">
        <f t="shared" si="72"/>
        <v>44.029999999999852</v>
      </c>
      <c r="BP32" s="39">
        <f t="shared" si="72"/>
        <v>4.487591092085804</v>
      </c>
      <c r="BQ32" s="16">
        <f t="shared" si="72"/>
        <v>4.6734479092417063</v>
      </c>
      <c r="BR32" s="16">
        <f t="shared" si="72"/>
        <v>0.74958105281026233</v>
      </c>
      <c r="BS32" s="16">
        <f t="shared" si="72"/>
        <v>0.13811750370190454</v>
      </c>
      <c r="BT32" s="16">
        <f t="shared" ref="BT32:BU32" si="73">MIN(BT12:BT19)</f>
        <v>2.29</v>
      </c>
      <c r="BU32" s="23">
        <f t="shared" si="73"/>
        <v>7.43</v>
      </c>
      <c r="BV32" s="12">
        <f>MIN(BV12:BV19)</f>
        <v>2.7875850552973964</v>
      </c>
      <c r="BW32" s="16">
        <f>MIN(BW12:BW19)</f>
        <v>0.44961273552155689</v>
      </c>
      <c r="BX32" s="16">
        <f>MIN(BX12:BX19)</f>
        <v>0.13434882465752176</v>
      </c>
      <c r="BY32" s="16">
        <f t="shared" ref="BY32:BZ32" si="74">MIN(BY12:BY19)</f>
        <v>1.33125</v>
      </c>
      <c r="BZ32" s="23">
        <f t="shared" si="74"/>
        <v>3.86</v>
      </c>
      <c r="CA32" s="12">
        <f>MIN(CA12:CA19)</f>
        <v>4.1390602752726569</v>
      </c>
      <c r="CB32" s="16">
        <f>MIN(CB12:CB19)</f>
        <v>0.18392933425639307</v>
      </c>
      <c r="CC32" s="16">
        <f>MIN(CC12:CC19)</f>
        <v>4.3855349131233436E-2</v>
      </c>
      <c r="CD32" s="16">
        <f t="shared" ref="CD32:CE32" si="75">MIN(CD12:CD19)</f>
        <v>0</v>
      </c>
      <c r="CE32" s="23">
        <f t="shared" si="75"/>
        <v>0</v>
      </c>
      <c r="CF32" s="12">
        <f>MIN(CL12:CL19)</f>
        <v>5.0470588235294125</v>
      </c>
      <c r="CG32" s="16">
        <f>MIN(CO12:CO19)</f>
        <v>2.61</v>
      </c>
      <c r="CH32" s="16">
        <f t="shared" ref="CH32:CK32" si="76">MIN(CP12:CP19)</f>
        <v>7.34</v>
      </c>
      <c r="CI32" s="16">
        <f t="shared" si="76"/>
        <v>4.2543459785211839</v>
      </c>
      <c r="CJ32" s="16">
        <f t="shared" si="76"/>
        <v>0</v>
      </c>
      <c r="CK32" s="23">
        <f t="shared" si="76"/>
        <v>123</v>
      </c>
      <c r="CL32" s="12">
        <f>MIN(CF12:CF19)</f>
        <v>7.2815509116984281</v>
      </c>
      <c r="CM32" s="16">
        <f>MIN(CG12:CG19)</f>
        <v>7.1158328211971771</v>
      </c>
      <c r="CN32" s="16">
        <f t="shared" ref="CN32:CP32" si="77">MIN(CH12:CH19)</f>
        <v>0.73794707935476112</v>
      </c>
      <c r="CO32" s="16">
        <f t="shared" si="77"/>
        <v>8.9927673563593852E-2</v>
      </c>
      <c r="CP32" s="23">
        <f t="shared" si="77"/>
        <v>5.1027027027027483</v>
      </c>
      <c r="CQ32" s="12">
        <f>MIN(CQ12:CQ19)</f>
        <v>4.2543459785211839</v>
      </c>
      <c r="CR32" s="16">
        <f>MIN(CR12:CR19)</f>
        <v>0</v>
      </c>
      <c r="CS32" s="84">
        <f>MIN(CS12:CS19)</f>
        <v>123</v>
      </c>
      <c r="CT32" s="90">
        <f>MIN(CT12:CT19)</f>
        <v>85.799404170804365</v>
      </c>
    </row>
    <row r="33" spans="1:98" s="31" customFormat="1" x14ac:dyDescent="0.2">
      <c r="A33" s="55"/>
      <c r="B33" s="55"/>
      <c r="C33" s="55"/>
      <c r="D33" s="56" t="s">
        <v>0</v>
      </c>
      <c r="E33" s="57">
        <f t="shared" ref="E33:AJ33" si="78">MAX(E12:E19)</f>
        <v>40.375342465753427</v>
      </c>
      <c r="F33" s="57">
        <f t="shared" si="78"/>
        <v>191.7</v>
      </c>
      <c r="G33" s="58">
        <f t="shared" si="78"/>
        <v>86.1</v>
      </c>
      <c r="H33" s="59">
        <f t="shared" si="78"/>
        <v>1.3582291666666666E-2</v>
      </c>
      <c r="I33" s="55">
        <f t="shared" si="78"/>
        <v>1173.51</v>
      </c>
      <c r="J33" s="55">
        <f t="shared" si="78"/>
        <v>5601.6</v>
      </c>
      <c r="K33" s="60">
        <f t="shared" si="78"/>
        <v>5.6338225551648593</v>
      </c>
      <c r="L33" s="61">
        <f t="shared" si="78"/>
        <v>2801.9499999999962</v>
      </c>
      <c r="M33" s="55">
        <f t="shared" si="78"/>
        <v>518</v>
      </c>
      <c r="N33" s="55">
        <f t="shared" si="78"/>
        <v>6.3325633466853795</v>
      </c>
      <c r="O33" s="55">
        <f t="shared" si="78"/>
        <v>7.5199350649350656</v>
      </c>
      <c r="P33" s="55">
        <f t="shared" si="78"/>
        <v>1.5650812996764805</v>
      </c>
      <c r="Q33" s="83">
        <f t="shared" si="78"/>
        <v>0.27763488979028744</v>
      </c>
      <c r="R33" s="63">
        <f t="shared" si="78"/>
        <v>50.329789947513767</v>
      </c>
      <c r="S33" s="55">
        <f t="shared" si="78"/>
        <v>596.58000000000061</v>
      </c>
      <c r="T33" s="55">
        <f t="shared" si="78"/>
        <v>67.384920671875065</v>
      </c>
      <c r="U33" s="64">
        <f t="shared" si="78"/>
        <v>6.1585869250071097</v>
      </c>
      <c r="V33" s="64">
        <f t="shared" si="78"/>
        <v>0.11027417788327568</v>
      </c>
      <c r="W33" s="63">
        <f t="shared" si="78"/>
        <v>50.83723189406146</v>
      </c>
      <c r="X33" s="61">
        <f t="shared" si="78"/>
        <v>1544.3199999999995</v>
      </c>
      <c r="Y33" s="55">
        <f t="shared" si="78"/>
        <v>397</v>
      </c>
      <c r="Z33" s="55">
        <f t="shared" si="78"/>
        <v>3.8630465116279042</v>
      </c>
      <c r="AA33" s="55">
        <f t="shared" si="78"/>
        <v>4.0881974248927051</v>
      </c>
      <c r="AB33" s="55">
        <f t="shared" si="78"/>
        <v>2.0440987124463526</v>
      </c>
      <c r="AC33" s="55">
        <f t="shared" si="78"/>
        <v>1.0157108701260811</v>
      </c>
      <c r="AD33" s="62">
        <f t="shared" si="78"/>
        <v>0.29233375285048058</v>
      </c>
      <c r="AE33" s="63">
        <f t="shared" si="78"/>
        <v>27.794235690914398</v>
      </c>
      <c r="AF33" s="55">
        <f t="shared" si="78"/>
        <v>456.15999999999997</v>
      </c>
      <c r="AG33" s="55">
        <f t="shared" si="78"/>
        <v>64.830418604651229</v>
      </c>
      <c r="AH33" s="55">
        <f t="shared" si="78"/>
        <v>129.66083720930246</v>
      </c>
      <c r="AI33" s="55">
        <f t="shared" si="78"/>
        <v>9.8712226415715616</v>
      </c>
      <c r="AJ33" s="64">
        <f t="shared" si="78"/>
        <v>0.16760284935663869</v>
      </c>
      <c r="AK33" s="63">
        <f t="shared" ref="AK33:BS33" si="79">MAX(AK12:AK19)</f>
        <v>38.971379752242619</v>
      </c>
      <c r="AL33" s="61">
        <f t="shared" si="79"/>
        <v>516.26000000000113</v>
      </c>
      <c r="AM33" s="55">
        <f t="shared" si="79"/>
        <v>90</v>
      </c>
      <c r="AN33" s="60">
        <f t="shared" si="79"/>
        <v>4.6112361291297699</v>
      </c>
      <c r="AO33" s="60">
        <f t="shared" si="79"/>
        <v>6.2125641025641114</v>
      </c>
      <c r="AP33" s="60">
        <f t="shared" si="79"/>
        <v>0.91923881554199327</v>
      </c>
      <c r="AQ33" s="62">
        <f t="shared" si="79"/>
        <v>0.16042562225864979</v>
      </c>
      <c r="AR33" s="63">
        <f t="shared" si="79"/>
        <v>9.4211123723042149</v>
      </c>
      <c r="AS33" s="55">
        <f t="shared" si="79"/>
        <v>118.91999999999999</v>
      </c>
      <c r="AT33" s="55">
        <f t="shared" si="79"/>
        <v>50.86545700588826</v>
      </c>
      <c r="AU33" s="55">
        <f t="shared" si="79"/>
        <v>4.0271862241293181</v>
      </c>
      <c r="AV33" s="64">
        <f t="shared" si="79"/>
        <v>9.2231319285221117E-2</v>
      </c>
      <c r="AW33" s="63">
        <f t="shared" si="79"/>
        <v>11.95993241612358</v>
      </c>
      <c r="AX33" s="61">
        <f t="shared" si="79"/>
        <v>1604.0300000000004</v>
      </c>
      <c r="AY33" s="55">
        <f t="shared" si="79"/>
        <v>8.5482075261634414</v>
      </c>
      <c r="AZ33" s="55">
        <f t="shared" si="79"/>
        <v>346.34999999999945</v>
      </c>
      <c r="BA33" s="55">
        <f t="shared" si="79"/>
        <v>111.01249999999999</v>
      </c>
      <c r="BB33" s="63">
        <f t="shared" si="79"/>
        <v>29.271581913274513</v>
      </c>
      <c r="BC33" s="55">
        <f t="shared" si="79"/>
        <v>200.952</v>
      </c>
      <c r="BD33" s="55">
        <f t="shared" si="79"/>
        <v>45.009999999999991</v>
      </c>
      <c r="BE33" s="55">
        <f t="shared" si="79"/>
        <v>14.732499999999973</v>
      </c>
      <c r="BF33" s="63">
        <f t="shared" si="79"/>
        <v>20.209992758870385</v>
      </c>
      <c r="BG33" s="61">
        <f t="shared" si="79"/>
        <v>325.75</v>
      </c>
      <c r="BH33" s="55">
        <f t="shared" si="79"/>
        <v>5.7322329206785883</v>
      </c>
      <c r="BI33" s="63">
        <f t="shared" si="79"/>
        <v>5.9445383242515231</v>
      </c>
      <c r="BJ33" s="55">
        <f t="shared" si="79"/>
        <v>58.120000000000005</v>
      </c>
      <c r="BK33" s="63">
        <f t="shared" si="79"/>
        <v>5.8452007402043611</v>
      </c>
      <c r="BL33" s="61">
        <f t="shared" si="79"/>
        <v>550.63999999999783</v>
      </c>
      <c r="BM33" s="55">
        <f t="shared" si="79"/>
        <v>5.0663180413597075</v>
      </c>
      <c r="BN33" s="63">
        <f t="shared" si="79"/>
        <v>9.9102633786035614</v>
      </c>
      <c r="BO33" s="55">
        <f t="shared" si="79"/>
        <v>129.43000000000023</v>
      </c>
      <c r="BP33" s="63">
        <f t="shared" si="79"/>
        <v>11.057667663391731</v>
      </c>
      <c r="BQ33" s="64">
        <f t="shared" si="79"/>
        <v>6.3325633466853795</v>
      </c>
      <c r="BR33" s="64">
        <f t="shared" si="79"/>
        <v>1.1722182739779656</v>
      </c>
      <c r="BS33" s="64">
        <f t="shared" si="79"/>
        <v>0.24693405904173507</v>
      </c>
      <c r="BT33" s="64">
        <f t="shared" ref="BT33:BU33" si="80">MAX(BT12:BT19)</f>
        <v>4.25</v>
      </c>
      <c r="BU33" s="65">
        <f t="shared" si="80"/>
        <v>9.3000000000000007</v>
      </c>
      <c r="BV33" s="66">
        <f>MAX(BV12:BV19)</f>
        <v>3.8630465116279042</v>
      </c>
      <c r="BW33" s="64">
        <f>MAX(BW12:BW19)</f>
        <v>0.69556573180537573</v>
      </c>
      <c r="BX33" s="64">
        <f>MAX(BX12:BX19)</f>
        <v>0.22602718349954265</v>
      </c>
      <c r="BY33" s="64">
        <f t="shared" ref="BY33:BZ33" si="81">MAX(BY12:BY19)</f>
        <v>2.38</v>
      </c>
      <c r="BZ33" s="65">
        <f t="shared" si="81"/>
        <v>5.04</v>
      </c>
      <c r="CA33" s="66">
        <f>MAX(CA12:CA19)</f>
        <v>4.6112361291297699</v>
      </c>
      <c r="CB33" s="64">
        <f>MAX(CB12:CB19)</f>
        <v>0.31314180192463154</v>
      </c>
      <c r="CC33" s="64">
        <f>MAX(CC12:CC19)</f>
        <v>6.8777492481185379E-2</v>
      </c>
      <c r="CD33" s="64">
        <f t="shared" ref="CD33:CE33" si="82">MAX(CD12:CD19)</f>
        <v>4.09</v>
      </c>
      <c r="CE33" s="65">
        <f t="shared" si="82"/>
        <v>5.26</v>
      </c>
      <c r="CF33" s="66">
        <f>MAX(CL12:CL19)</f>
        <v>5.7322329206785883</v>
      </c>
      <c r="CG33" s="64">
        <f>MAX(CO12:CO19)</f>
        <v>3.94</v>
      </c>
      <c r="CH33" s="64">
        <f t="shared" ref="CH33:CK33" si="83">MAX(CP12:CP19)</f>
        <v>8.33</v>
      </c>
      <c r="CI33" s="64">
        <f t="shared" si="83"/>
        <v>5.0663180413597075</v>
      </c>
      <c r="CJ33" s="64">
        <f t="shared" si="83"/>
        <v>0</v>
      </c>
      <c r="CK33" s="65">
        <f t="shared" si="83"/>
        <v>143</v>
      </c>
      <c r="CL33" s="66">
        <f>MAX(CF12:CF19)</f>
        <v>8.5482075261634414</v>
      </c>
      <c r="CM33" s="64">
        <f>MAX(CG12:CG19)</f>
        <v>8.4169119519859894</v>
      </c>
      <c r="CN33" s="64">
        <f t="shared" ref="CN33:CP33" si="84">MAX(CH12:CH19)</f>
        <v>1.0789157616826686</v>
      </c>
      <c r="CO33" s="64">
        <f t="shared" si="84"/>
        <v>0.14256270167640886</v>
      </c>
      <c r="CP33" s="65">
        <f t="shared" si="84"/>
        <v>7.0942675159234954</v>
      </c>
      <c r="CQ33" s="66">
        <f>MAX(CQ12:CQ19)</f>
        <v>5.0663180413597075</v>
      </c>
      <c r="CR33" s="64">
        <f>MAX(CR12:CR19)</f>
        <v>0</v>
      </c>
      <c r="CS33" s="87">
        <f>MAX(CS12:CS19)</f>
        <v>143</v>
      </c>
      <c r="CT33" s="123">
        <f>MAX(CT12:CT19)</f>
        <v>93.190298507462686</v>
      </c>
    </row>
    <row r="34" spans="1:98" x14ac:dyDescent="0.2">
      <c r="A34" s="17"/>
      <c r="K34" s="20"/>
      <c r="Q34" s="81"/>
      <c r="U34" s="9"/>
      <c r="V34" s="9"/>
      <c r="AD34" s="53"/>
      <c r="AJ34" s="9"/>
      <c r="AN34" s="22"/>
      <c r="AO34" s="22"/>
      <c r="AP34" s="22"/>
      <c r="AQ34" s="53"/>
      <c r="AV34" s="9"/>
      <c r="BQ34" s="9"/>
      <c r="BR34" s="9"/>
      <c r="BS34" s="9"/>
      <c r="BT34" s="9"/>
      <c r="BU34" s="24"/>
      <c r="BV34" s="10"/>
      <c r="BW34" s="9"/>
      <c r="BX34" s="9"/>
      <c r="BY34" s="9"/>
      <c r="BZ34" s="24"/>
      <c r="CA34" s="10"/>
      <c r="CB34" s="9"/>
      <c r="CC34" s="9"/>
      <c r="CD34" s="9"/>
      <c r="CE34" s="24"/>
      <c r="CF34" s="10"/>
      <c r="CG34" s="9"/>
      <c r="CH34" s="9"/>
      <c r="CI34" s="9"/>
      <c r="CJ34" s="9"/>
      <c r="CK34" s="24"/>
      <c r="CL34" s="10"/>
      <c r="CM34" s="9"/>
      <c r="CN34" s="9"/>
      <c r="CO34" s="9"/>
      <c r="CP34" s="24"/>
      <c r="CQ34" s="10"/>
      <c r="CR34" s="9"/>
      <c r="CS34" s="89"/>
      <c r="CT34" s="89"/>
    </row>
    <row r="35" spans="1:98" x14ac:dyDescent="0.2">
      <c r="A35" s="18" t="s">
        <v>129</v>
      </c>
      <c r="B35" s="11"/>
      <c r="C35" s="11"/>
      <c r="D35" s="15" t="s">
        <v>2</v>
      </c>
      <c r="E35" s="45">
        <f t="shared" ref="E35:AJ35" si="85">AVERAGE(E4:E7)</f>
        <v>24.629452054794523</v>
      </c>
      <c r="F35" s="43">
        <f t="shared" si="85"/>
        <v>180.45</v>
      </c>
      <c r="G35" s="44">
        <f t="shared" si="85"/>
        <v>76.474999999999994</v>
      </c>
      <c r="H35" s="38">
        <f t="shared" si="85"/>
        <v>1.095865451388889E-2</v>
      </c>
      <c r="I35" s="11">
        <f t="shared" si="85"/>
        <v>946.82775000000004</v>
      </c>
      <c r="J35" s="11">
        <f t="shared" si="85"/>
        <v>5507.7949999999992</v>
      </c>
      <c r="K35" s="19">
        <f t="shared" si="85"/>
        <v>5.8382420378937372</v>
      </c>
      <c r="L35" s="14">
        <f t="shared" si="85"/>
        <v>2405.2949999999992</v>
      </c>
      <c r="M35" s="13">
        <f t="shared" si="85"/>
        <v>365.25</v>
      </c>
      <c r="N35" s="13">
        <f t="shared" si="85"/>
        <v>6.1699314620238317</v>
      </c>
      <c r="O35" s="13">
        <f t="shared" si="85"/>
        <v>6.7073833016008466</v>
      </c>
      <c r="P35" s="13">
        <f t="shared" si="85"/>
        <v>1.4240357402386254</v>
      </c>
      <c r="Q35" s="80">
        <f t="shared" si="85"/>
        <v>0.21024411383247649</v>
      </c>
      <c r="R35" s="39">
        <f t="shared" si="85"/>
        <v>43.650751512301234</v>
      </c>
      <c r="S35" s="13">
        <f t="shared" si="85"/>
        <v>388.24925000000002</v>
      </c>
      <c r="T35" s="13">
        <f t="shared" si="85"/>
        <v>56.679239342105753</v>
      </c>
      <c r="U35" s="16">
        <f t="shared" si="85"/>
        <v>5.396093272945147</v>
      </c>
      <c r="V35" s="16">
        <f t="shared" si="85"/>
        <v>9.6784111985441817E-2</v>
      </c>
      <c r="W35" s="39">
        <f t="shared" si="85"/>
        <v>41.016374517274969</v>
      </c>
      <c r="X35" s="14">
        <f t="shared" si="85"/>
        <v>737.57499999999959</v>
      </c>
      <c r="Y35" s="13">
        <f t="shared" si="85"/>
        <v>187.375</v>
      </c>
      <c r="Z35" s="13">
        <f t="shared" si="85"/>
        <v>3.6919278606418229</v>
      </c>
      <c r="AA35" s="13">
        <f t="shared" si="85"/>
        <v>3.9357961408995146</v>
      </c>
      <c r="AB35" s="13">
        <f t="shared" si="85"/>
        <v>1.9678980704497573</v>
      </c>
      <c r="AC35" s="13">
        <f t="shared" si="85"/>
        <v>0.97292998241733486</v>
      </c>
      <c r="AD35" s="52">
        <f t="shared" si="85"/>
        <v>0.24712209992170159</v>
      </c>
      <c r="AE35" s="39">
        <f t="shared" si="85"/>
        <v>13.37740665173178</v>
      </c>
      <c r="AF35" s="13">
        <f t="shared" si="85"/>
        <v>197.06750000000002</v>
      </c>
      <c r="AG35" s="13">
        <f t="shared" si="85"/>
        <v>58.338943967926213</v>
      </c>
      <c r="AH35" s="13">
        <f t="shared" si="85"/>
        <v>116.67788793585243</v>
      </c>
      <c r="AI35" s="13">
        <f t="shared" si="85"/>
        <v>9.3263314494526419</v>
      </c>
      <c r="AJ35" s="16">
        <f t="shared" si="85"/>
        <v>0.16002325266122114</v>
      </c>
      <c r="AK35" s="39">
        <f t="shared" ref="AK35:BN35" si="86">AVERAGE(AK4:AK7)</f>
        <v>20.815667162256069</v>
      </c>
      <c r="AL35" s="14">
        <f t="shared" si="86"/>
        <v>509.7700000000001</v>
      </c>
      <c r="AM35" s="13">
        <f t="shared" si="86"/>
        <v>83.5</v>
      </c>
      <c r="AN35" s="21">
        <f t="shared" si="86"/>
        <v>4.6960261658144757</v>
      </c>
      <c r="AO35" s="21">
        <f t="shared" si="86"/>
        <v>6.088258695118026</v>
      </c>
      <c r="AP35" s="21">
        <f t="shared" si="86"/>
        <v>0.4379125179778629</v>
      </c>
      <c r="AQ35" s="52">
        <f t="shared" si="86"/>
        <v>7.2016140072322779E-2</v>
      </c>
      <c r="AR35" s="39">
        <f t="shared" si="86"/>
        <v>9.2480203478409546</v>
      </c>
      <c r="AS35" s="13">
        <f t="shared" si="86"/>
        <v>108.51999999999998</v>
      </c>
      <c r="AT35" s="13">
        <f t="shared" si="86"/>
        <v>46.504576316220167</v>
      </c>
      <c r="AU35" s="13">
        <f t="shared" si="86"/>
        <v>2.1896895857752341</v>
      </c>
      <c r="AV35" s="16">
        <f t="shared" si="86"/>
        <v>4.7425753308021054E-2</v>
      </c>
      <c r="AW35" s="39">
        <f t="shared" si="86"/>
        <v>11.454591336084157</v>
      </c>
      <c r="AX35" s="14">
        <f t="shared" si="86"/>
        <v>1287.7675000000004</v>
      </c>
      <c r="AY35" s="13">
        <f t="shared" si="86"/>
        <v>8.6892737888323666</v>
      </c>
      <c r="AZ35" s="13">
        <f t="shared" si="86"/>
        <v>202.79500000000007</v>
      </c>
      <c r="BA35" s="13">
        <f t="shared" si="86"/>
        <v>79.276797458389595</v>
      </c>
      <c r="BB35" s="39">
        <f t="shared" si="86"/>
        <v>23.427057978499221</v>
      </c>
      <c r="BC35" s="13">
        <f t="shared" si="86"/>
        <v>148.97375</v>
      </c>
      <c r="BD35" s="13">
        <f t="shared" si="86"/>
        <v>21.115000000000006</v>
      </c>
      <c r="BE35" s="13">
        <f t="shared" si="86"/>
        <v>9.137613360323888</v>
      </c>
      <c r="BF35" s="39">
        <f t="shared" si="86"/>
        <v>15.735568379753094</v>
      </c>
      <c r="BG35" s="14">
        <f t="shared" si="86"/>
        <v>275.33249999999992</v>
      </c>
      <c r="BH35" s="13">
        <f t="shared" si="86"/>
        <v>5.9059141116617759</v>
      </c>
      <c r="BI35" s="39">
        <f t="shared" si="86"/>
        <v>5.0048651516487066</v>
      </c>
      <c r="BJ35" s="13">
        <f t="shared" si="86"/>
        <v>46.817499999999995</v>
      </c>
      <c r="BK35" s="39">
        <f t="shared" si="86"/>
        <v>4.9440622009596868</v>
      </c>
      <c r="BL35" s="14">
        <f t="shared" si="86"/>
        <v>291.26249999999987</v>
      </c>
      <c r="BM35" s="13">
        <f t="shared" si="86"/>
        <v>5.1124923174531158</v>
      </c>
      <c r="BN35" s="39">
        <f t="shared" si="86"/>
        <v>5.2775040593832667</v>
      </c>
      <c r="BO35" s="13">
        <f t="shared" ref="BO35:CS35" si="87">AVERAGE(BO4:BO7)</f>
        <v>55.977249999999998</v>
      </c>
      <c r="BP35" s="39">
        <f t="shared" si="87"/>
        <v>5.9047149545382274</v>
      </c>
      <c r="BQ35" s="16">
        <f t="shared" si="87"/>
        <v>6.1699314620238317</v>
      </c>
      <c r="BR35" s="16">
        <f t="shared" si="87"/>
        <v>1.0390536265342054</v>
      </c>
      <c r="BS35" s="16">
        <f t="shared" si="87"/>
        <v>0.16834255496153566</v>
      </c>
      <c r="BT35" s="16">
        <f t="shared" si="87"/>
        <v>4.0274999999999999</v>
      </c>
      <c r="BU35" s="23">
        <f t="shared" si="87"/>
        <v>8.6449999999999996</v>
      </c>
      <c r="BV35" s="12">
        <f t="shared" si="87"/>
        <v>3.6919278606418229</v>
      </c>
      <c r="BW35" s="16">
        <f t="shared" si="87"/>
        <v>0.57691838977875043</v>
      </c>
      <c r="BX35" s="16">
        <f t="shared" si="87"/>
        <v>0.15625785002984549</v>
      </c>
      <c r="BY35" s="16">
        <f t="shared" si="87"/>
        <v>2.3374999999999999</v>
      </c>
      <c r="BZ35" s="23">
        <f t="shared" si="87"/>
        <v>5.4975000000000005</v>
      </c>
      <c r="CA35" s="12">
        <f t="shared" si="87"/>
        <v>4.6960261658144757</v>
      </c>
      <c r="CB35" s="16">
        <f t="shared" si="87"/>
        <v>0.27650504034254236</v>
      </c>
      <c r="CC35" s="16">
        <f t="shared" si="87"/>
        <v>5.8795828555085215E-2</v>
      </c>
      <c r="CD35" s="16">
        <f t="shared" si="87"/>
        <v>4.0175000000000001</v>
      </c>
      <c r="CE35" s="23">
        <f t="shared" si="87"/>
        <v>5.3224999999999998</v>
      </c>
      <c r="CF35" s="12">
        <f t="shared" si="87"/>
        <v>8.6892737888323666</v>
      </c>
      <c r="CG35" s="16">
        <f t="shared" si="87"/>
        <v>8.4523865814690886</v>
      </c>
      <c r="CH35" s="16">
        <f t="shared" si="87"/>
        <v>1.0307064531781494</v>
      </c>
      <c r="CI35" s="16">
        <f t="shared" ref="CI35" si="88">AVERAGE(CI4:CI7)</f>
        <v>0.12218074034741919</v>
      </c>
      <c r="CJ35" s="16">
        <f t="shared" si="87"/>
        <v>6.919999999999999</v>
      </c>
      <c r="CK35" s="23">
        <f t="shared" si="87"/>
        <v>10.738004977099802</v>
      </c>
      <c r="CL35" s="12">
        <f t="shared" si="87"/>
        <v>5.9059141116617759</v>
      </c>
      <c r="CM35" s="16">
        <f t="shared" si="87"/>
        <v>5.7606761245412921</v>
      </c>
      <c r="CN35" s="16">
        <f t="shared" si="87"/>
        <v>1.5876414042019122</v>
      </c>
      <c r="CO35" s="16">
        <f t="shared" si="87"/>
        <v>3.7250000000000001</v>
      </c>
      <c r="CP35" s="23">
        <f t="shared" si="87"/>
        <v>8.6475000000000009</v>
      </c>
      <c r="CQ35" s="12">
        <f t="shared" si="87"/>
        <v>5.1124923174531158</v>
      </c>
      <c r="CR35" s="16">
        <f t="shared" si="87"/>
        <v>0</v>
      </c>
      <c r="CS35" s="90">
        <f t="shared" si="87"/>
        <v>148</v>
      </c>
      <c r="CT35" s="90">
        <f t="shared" ref="CT35" si="89">AVERAGE(CT4:CT7)</f>
        <v>90.617601765421284</v>
      </c>
    </row>
    <row r="36" spans="1:98" x14ac:dyDescent="0.2">
      <c r="A36" s="18" t="s">
        <v>104</v>
      </c>
      <c r="B36" s="11"/>
      <c r="C36" s="11"/>
      <c r="D36" s="15" t="s">
        <v>3</v>
      </c>
      <c r="E36" s="43">
        <f t="shared" ref="E36:AJ36" si="90">_xlfn.STDEV.S(E4:E7)</f>
        <v>3.0903108690355796</v>
      </c>
      <c r="F36" s="43">
        <f t="shared" si="90"/>
        <v>4.7367358662550192</v>
      </c>
      <c r="G36" s="44">
        <f t="shared" si="90"/>
        <v>7.9905673557430594</v>
      </c>
      <c r="H36" s="38">
        <f t="shared" si="90"/>
        <v>7.2624107126917622E-5</v>
      </c>
      <c r="I36" s="11">
        <f t="shared" si="90"/>
        <v>6.2747228557655808</v>
      </c>
      <c r="J36" s="11">
        <f t="shared" si="90"/>
        <v>71.608180398612149</v>
      </c>
      <c r="K36" s="19">
        <f t="shared" si="90"/>
        <v>3.8910743157053625E-2</v>
      </c>
      <c r="L36" s="14">
        <f t="shared" si="90"/>
        <v>200.26400417116039</v>
      </c>
      <c r="M36" s="13">
        <f t="shared" si="90"/>
        <v>69.811054520994972</v>
      </c>
      <c r="N36" s="13">
        <f t="shared" si="90"/>
        <v>0.367855934436286</v>
      </c>
      <c r="O36" s="13">
        <f t="shared" si="90"/>
        <v>0.98998907473185416</v>
      </c>
      <c r="P36" s="13">
        <f t="shared" si="90"/>
        <v>0.35215117736243817</v>
      </c>
      <c r="Q36" s="80">
        <f t="shared" si="90"/>
        <v>2.5749871025407513E-2</v>
      </c>
      <c r="R36" s="39">
        <f t="shared" si="90"/>
        <v>3.2899999267504381</v>
      </c>
      <c r="S36" s="13">
        <f t="shared" si="90"/>
        <v>20.079696501275659</v>
      </c>
      <c r="T36" s="13">
        <f t="shared" si="90"/>
        <v>7.5657947475174732</v>
      </c>
      <c r="U36" s="16">
        <f t="shared" si="90"/>
        <v>1.3199216553831261</v>
      </c>
      <c r="V36" s="16">
        <f t="shared" si="90"/>
        <v>2.8211871616030833E-2</v>
      </c>
      <c r="W36" s="39">
        <f t="shared" si="90"/>
        <v>2.3856365953282825</v>
      </c>
      <c r="X36" s="14">
        <f t="shared" si="90"/>
        <v>127.45644184060215</v>
      </c>
      <c r="Y36" s="13">
        <f t="shared" si="90"/>
        <v>29.970471578983648</v>
      </c>
      <c r="Z36" s="13">
        <f t="shared" si="90"/>
        <v>0.1417242738950012</v>
      </c>
      <c r="AA36" s="13">
        <f t="shared" si="90"/>
        <v>0.19789206836813444</v>
      </c>
      <c r="AB36" s="13">
        <f t="shared" si="90"/>
        <v>9.8946034184067222E-2</v>
      </c>
      <c r="AC36" s="13">
        <f t="shared" si="90"/>
        <v>6.3415488130319358E-2</v>
      </c>
      <c r="AD36" s="52">
        <f t="shared" si="90"/>
        <v>7.4819575360556513E-3</v>
      </c>
      <c r="AE36" s="39">
        <f t="shared" si="90"/>
        <v>2.2067032538069995</v>
      </c>
      <c r="AF36" s="13">
        <f t="shared" si="90"/>
        <v>29.789838731800543</v>
      </c>
      <c r="AG36" s="13">
        <f t="shared" si="90"/>
        <v>3.7317246712731724</v>
      </c>
      <c r="AH36" s="13">
        <f t="shared" si="90"/>
        <v>7.4634493425463448</v>
      </c>
      <c r="AI36" s="13">
        <f t="shared" si="90"/>
        <v>1.4111815292508929</v>
      </c>
      <c r="AJ36" s="16">
        <f t="shared" si="90"/>
        <v>2.3933609366844702E-2</v>
      </c>
      <c r="AK36" s="39">
        <f t="shared" ref="AK36:BN36" si="91">_xlfn.STDEV.S(AK4:AK7)</f>
        <v>3.1547959113372772</v>
      </c>
      <c r="AL36" s="14">
        <f t="shared" si="91"/>
        <v>93.256324182330971</v>
      </c>
      <c r="AM36" s="13">
        <f t="shared" si="91"/>
        <v>11.902380714238083</v>
      </c>
      <c r="AN36" s="21">
        <f t="shared" si="91"/>
        <v>0.15814004837657877</v>
      </c>
      <c r="AO36" s="21">
        <f t="shared" si="91"/>
        <v>0.38501720240708909</v>
      </c>
      <c r="AP36" s="21">
        <f t="shared" si="91"/>
        <v>9.6281542863314321E-2</v>
      </c>
      <c r="AQ36" s="52">
        <f t="shared" si="91"/>
        <v>1.5858685142447922E-2</v>
      </c>
      <c r="AR36" s="39">
        <f t="shared" si="91"/>
        <v>1.6193820458798605</v>
      </c>
      <c r="AS36" s="13">
        <f t="shared" si="91"/>
        <v>18.662034544318512</v>
      </c>
      <c r="AT36" s="13">
        <f t="shared" si="91"/>
        <v>3.1983389752729763</v>
      </c>
      <c r="AU36" s="13">
        <f t="shared" si="91"/>
        <v>0.57661738990167488</v>
      </c>
      <c r="AV36" s="16">
        <f t="shared" si="91"/>
        <v>1.3896839774620312E-2</v>
      </c>
      <c r="AW36" s="39">
        <f t="shared" si="91"/>
        <v>1.9140913998892495</v>
      </c>
      <c r="AX36" s="14">
        <f t="shared" si="91"/>
        <v>256.46094925283717</v>
      </c>
      <c r="AY36" s="13">
        <f t="shared" si="91"/>
        <v>0.26004397115543176</v>
      </c>
      <c r="AZ36" s="13">
        <f t="shared" si="91"/>
        <v>17.347942241084432</v>
      </c>
      <c r="BA36" s="13">
        <f t="shared" si="91"/>
        <v>7.6058849095690402</v>
      </c>
      <c r="BB36" s="39">
        <f t="shared" si="91"/>
        <v>4.9691634756933354</v>
      </c>
      <c r="BC36" s="13">
        <f t="shared" si="91"/>
        <v>34.461449325054829</v>
      </c>
      <c r="BD36" s="13">
        <f t="shared" si="91"/>
        <v>3.7183195128982622</v>
      </c>
      <c r="BE36" s="13">
        <f t="shared" si="91"/>
        <v>1.0183342678275522</v>
      </c>
      <c r="BF36" s="39">
        <f t="shared" si="91"/>
        <v>3.6361127011330603</v>
      </c>
      <c r="BG36" s="14">
        <f t="shared" si="91"/>
        <v>38.822097122643889</v>
      </c>
      <c r="BH36" s="13">
        <f t="shared" si="91"/>
        <v>0.23963723530371731</v>
      </c>
      <c r="BI36" s="39">
        <f t="shared" si="91"/>
        <v>0.76138264925767796</v>
      </c>
      <c r="BJ36" s="13">
        <f t="shared" si="91"/>
        <v>8.1904960167257208</v>
      </c>
      <c r="BK36" s="39">
        <f t="shared" si="91"/>
        <v>0.85710767081046058</v>
      </c>
      <c r="BL36" s="14">
        <f t="shared" si="91"/>
        <v>108.81217406614014</v>
      </c>
      <c r="BM36" s="13">
        <f t="shared" si="91"/>
        <v>0.38250978189464985</v>
      </c>
      <c r="BN36" s="39">
        <f t="shared" si="91"/>
        <v>1.93734899463585</v>
      </c>
      <c r="BO36" s="13">
        <f t="shared" ref="BO36:CS36" si="92">_xlfn.STDEV.S(BO4:BO7)</f>
        <v>17.837794246580302</v>
      </c>
      <c r="BP36" s="39">
        <f t="shared" si="92"/>
        <v>1.862572959478108</v>
      </c>
      <c r="BQ36" s="16">
        <f t="shared" si="92"/>
        <v>0.367855934436286</v>
      </c>
      <c r="BR36" s="16">
        <f t="shared" si="92"/>
        <v>7.4909354526245558E-2</v>
      </c>
      <c r="BS36" s="16">
        <f t="shared" si="92"/>
        <v>4.2708557263874498E-3</v>
      </c>
      <c r="BT36" s="16">
        <f t="shared" si="92"/>
        <v>0.28476598579652479</v>
      </c>
      <c r="BU36" s="23">
        <f t="shared" si="92"/>
        <v>0.5379281240711129</v>
      </c>
      <c r="BV36" s="12">
        <f t="shared" si="92"/>
        <v>0.1417242738950012</v>
      </c>
      <c r="BW36" s="16">
        <f t="shared" si="92"/>
        <v>5.6338230319799877E-2</v>
      </c>
      <c r="BX36" s="16">
        <f t="shared" si="92"/>
        <v>1.3753465946535252E-2</v>
      </c>
      <c r="BY36" s="16">
        <f t="shared" si="92"/>
        <v>0.21929812280698313</v>
      </c>
      <c r="BZ36" s="23">
        <f t="shared" si="92"/>
        <v>0.15085865349171523</v>
      </c>
      <c r="CA36" s="12">
        <f t="shared" si="92"/>
        <v>0.15814004837657877</v>
      </c>
      <c r="CB36" s="16">
        <f t="shared" si="92"/>
        <v>6.2252310154286221E-2</v>
      </c>
      <c r="CC36" s="16">
        <f t="shared" si="92"/>
        <v>1.240149778481944E-2</v>
      </c>
      <c r="CD36" s="16">
        <f t="shared" si="92"/>
        <v>0.20271079563424005</v>
      </c>
      <c r="CE36" s="23">
        <f t="shared" si="92"/>
        <v>0.31489416211376992</v>
      </c>
      <c r="CF36" s="12">
        <f t="shared" si="92"/>
        <v>0.26004397115543176</v>
      </c>
      <c r="CG36" s="16">
        <f t="shared" si="92"/>
        <v>0.3356584701827825</v>
      </c>
      <c r="CH36" s="16">
        <f t="shared" si="92"/>
        <v>4.9500228215163776E-2</v>
      </c>
      <c r="CI36" s="16">
        <f t="shared" ref="CI36" si="93">_xlfn.STDEV.S(CI4:CI7)</f>
        <v>9.2936019281437687E-3</v>
      </c>
      <c r="CJ36" s="16">
        <f t="shared" si="92"/>
        <v>0.62289646009589728</v>
      </c>
      <c r="CK36" s="23">
        <f t="shared" si="92"/>
        <v>0.25130024036824022</v>
      </c>
      <c r="CL36" s="12">
        <f t="shared" si="92"/>
        <v>0.23963723530371731</v>
      </c>
      <c r="CM36" s="16">
        <f t="shared" si="92"/>
        <v>0.42105537880224103</v>
      </c>
      <c r="CN36" s="16">
        <f t="shared" si="92"/>
        <v>0.29352418642066341</v>
      </c>
      <c r="CO36" s="16">
        <f t="shared" si="92"/>
        <v>0.45493589291972369</v>
      </c>
      <c r="CP36" s="23">
        <f t="shared" si="92"/>
        <v>0.15217862311551272</v>
      </c>
      <c r="CQ36" s="12">
        <f t="shared" si="92"/>
        <v>0.38250978189464985</v>
      </c>
      <c r="CR36" s="16">
        <f t="shared" si="92"/>
        <v>0</v>
      </c>
      <c r="CS36" s="90">
        <f t="shared" si="92"/>
        <v>14.352700094407323</v>
      </c>
      <c r="CT36" s="90">
        <f t="shared" ref="CT36" si="94">_xlfn.STDEV.S(CT4:CT7)</f>
        <v>4.4923879900402932</v>
      </c>
    </row>
    <row r="37" spans="1:98" x14ac:dyDescent="0.2">
      <c r="A37" s="18" t="s">
        <v>130</v>
      </c>
      <c r="B37" s="11"/>
      <c r="C37" s="11"/>
      <c r="D37" s="15" t="s">
        <v>1</v>
      </c>
      <c r="E37" s="45">
        <f t="shared" ref="E37:AJ37" si="95">MIN(E4:E7)</f>
        <v>22.438356164383563</v>
      </c>
      <c r="F37" s="43">
        <f t="shared" si="95"/>
        <v>174</v>
      </c>
      <c r="G37" s="44">
        <f t="shared" si="95"/>
        <v>69.8</v>
      </c>
      <c r="H37" s="38">
        <f t="shared" si="95"/>
        <v>1.0852546296296294E-2</v>
      </c>
      <c r="I37" s="11">
        <f t="shared" si="95"/>
        <v>937.66</v>
      </c>
      <c r="J37" s="11">
        <f t="shared" si="95"/>
        <v>5427.4599999999982</v>
      </c>
      <c r="K37" s="19">
        <f t="shared" si="95"/>
        <v>5.8099233664525629</v>
      </c>
      <c r="L37" s="14">
        <f t="shared" si="95"/>
        <v>2105.2499999999995</v>
      </c>
      <c r="M37" s="13">
        <f t="shared" si="95"/>
        <v>320</v>
      </c>
      <c r="N37" s="13">
        <f t="shared" si="95"/>
        <v>5.7092974492818476</v>
      </c>
      <c r="O37" s="13">
        <f t="shared" si="95"/>
        <v>5.368955223880592</v>
      </c>
      <c r="P37" s="13">
        <f t="shared" si="95"/>
        <v>1.0311310154717472</v>
      </c>
      <c r="Q37" s="80">
        <f t="shared" si="95"/>
        <v>0.18605529530641068</v>
      </c>
      <c r="R37" s="39">
        <f t="shared" si="95"/>
        <v>38.78886256186135</v>
      </c>
      <c r="S37" s="13">
        <f t="shared" si="95"/>
        <v>368.58599999999984</v>
      </c>
      <c r="T37" s="13">
        <f t="shared" si="95"/>
        <v>51.993585352841286</v>
      </c>
      <c r="U37" s="16">
        <f t="shared" si="95"/>
        <v>4.1959082189866175</v>
      </c>
      <c r="V37" s="16">
        <f t="shared" si="95"/>
        <v>6.9278727150034428E-2</v>
      </c>
      <c r="W37" s="39">
        <f t="shared" si="95"/>
        <v>38.788318863456972</v>
      </c>
      <c r="X37" s="14">
        <f t="shared" si="95"/>
        <v>571.88999999999942</v>
      </c>
      <c r="Y37" s="13">
        <f t="shared" si="95"/>
        <v>143.5</v>
      </c>
      <c r="Z37" s="13">
        <f t="shared" si="95"/>
        <v>3.5490757855099009</v>
      </c>
      <c r="AA37" s="13">
        <f t="shared" si="95"/>
        <v>3.7806701030927807</v>
      </c>
      <c r="AB37" s="13">
        <f t="shared" si="95"/>
        <v>1.8903350515463904</v>
      </c>
      <c r="AC37" s="13">
        <f t="shared" si="95"/>
        <v>0.89562988611768757</v>
      </c>
      <c r="AD37" s="52">
        <f t="shared" si="95"/>
        <v>0.23681506491933224</v>
      </c>
      <c r="AE37" s="39">
        <f t="shared" si="95"/>
        <v>10.536973096070716</v>
      </c>
      <c r="AF37" s="13">
        <f t="shared" si="95"/>
        <v>159.27000000000004</v>
      </c>
      <c r="AG37" s="13">
        <f t="shared" si="95"/>
        <v>55.242928080181713</v>
      </c>
      <c r="AH37" s="13">
        <f t="shared" si="95"/>
        <v>110.48585616036343</v>
      </c>
      <c r="AI37" s="13">
        <f t="shared" si="95"/>
        <v>7.4937297518228982</v>
      </c>
      <c r="AJ37" s="16">
        <f t="shared" si="95"/>
        <v>0.13565048074472466</v>
      </c>
      <c r="AK37" s="39">
        <f t="shared" ref="AK37:BN37" si="96">MIN(AK4:AK7)</f>
        <v>16.760852407261254</v>
      </c>
      <c r="AL37" s="14">
        <f t="shared" si="96"/>
        <v>441.08000000000004</v>
      </c>
      <c r="AM37" s="13">
        <f t="shared" si="96"/>
        <v>72</v>
      </c>
      <c r="AN37" s="21">
        <f t="shared" si="96"/>
        <v>4.4688940881493302</v>
      </c>
      <c r="AO37" s="21">
        <f t="shared" si="96"/>
        <v>5.5832911392405071</v>
      </c>
      <c r="AP37" s="21">
        <f t="shared" si="96"/>
        <v>0.36366271186004678</v>
      </c>
      <c r="AQ37" s="52">
        <f t="shared" si="96"/>
        <v>5.7725038247537039E-2</v>
      </c>
      <c r="AR37" s="39">
        <f t="shared" si="96"/>
        <v>8.0657873322446871</v>
      </c>
      <c r="AS37" s="13">
        <f t="shared" si="96"/>
        <v>92.519999999999982</v>
      </c>
      <c r="AT37" s="13">
        <f t="shared" si="96"/>
        <v>44.855238298477751</v>
      </c>
      <c r="AU37" s="13">
        <f t="shared" si="96"/>
        <v>1.6726854365249308</v>
      </c>
      <c r="AV37" s="16">
        <f t="shared" si="96"/>
        <v>3.7290749084743946E-2</v>
      </c>
      <c r="AW37" s="39">
        <f t="shared" si="96"/>
        <v>9.867116012200583</v>
      </c>
      <c r="AX37" s="14">
        <f t="shared" si="96"/>
        <v>1069.6400000000006</v>
      </c>
      <c r="AY37" s="13">
        <f t="shared" si="96"/>
        <v>8.3488056529865098</v>
      </c>
      <c r="AZ37" s="13">
        <f t="shared" si="96"/>
        <v>187.47000000000003</v>
      </c>
      <c r="BA37" s="13">
        <f t="shared" si="96"/>
        <v>71.30933333333337</v>
      </c>
      <c r="BB37" s="39">
        <f t="shared" si="96"/>
        <v>19.249416024503589</v>
      </c>
      <c r="BC37" s="13">
        <f t="shared" si="96"/>
        <v>120.19000000000014</v>
      </c>
      <c r="BD37" s="13">
        <f t="shared" si="96"/>
        <v>17.889999999999986</v>
      </c>
      <c r="BE37" s="13">
        <f t="shared" si="96"/>
        <v>8.0126666666666768</v>
      </c>
      <c r="BF37" s="39">
        <f t="shared" si="96"/>
        <v>12.67840378063061</v>
      </c>
      <c r="BG37" s="14">
        <f t="shared" si="96"/>
        <v>241.35000000000002</v>
      </c>
      <c r="BH37" s="13">
        <f t="shared" si="96"/>
        <v>5.6445126107702777</v>
      </c>
      <c r="BI37" s="39">
        <f t="shared" si="96"/>
        <v>4.3433739926647643</v>
      </c>
      <c r="BJ37" s="13">
        <f t="shared" si="96"/>
        <v>40.230000000000004</v>
      </c>
      <c r="BK37" s="39">
        <f t="shared" si="96"/>
        <v>4.2437156510089764</v>
      </c>
      <c r="BL37" s="14">
        <f t="shared" si="96"/>
        <v>145.2999999999999</v>
      </c>
      <c r="BM37" s="13">
        <f t="shared" si="96"/>
        <v>4.5706196917269564</v>
      </c>
      <c r="BN37" s="39">
        <f t="shared" si="96"/>
        <v>2.6570211738803664</v>
      </c>
      <c r="BO37" s="13">
        <f t="shared" ref="BO37:CS37" si="97">MIN(BO4:BO7)</f>
        <v>31.789999999999992</v>
      </c>
      <c r="BP37" s="39">
        <f t="shared" si="97"/>
        <v>3.3903547127956819</v>
      </c>
      <c r="BQ37" s="16">
        <f t="shared" si="97"/>
        <v>5.7092974492818476</v>
      </c>
      <c r="BR37" s="16">
        <f t="shared" si="97"/>
        <v>0.94476746127315359</v>
      </c>
      <c r="BS37" s="16">
        <f t="shared" si="97"/>
        <v>0.16418722632528907</v>
      </c>
      <c r="BT37" s="16">
        <f t="shared" si="97"/>
        <v>3.75</v>
      </c>
      <c r="BU37" s="23">
        <f t="shared" si="97"/>
        <v>7.88</v>
      </c>
      <c r="BV37" s="12">
        <f t="shared" si="97"/>
        <v>3.5490757855099009</v>
      </c>
      <c r="BW37" s="16">
        <f t="shared" si="97"/>
        <v>0.53504105175908578</v>
      </c>
      <c r="BX37" s="16">
        <f t="shared" si="97"/>
        <v>0.14421432790849945</v>
      </c>
      <c r="BY37" s="16">
        <f t="shared" si="97"/>
        <v>2.13</v>
      </c>
      <c r="BZ37" s="23">
        <f t="shared" si="97"/>
        <v>5.3</v>
      </c>
      <c r="CA37" s="12">
        <f t="shared" si="97"/>
        <v>4.4688940881493302</v>
      </c>
      <c r="CB37" s="16">
        <f t="shared" si="97"/>
        <v>0.19902714226802548</v>
      </c>
      <c r="CC37" s="16">
        <f t="shared" si="97"/>
        <v>4.2195043183672835E-2</v>
      </c>
      <c r="CD37" s="16">
        <f t="shared" si="97"/>
        <v>3.74</v>
      </c>
      <c r="CE37" s="23">
        <f t="shared" si="97"/>
        <v>5.07</v>
      </c>
      <c r="CF37" s="12">
        <f t="shared" si="97"/>
        <v>8.3488056529865098</v>
      </c>
      <c r="CG37" s="16">
        <f t="shared" si="97"/>
        <v>8.0569550673928774</v>
      </c>
      <c r="CH37" s="16">
        <f t="shared" si="97"/>
        <v>0.95940813985285089</v>
      </c>
      <c r="CI37" s="16">
        <f t="shared" ref="CI37" si="98">MIN(CI4:CI7)</f>
        <v>0.10922305143471987</v>
      </c>
      <c r="CJ37" s="16">
        <f t="shared" si="97"/>
        <v>6.08</v>
      </c>
      <c r="CK37" s="23">
        <f t="shared" si="97"/>
        <v>10.54531001589825</v>
      </c>
      <c r="CL37" s="12">
        <f t="shared" si="97"/>
        <v>5.6445126107702777</v>
      </c>
      <c r="CM37" s="16">
        <f t="shared" si="97"/>
        <v>5.2185000000000006</v>
      </c>
      <c r="CN37" s="16">
        <f t="shared" si="97"/>
        <v>1.3331019426411774</v>
      </c>
      <c r="CO37" s="16">
        <f t="shared" si="97"/>
        <v>3.18</v>
      </c>
      <c r="CP37" s="23">
        <f t="shared" si="97"/>
        <v>8.48</v>
      </c>
      <c r="CQ37" s="12">
        <f t="shared" si="97"/>
        <v>4.5706196917269564</v>
      </c>
      <c r="CR37" s="16">
        <f t="shared" si="97"/>
        <v>0</v>
      </c>
      <c r="CS37" s="90">
        <f t="shared" si="97"/>
        <v>135</v>
      </c>
      <c r="CT37" s="90">
        <f t="shared" ref="CT37" si="99">MIN(CT4:CT7)</f>
        <v>84.05797101449275</v>
      </c>
    </row>
    <row r="38" spans="1:98" x14ac:dyDescent="0.2">
      <c r="A38" s="11"/>
      <c r="B38" s="11"/>
      <c r="C38" s="11"/>
      <c r="D38" s="15" t="s">
        <v>0</v>
      </c>
      <c r="E38" s="45">
        <f t="shared" ref="E38:AJ38" si="100">MAX(E4:E7)</f>
        <v>29.186301369863013</v>
      </c>
      <c r="F38" s="43">
        <f t="shared" si="100"/>
        <v>185.4</v>
      </c>
      <c r="G38" s="44">
        <f t="shared" si="100"/>
        <v>86.1</v>
      </c>
      <c r="H38" s="38">
        <f t="shared" si="100"/>
        <v>1.101170138888889E-2</v>
      </c>
      <c r="I38" s="11">
        <f t="shared" si="100"/>
        <v>951.41100000000006</v>
      </c>
      <c r="J38" s="11">
        <f t="shared" si="100"/>
        <v>5578.45</v>
      </c>
      <c r="K38" s="19">
        <f t="shared" si="100"/>
        <v>5.8951272316191359</v>
      </c>
      <c r="L38" s="14">
        <f t="shared" si="100"/>
        <v>2518.0399999999977</v>
      </c>
      <c r="M38" s="13">
        <f t="shared" si="100"/>
        <v>469</v>
      </c>
      <c r="N38" s="13">
        <f t="shared" si="100"/>
        <v>6.4929963574191571</v>
      </c>
      <c r="O38" s="13">
        <f t="shared" si="100"/>
        <v>7.6088145896656529</v>
      </c>
      <c r="P38" s="13">
        <f t="shared" si="100"/>
        <v>1.751257526458232</v>
      </c>
      <c r="Q38" s="80">
        <f t="shared" si="100"/>
        <v>0.24079361000211402</v>
      </c>
      <c r="R38" s="39">
        <f t="shared" si="100"/>
        <v>46.046012365297429</v>
      </c>
      <c r="S38" s="13">
        <f t="shared" si="100"/>
        <v>416.31000000000034</v>
      </c>
      <c r="T38" s="13">
        <f t="shared" si="100"/>
        <v>67.916682002620007</v>
      </c>
      <c r="U38" s="16">
        <f t="shared" si="100"/>
        <v>7.2136085288576979</v>
      </c>
      <c r="V38" s="16">
        <f t="shared" si="100"/>
        <v>0.132579571984249</v>
      </c>
      <c r="W38" s="39">
        <f t="shared" si="100"/>
        <v>44.398822600942808</v>
      </c>
      <c r="X38" s="14">
        <f t="shared" si="100"/>
        <v>881.00000000000045</v>
      </c>
      <c r="Y38" s="13">
        <f t="shared" si="100"/>
        <v>210</v>
      </c>
      <c r="Z38" s="13">
        <f t="shared" si="100"/>
        <v>3.8616270394645071</v>
      </c>
      <c r="AA38" s="13">
        <f t="shared" si="100"/>
        <v>4.1952380952380972</v>
      </c>
      <c r="AB38" s="13">
        <f t="shared" si="100"/>
        <v>2.0976190476190486</v>
      </c>
      <c r="AC38" s="13">
        <f t="shared" si="100"/>
        <v>1.0491957099064395</v>
      </c>
      <c r="AD38" s="52">
        <f t="shared" si="100"/>
        <v>0.25439390924400201</v>
      </c>
      <c r="AE38" s="39">
        <f t="shared" si="100"/>
        <v>15.854619795059701</v>
      </c>
      <c r="AF38" s="13">
        <f t="shared" si="100"/>
        <v>231.88000000000028</v>
      </c>
      <c r="AG38" s="13">
        <f t="shared" si="100"/>
        <v>63.134964730627985</v>
      </c>
      <c r="AH38" s="13">
        <f t="shared" si="100"/>
        <v>126.26992946125597</v>
      </c>
      <c r="AI38" s="13">
        <f t="shared" si="100"/>
        <v>10.775409096885907</v>
      </c>
      <c r="AJ38" s="16">
        <f t="shared" si="100"/>
        <v>0.18123080419136861</v>
      </c>
      <c r="AK38" s="39">
        <f t="shared" ref="AK38:BN38" si="101">MAX(AK4:AK7)</f>
        <v>24.460173630523553</v>
      </c>
      <c r="AL38" s="14">
        <f t="shared" si="101"/>
        <v>644.8000000000003</v>
      </c>
      <c r="AM38" s="13">
        <f t="shared" si="101"/>
        <v>100</v>
      </c>
      <c r="AN38" s="21">
        <f t="shared" si="101"/>
        <v>4.8285000000000009</v>
      </c>
      <c r="AO38" s="21">
        <f t="shared" si="101"/>
        <v>6.4480000000000031</v>
      </c>
      <c r="AP38" s="21">
        <f t="shared" si="101"/>
        <v>0.56674565432221347</v>
      </c>
      <c r="AQ38" s="52">
        <f t="shared" si="101"/>
        <v>9.440831956958963E-2</v>
      </c>
      <c r="AR38" s="39">
        <f t="shared" si="101"/>
        <v>11.558766323978888</v>
      </c>
      <c r="AS38" s="13">
        <f t="shared" si="101"/>
        <v>133.71</v>
      </c>
      <c r="AT38" s="13">
        <f t="shared" si="101"/>
        <v>51.301517846511324</v>
      </c>
      <c r="AU38" s="13">
        <f t="shared" si="101"/>
        <v>3.0011485677690453</v>
      </c>
      <c r="AV38" s="16">
        <f t="shared" si="101"/>
        <v>6.685673355224736E-2</v>
      </c>
      <c r="AW38" s="39">
        <f t="shared" si="101"/>
        <v>14.053863156932177</v>
      </c>
      <c r="AX38" s="14">
        <f t="shared" si="101"/>
        <v>1630.4800000000002</v>
      </c>
      <c r="AY38" s="13">
        <f t="shared" si="101"/>
        <v>8.8995756718528938</v>
      </c>
      <c r="AZ38" s="13">
        <f t="shared" si="101"/>
        <v>222.40000000000012</v>
      </c>
      <c r="BA38" s="13">
        <f t="shared" si="101"/>
        <v>85.814736842105276</v>
      </c>
      <c r="BB38" s="39">
        <f t="shared" si="101"/>
        <v>30.041308457363126</v>
      </c>
      <c r="BC38" s="13">
        <f t="shared" si="101"/>
        <v>195.29499999999996</v>
      </c>
      <c r="BD38" s="13">
        <f t="shared" si="101"/>
        <v>24.380000000000013</v>
      </c>
      <c r="BE38" s="13">
        <f t="shared" si="101"/>
        <v>10.278684210526313</v>
      </c>
      <c r="BF38" s="39">
        <f t="shared" si="101"/>
        <v>20.551960010523544</v>
      </c>
      <c r="BG38" s="14">
        <f t="shared" si="101"/>
        <v>331.21999999999991</v>
      </c>
      <c r="BH38" s="13">
        <f t="shared" si="101"/>
        <v>6.1913306921463533</v>
      </c>
      <c r="BI38" s="39">
        <f t="shared" si="101"/>
        <v>6.1026704941169543</v>
      </c>
      <c r="BJ38" s="13">
        <f t="shared" si="101"/>
        <v>58.680000000000007</v>
      </c>
      <c r="BK38" s="39">
        <f t="shared" si="101"/>
        <v>6.1752170481452264</v>
      </c>
      <c r="BL38" s="14">
        <f t="shared" si="101"/>
        <v>405.78</v>
      </c>
      <c r="BM38" s="13">
        <f t="shared" si="101"/>
        <v>5.4540322580645171</v>
      </c>
      <c r="BN38" s="39">
        <f t="shared" si="101"/>
        <v>7.3024831106008197</v>
      </c>
      <c r="BO38" s="13">
        <f t="shared" ref="BO38:CS38" si="102">MAX(BO4:BO7)</f>
        <v>74.399999999999977</v>
      </c>
      <c r="BP38" s="39">
        <f t="shared" si="102"/>
        <v>7.84818405257439</v>
      </c>
      <c r="BQ38" s="16">
        <f t="shared" si="102"/>
        <v>6.4929963574191571</v>
      </c>
      <c r="BR38" s="16">
        <f t="shared" si="102"/>
        <v>1.1257020642820819</v>
      </c>
      <c r="BS38" s="16">
        <f t="shared" si="102"/>
        <v>0.17337173814918433</v>
      </c>
      <c r="BT38" s="16">
        <f t="shared" si="102"/>
        <v>4.3499999999999996</v>
      </c>
      <c r="BU38" s="23">
        <f t="shared" si="102"/>
        <v>9.08</v>
      </c>
      <c r="BV38" s="12">
        <f t="shared" si="102"/>
        <v>3.8616270394645071</v>
      </c>
      <c r="BW38" s="16">
        <f t="shared" si="102"/>
        <v>0.66007734349664804</v>
      </c>
      <c r="BX38" s="16">
        <f t="shared" si="102"/>
        <v>0.17594452213962505</v>
      </c>
      <c r="BY38" s="16">
        <f t="shared" si="102"/>
        <v>2.59</v>
      </c>
      <c r="BZ38" s="23">
        <f t="shared" si="102"/>
        <v>5.65</v>
      </c>
      <c r="CA38" s="12">
        <f t="shared" si="102"/>
        <v>4.8285000000000009</v>
      </c>
      <c r="CB38" s="16">
        <f t="shared" si="102"/>
        <v>0.34796195949058167</v>
      </c>
      <c r="CC38" s="16">
        <f t="shared" si="102"/>
        <v>7.2064193743519023E-2</v>
      </c>
      <c r="CD38" s="16">
        <f t="shared" si="102"/>
        <v>4.2</v>
      </c>
      <c r="CE38" s="23">
        <f t="shared" si="102"/>
        <v>5.77</v>
      </c>
      <c r="CF38" s="12">
        <f t="shared" si="102"/>
        <v>8.8995756718528938</v>
      </c>
      <c r="CG38" s="16">
        <f t="shared" si="102"/>
        <v>8.783934593021943</v>
      </c>
      <c r="CH38" s="16">
        <f t="shared" si="102"/>
        <v>1.069608240489125</v>
      </c>
      <c r="CI38" s="16">
        <f t="shared" ref="CI38" si="103">MAX(CI4:CI7)</f>
        <v>0.13126684407933797</v>
      </c>
      <c r="CJ38" s="16">
        <f t="shared" si="102"/>
        <v>7.56</v>
      </c>
      <c r="CK38" s="23">
        <f t="shared" si="102"/>
        <v>11.081402629931143</v>
      </c>
      <c r="CL38" s="12">
        <f t="shared" si="102"/>
        <v>6.1913306921463533</v>
      </c>
      <c r="CM38" s="16">
        <f t="shared" si="102"/>
        <v>6.2372727272727273</v>
      </c>
      <c r="CN38" s="16">
        <f t="shared" si="102"/>
        <v>1.9543717893249244</v>
      </c>
      <c r="CO38" s="16">
        <f t="shared" si="102"/>
        <v>4.25</v>
      </c>
      <c r="CP38" s="23">
        <f t="shared" si="102"/>
        <v>8.84</v>
      </c>
      <c r="CQ38" s="12">
        <f t="shared" si="102"/>
        <v>5.4540322580645171</v>
      </c>
      <c r="CR38" s="16">
        <f t="shared" si="102"/>
        <v>0</v>
      </c>
      <c r="CS38" s="90">
        <f t="shared" si="102"/>
        <v>166</v>
      </c>
      <c r="CT38" s="90">
        <f t="shared" ref="CT38" si="104">MAX(CT4:CT7)</f>
        <v>94.204425711275036</v>
      </c>
    </row>
    <row r="39" spans="1:98" x14ac:dyDescent="0.2">
      <c r="Q39" s="81"/>
      <c r="CT39" s="88"/>
    </row>
    <row r="40" spans="1:98" x14ac:dyDescent="0.2">
      <c r="A40" s="18" t="s">
        <v>129</v>
      </c>
      <c r="B40" s="11"/>
      <c r="C40" s="11"/>
      <c r="D40" s="15" t="s">
        <v>2</v>
      </c>
      <c r="E40" s="45">
        <f t="shared" ref="E40:AJ40" si="105">AVERAGE(E8:E11)</f>
        <v>29.357534246575341</v>
      </c>
      <c r="F40" s="43">
        <f t="shared" si="105"/>
        <v>183.55</v>
      </c>
      <c r="G40" s="44">
        <f t="shared" si="105"/>
        <v>77.702500000000001</v>
      </c>
      <c r="H40" s="38">
        <f t="shared" si="105"/>
        <v>1.218863715277778E-2</v>
      </c>
      <c r="I40" s="11">
        <f t="shared" si="105"/>
        <v>1053.0982500000005</v>
      </c>
      <c r="J40" s="11">
        <f t="shared" si="105"/>
        <v>5526.4600000000019</v>
      </c>
      <c r="K40" s="19">
        <f t="shared" si="105"/>
        <v>5.2564562991685841</v>
      </c>
      <c r="L40" s="14">
        <f t="shared" si="105"/>
        <v>2363.7725000000019</v>
      </c>
      <c r="M40" s="13">
        <f t="shared" si="105"/>
        <v>384</v>
      </c>
      <c r="N40" s="13">
        <f t="shared" si="105"/>
        <v>5.4995459784474932</v>
      </c>
      <c r="O40" s="13">
        <f t="shared" si="105"/>
        <v>6.2730946077413261</v>
      </c>
      <c r="P40" s="13">
        <f t="shared" si="105"/>
        <v>1.3764341175474177</v>
      </c>
      <c r="Q40" s="80">
        <f t="shared" si="105"/>
        <v>0.2212412067201161</v>
      </c>
      <c r="R40" s="39">
        <f t="shared" si="105"/>
        <v>42.755179362628525</v>
      </c>
      <c r="S40" s="13">
        <f t="shared" si="105"/>
        <v>432.19800000000009</v>
      </c>
      <c r="T40" s="13">
        <f t="shared" si="105"/>
        <v>53.573964752373065</v>
      </c>
      <c r="U40" s="16">
        <f t="shared" si="105"/>
        <v>5.0842344688243042</v>
      </c>
      <c r="V40" s="16">
        <f t="shared" si="105"/>
        <v>9.3502927652625994E-2</v>
      </c>
      <c r="W40" s="39">
        <f t="shared" si="105"/>
        <v>41.119529835107599</v>
      </c>
      <c r="X40" s="14">
        <f t="shared" si="105"/>
        <v>889.22999999999968</v>
      </c>
      <c r="Y40" s="13">
        <f t="shared" si="105"/>
        <v>261.375</v>
      </c>
      <c r="Z40" s="13">
        <f t="shared" si="105"/>
        <v>3.2630833505816819</v>
      </c>
      <c r="AA40" s="13">
        <f t="shared" si="105"/>
        <v>3.3982744308553787</v>
      </c>
      <c r="AB40" s="13">
        <f t="shared" si="105"/>
        <v>1.6991372154276894</v>
      </c>
      <c r="AC40" s="13">
        <f t="shared" si="105"/>
        <v>0.89691613410715432</v>
      </c>
      <c r="AD40" s="52">
        <f t="shared" si="105"/>
        <v>0.26419765205684981</v>
      </c>
      <c r="AE40" s="39">
        <f t="shared" si="105"/>
        <v>16.095337976870546</v>
      </c>
      <c r="AF40" s="13">
        <f t="shared" si="105"/>
        <v>268.65000000000009</v>
      </c>
      <c r="AG40" s="13">
        <f t="shared" si="105"/>
        <v>59.420716136047538</v>
      </c>
      <c r="AH40" s="13">
        <f t="shared" si="105"/>
        <v>118.84143227209508</v>
      </c>
      <c r="AI40" s="13">
        <f t="shared" si="105"/>
        <v>8.2347386735063139</v>
      </c>
      <c r="AJ40" s="16">
        <f t="shared" si="105"/>
        <v>0.13899153520556065</v>
      </c>
      <c r="AK40" s="39">
        <f t="shared" ref="AK40:BN40" si="106">AVERAGE(AK8:AK11)</f>
        <v>25.491424645348285</v>
      </c>
      <c r="AL40" s="14">
        <f t="shared" si="106"/>
        <v>188.45249999999993</v>
      </c>
      <c r="AM40" s="13">
        <f t="shared" si="106"/>
        <v>34.25</v>
      </c>
      <c r="AN40" s="21">
        <f t="shared" si="106"/>
        <v>4.0797021898882182</v>
      </c>
      <c r="AO40" s="21">
        <f t="shared" si="106"/>
        <v>5.3799613095238108</v>
      </c>
      <c r="AP40" s="21">
        <f t="shared" si="106"/>
        <v>0.44585318673801366</v>
      </c>
      <c r="AQ40" s="52">
        <f t="shared" si="106"/>
        <v>8.4023414701475604E-2</v>
      </c>
      <c r="AR40" s="39">
        <f t="shared" si="106"/>
        <v>3.4141151175457791</v>
      </c>
      <c r="AS40" s="13">
        <f t="shared" si="106"/>
        <v>46.862499999999983</v>
      </c>
      <c r="AT40" s="13">
        <f t="shared" si="106"/>
        <v>45.69585309587454</v>
      </c>
      <c r="AU40" s="13">
        <f t="shared" si="106"/>
        <v>2.55645094419451</v>
      </c>
      <c r="AV40" s="16">
        <f t="shared" si="106"/>
        <v>5.5966478097871107E-2</v>
      </c>
      <c r="AW40" s="39">
        <f t="shared" si="106"/>
        <v>4.3249631021868975</v>
      </c>
      <c r="AX40" s="14">
        <f t="shared" si="106"/>
        <v>1442.9050000000013</v>
      </c>
      <c r="AY40" s="13">
        <f t="shared" si="106"/>
        <v>8.2671578748827912</v>
      </c>
      <c r="AZ40" s="13">
        <f t="shared" si="106"/>
        <v>311.60000000000014</v>
      </c>
      <c r="BA40" s="13">
        <f t="shared" si="106"/>
        <v>107.32841517857152</v>
      </c>
      <c r="BB40" s="39">
        <f t="shared" si="106"/>
        <v>26.121997927647964</v>
      </c>
      <c r="BC40" s="13">
        <f t="shared" si="106"/>
        <v>174.37000000000018</v>
      </c>
      <c r="BD40" s="13">
        <f t="shared" si="106"/>
        <v>36.942750000000018</v>
      </c>
      <c r="BE40" s="13">
        <f t="shared" si="106"/>
        <v>12.981835565476203</v>
      </c>
      <c r="BF40" s="39">
        <f t="shared" si="106"/>
        <v>16.657146940441102</v>
      </c>
      <c r="BG40" s="14">
        <f t="shared" si="106"/>
        <v>247.28750000000002</v>
      </c>
      <c r="BH40" s="13">
        <f t="shared" si="106"/>
        <v>5.2533017530247514</v>
      </c>
      <c r="BI40" s="39">
        <f t="shared" si="106"/>
        <v>4.475608379097709</v>
      </c>
      <c r="BJ40" s="13">
        <f t="shared" si="106"/>
        <v>47.11</v>
      </c>
      <c r="BK40" s="39">
        <f t="shared" si="106"/>
        <v>4.4773694157386519</v>
      </c>
      <c r="BL40" s="14">
        <f t="shared" si="106"/>
        <v>394.1374999999997</v>
      </c>
      <c r="BM40" s="13">
        <f t="shared" si="106"/>
        <v>4.7057428318693182</v>
      </c>
      <c r="BN40" s="39">
        <f t="shared" si="106"/>
        <v>7.1255435540638885</v>
      </c>
      <c r="BO40" s="13">
        <f t="shared" ref="BO40:CS40" si="107">AVERAGE(BO8:BO11)</f>
        <v>83.142749999999964</v>
      </c>
      <c r="BP40" s="39">
        <f t="shared" si="107"/>
        <v>7.8572458341506088</v>
      </c>
      <c r="BQ40" s="16">
        <f t="shared" si="107"/>
        <v>5.4995459784474932</v>
      </c>
      <c r="BR40" s="16">
        <f t="shared" si="107"/>
        <v>1.0417955346581684</v>
      </c>
      <c r="BS40" s="16">
        <f t="shared" si="107"/>
        <v>0.19016169641340119</v>
      </c>
      <c r="BT40" s="16">
        <f t="shared" si="107"/>
        <v>3.1733898305085351</v>
      </c>
      <c r="BU40" s="23">
        <f t="shared" si="107"/>
        <v>8.1074999999999999</v>
      </c>
      <c r="BV40" s="12">
        <f t="shared" si="107"/>
        <v>3.2630833505816819</v>
      </c>
      <c r="BW40" s="16">
        <f t="shared" si="107"/>
        <v>0.58514442698708091</v>
      </c>
      <c r="BX40" s="16">
        <f t="shared" si="107"/>
        <v>0.17921814322293678</v>
      </c>
      <c r="BY40" s="16">
        <f t="shared" si="107"/>
        <v>1.8525</v>
      </c>
      <c r="BZ40" s="23">
        <f t="shared" si="107"/>
        <v>4.8125</v>
      </c>
      <c r="CA40" s="12">
        <f t="shared" si="107"/>
        <v>4.0797021898882182</v>
      </c>
      <c r="CB40" s="16">
        <f t="shared" si="107"/>
        <v>0.24784905882507957</v>
      </c>
      <c r="CC40" s="16">
        <f t="shared" si="107"/>
        <v>6.0652185507506576E-2</v>
      </c>
      <c r="CD40" s="16">
        <f t="shared" si="107"/>
        <v>3.6240655687561958</v>
      </c>
      <c r="CE40" s="23">
        <f t="shared" si="107"/>
        <v>4.49</v>
      </c>
      <c r="CF40" s="12">
        <f t="shared" si="107"/>
        <v>8.2671578748827912</v>
      </c>
      <c r="CG40" s="16">
        <f t="shared" si="107"/>
        <v>8.0905278674423542</v>
      </c>
      <c r="CH40" s="16">
        <f t="shared" si="107"/>
        <v>1.0804454933474443</v>
      </c>
      <c r="CI40" s="16">
        <f t="shared" ref="CI40" si="108">AVERAGE(CI8:CI11)</f>
        <v>0.13341572407518465</v>
      </c>
      <c r="CJ40" s="16">
        <f t="shared" si="107"/>
        <v>6.4917161459413339</v>
      </c>
      <c r="CK40" s="23">
        <f t="shared" si="107"/>
        <v>10.235369849856943</v>
      </c>
      <c r="CL40" s="12">
        <f t="shared" si="107"/>
        <v>5.2533017530247514</v>
      </c>
      <c r="CM40" s="16">
        <f t="shared" si="107"/>
        <v>5.0569426406926414</v>
      </c>
      <c r="CN40" s="16">
        <f t="shared" si="107"/>
        <v>1.6756972022586354</v>
      </c>
      <c r="CO40" s="16">
        <f t="shared" si="107"/>
        <v>2.585</v>
      </c>
      <c r="CP40" s="23">
        <f t="shared" si="107"/>
        <v>7.74</v>
      </c>
      <c r="CQ40" s="12">
        <f t="shared" si="107"/>
        <v>4.7057428318693182</v>
      </c>
      <c r="CR40" s="16">
        <f t="shared" si="107"/>
        <v>0</v>
      </c>
      <c r="CS40" s="90">
        <f t="shared" si="107"/>
        <v>141.5</v>
      </c>
      <c r="CT40" s="90">
        <f t="shared" ref="CT40" si="109">AVERAGE(CT8:CT11)</f>
        <v>90.096168486878256</v>
      </c>
    </row>
    <row r="41" spans="1:98" x14ac:dyDescent="0.2">
      <c r="A41" s="18" t="s">
        <v>104</v>
      </c>
      <c r="B41" s="11"/>
      <c r="C41" s="11"/>
      <c r="D41" s="15" t="s">
        <v>3</v>
      </c>
      <c r="E41" s="43">
        <f t="shared" ref="E41:AJ41" si="110">_xlfn.STDEV.S(E8:E11)</f>
        <v>9.5928348659623168</v>
      </c>
      <c r="F41" s="43">
        <f t="shared" si="110"/>
        <v>6.6375196170457107</v>
      </c>
      <c r="G41" s="44">
        <f t="shared" si="110"/>
        <v>7.0505809453311477</v>
      </c>
      <c r="H41" s="38">
        <f t="shared" si="110"/>
        <v>5.5490211671055541E-4</v>
      </c>
      <c r="I41" s="11">
        <f t="shared" si="110"/>
        <v>47.94354288379207</v>
      </c>
      <c r="J41" s="11">
        <f t="shared" si="110"/>
        <v>37.865742653044713</v>
      </c>
      <c r="K41" s="19">
        <f t="shared" si="110"/>
        <v>0.24742350128598464</v>
      </c>
      <c r="L41" s="14">
        <f t="shared" si="110"/>
        <v>328.08096575642236</v>
      </c>
      <c r="M41" s="13">
        <f t="shared" si="110"/>
        <v>86.698712024266356</v>
      </c>
      <c r="N41" s="13">
        <f t="shared" si="110"/>
        <v>0.30073034480170474</v>
      </c>
      <c r="O41" s="13">
        <f t="shared" si="110"/>
        <v>0.74348043097062921</v>
      </c>
      <c r="P41" s="13">
        <f t="shared" si="110"/>
        <v>0.12891691587931997</v>
      </c>
      <c r="Q41" s="80">
        <f t="shared" si="110"/>
        <v>2.9471843697897595E-2</v>
      </c>
      <c r="R41" s="39">
        <f t="shared" si="110"/>
        <v>5.7494873220164457</v>
      </c>
      <c r="S41" s="13">
        <f t="shared" si="110"/>
        <v>82.535187421285073</v>
      </c>
      <c r="T41" s="13">
        <f t="shared" si="110"/>
        <v>5.75771485896865</v>
      </c>
      <c r="U41" s="16">
        <f t="shared" si="110"/>
        <v>1.5562479022943285</v>
      </c>
      <c r="V41" s="16">
        <f t="shared" si="110"/>
        <v>2.0531681308476397E-2</v>
      </c>
      <c r="W41" s="39">
        <f t="shared" si="110"/>
        <v>7.9820803855586879</v>
      </c>
      <c r="X41" s="14">
        <f t="shared" si="110"/>
        <v>223.47664501389409</v>
      </c>
      <c r="Y41" s="13">
        <f t="shared" si="110"/>
        <v>64.559242818773313</v>
      </c>
      <c r="Z41" s="13">
        <f t="shared" si="110"/>
        <v>0.16212713849022986</v>
      </c>
      <c r="AA41" s="13">
        <f t="shared" si="110"/>
        <v>0.24778276151016171</v>
      </c>
      <c r="AB41" s="13">
        <f t="shared" si="110"/>
        <v>0.12389138075508085</v>
      </c>
      <c r="AC41" s="13">
        <f t="shared" si="110"/>
        <v>8.1852360925092377E-2</v>
      </c>
      <c r="AD41" s="52">
        <f t="shared" si="110"/>
        <v>2.0645397550032491E-2</v>
      </c>
      <c r="AE41" s="39">
        <f t="shared" si="110"/>
        <v>4.0482681944523256</v>
      </c>
      <c r="AF41" s="13">
        <f t="shared" si="110"/>
        <v>62.55939630996069</v>
      </c>
      <c r="AG41" s="13">
        <f t="shared" si="110"/>
        <v>3.0653460538605861</v>
      </c>
      <c r="AH41" s="13">
        <f t="shared" si="110"/>
        <v>6.1306921077211722</v>
      </c>
      <c r="AI41" s="13">
        <f t="shared" si="110"/>
        <v>0.77780690561769317</v>
      </c>
      <c r="AJ41" s="16">
        <f t="shared" si="110"/>
        <v>1.6485857525547279E-2</v>
      </c>
      <c r="AK41" s="39">
        <f t="shared" ref="AK41:BN41" si="111">_xlfn.STDEV.S(AK8:AK11)</f>
        <v>5.6282691188364806</v>
      </c>
      <c r="AL41" s="14">
        <f t="shared" si="111"/>
        <v>287.49001100038231</v>
      </c>
      <c r="AM41" s="13">
        <f t="shared" si="111"/>
        <v>52.047254170289008</v>
      </c>
      <c r="AN41" s="21">
        <f t="shared" si="111"/>
        <v>0.48110430777877206</v>
      </c>
      <c r="AO41" s="21">
        <f t="shared" si="111"/>
        <v>0.63468041423224275</v>
      </c>
      <c r="AP41" s="21">
        <f t="shared" si="111"/>
        <v>0.1463904701679532</v>
      </c>
      <c r="AQ41" s="52">
        <f t="shared" si="111"/>
        <v>2.7954512687605949E-2</v>
      </c>
      <c r="AR41" s="39">
        <f t="shared" si="111"/>
        <v>5.2118287521143971</v>
      </c>
      <c r="AS41" s="13">
        <f t="shared" si="111"/>
        <v>72.072953029089405</v>
      </c>
      <c r="AT41" s="13">
        <f t="shared" si="111"/>
        <v>1.8141497081775051</v>
      </c>
      <c r="AU41" s="13">
        <f t="shared" si="111"/>
        <v>0.57783564740536952</v>
      </c>
      <c r="AV41" s="16">
        <f t="shared" si="111"/>
        <v>1.2288878146117668E-2</v>
      </c>
      <c r="AW41" s="39">
        <f t="shared" si="111"/>
        <v>6.5916423817043626</v>
      </c>
      <c r="AX41" s="14">
        <f t="shared" si="111"/>
        <v>226.71745359955548</v>
      </c>
      <c r="AY41" s="13">
        <f t="shared" si="111"/>
        <v>0.29751158155802926</v>
      </c>
      <c r="AZ41" s="13">
        <f t="shared" si="111"/>
        <v>81.747970005377198</v>
      </c>
      <c r="BA41" s="13">
        <f t="shared" si="111"/>
        <v>13.07304703477692</v>
      </c>
      <c r="BB41" s="39">
        <f t="shared" si="111"/>
        <v>4.2287933654758136</v>
      </c>
      <c r="BC41" s="13">
        <f t="shared" si="111"/>
        <v>24.721369716637202</v>
      </c>
      <c r="BD41" s="13">
        <f t="shared" si="111"/>
        <v>10.893333905803742</v>
      </c>
      <c r="BE41" s="13">
        <f t="shared" si="111"/>
        <v>1.5475422970730908</v>
      </c>
      <c r="BF41" s="39">
        <f t="shared" si="111"/>
        <v>3.1297535941423482</v>
      </c>
      <c r="BG41" s="14">
        <f t="shared" si="111"/>
        <v>14.526468657821395</v>
      </c>
      <c r="BH41" s="13">
        <f t="shared" si="111"/>
        <v>0.31363169757029835</v>
      </c>
      <c r="BI41" s="39">
        <f t="shared" si="111"/>
        <v>0.28296480306030997</v>
      </c>
      <c r="BJ41" s="13">
        <f t="shared" si="111"/>
        <v>2.0985232903163129</v>
      </c>
      <c r="BK41" s="39">
        <f t="shared" si="111"/>
        <v>0.20699978784249798</v>
      </c>
      <c r="BL41" s="14">
        <f t="shared" si="111"/>
        <v>91.319210967171458</v>
      </c>
      <c r="BM41" s="13">
        <f t="shared" si="111"/>
        <v>0.34358330968314871</v>
      </c>
      <c r="BN41" s="39">
        <f t="shared" si="111"/>
        <v>1.6243629025784418</v>
      </c>
      <c r="BO41" s="13">
        <f t="shared" ref="BO41:CS41" si="112">_xlfn.STDEV.S(BO8:BO11)</f>
        <v>15.567559975260513</v>
      </c>
      <c r="BP41" s="39">
        <f t="shared" si="112"/>
        <v>1.1675504691226664</v>
      </c>
      <c r="BQ41" s="16">
        <f t="shared" si="112"/>
        <v>0.30073034480170474</v>
      </c>
      <c r="BR41" s="16">
        <f t="shared" si="112"/>
        <v>9.6270469639214762E-2</v>
      </c>
      <c r="BS41" s="16">
        <f t="shared" si="112"/>
        <v>2.3691763722496317E-2</v>
      </c>
      <c r="BT41" s="16">
        <f t="shared" si="112"/>
        <v>0.3134024649655221</v>
      </c>
      <c r="BU41" s="23">
        <f t="shared" si="112"/>
        <v>0.28300471138598837</v>
      </c>
      <c r="BV41" s="12">
        <f t="shared" si="112"/>
        <v>0.16212713849022986</v>
      </c>
      <c r="BW41" s="16">
        <f t="shared" si="112"/>
        <v>0.11430960824463329</v>
      </c>
      <c r="BX41" s="16">
        <f t="shared" si="112"/>
        <v>3.2972428457800636E-2</v>
      </c>
      <c r="BY41" s="16">
        <f t="shared" si="112"/>
        <v>0.29825883613622073</v>
      </c>
      <c r="BZ41" s="23">
        <f t="shared" si="112"/>
        <v>0.3624339020198486</v>
      </c>
      <c r="CA41" s="12">
        <f t="shared" si="112"/>
        <v>0.48110430777877206</v>
      </c>
      <c r="CB41" s="16">
        <f t="shared" si="112"/>
        <v>4.4581654298858173E-2</v>
      </c>
      <c r="CC41" s="16">
        <f t="shared" si="112"/>
        <v>8.2341443236850394E-3</v>
      </c>
      <c r="CD41" s="16">
        <f t="shared" si="112"/>
        <v>0.51833644395297973</v>
      </c>
      <c r="CE41" s="23">
        <f t="shared" si="112"/>
        <v>0.53072277760301712</v>
      </c>
      <c r="CF41" s="12">
        <f t="shared" si="112"/>
        <v>0.29751158155802926</v>
      </c>
      <c r="CG41" s="16">
        <f t="shared" si="112"/>
        <v>0.27362152737075646</v>
      </c>
      <c r="CH41" s="16">
        <f t="shared" si="112"/>
        <v>9.8683838285835976E-2</v>
      </c>
      <c r="CI41" s="16">
        <f t="shared" ref="CI41" si="113">_xlfn.STDEV.S(CI8:CI11)</f>
        <v>9.0092884248613499E-3</v>
      </c>
      <c r="CJ41" s="16">
        <f t="shared" si="112"/>
        <v>0.18026225802450305</v>
      </c>
      <c r="CK41" s="23">
        <f t="shared" si="112"/>
        <v>0.37486773449382305</v>
      </c>
      <c r="CL41" s="12">
        <f t="shared" si="112"/>
        <v>0.31363169757029835</v>
      </c>
      <c r="CM41" s="16">
        <f t="shared" si="112"/>
        <v>0.43856716954395403</v>
      </c>
      <c r="CN41" s="16">
        <f t="shared" si="112"/>
        <v>0.36528598052590283</v>
      </c>
      <c r="CO41" s="16">
        <f t="shared" si="112"/>
        <v>0.86415662160667717</v>
      </c>
      <c r="CP41" s="23">
        <f t="shared" si="112"/>
        <v>0.80800165016333136</v>
      </c>
      <c r="CQ41" s="12">
        <f t="shared" si="112"/>
        <v>0.34358330968314871</v>
      </c>
      <c r="CR41" s="16">
        <f t="shared" si="112"/>
        <v>0</v>
      </c>
      <c r="CS41" s="90">
        <f t="shared" si="112"/>
        <v>4.0414518843273806</v>
      </c>
      <c r="CT41" s="90">
        <f t="shared" ref="CT41" si="114">_xlfn.STDEV.S(CT8:CT11)</f>
        <v>2.1593153438720774</v>
      </c>
    </row>
    <row r="42" spans="1:98" x14ac:dyDescent="0.2">
      <c r="A42" s="18" t="s">
        <v>131</v>
      </c>
      <c r="B42" s="11"/>
      <c r="C42" s="11"/>
      <c r="D42" s="15" t="s">
        <v>1</v>
      </c>
      <c r="E42" s="45">
        <f t="shared" ref="E42:AJ42" si="115">MIN(E8:E11)</f>
        <v>20.010958904109589</v>
      </c>
      <c r="F42" s="43">
        <f t="shared" si="115"/>
        <v>177.7</v>
      </c>
      <c r="G42" s="44">
        <f t="shared" si="115"/>
        <v>67.7</v>
      </c>
      <c r="H42" s="38">
        <f t="shared" si="115"/>
        <v>1.1374328703703706E-2</v>
      </c>
      <c r="I42" s="11">
        <f t="shared" si="115"/>
        <v>982.74200000000019</v>
      </c>
      <c r="J42" s="11">
        <f t="shared" si="115"/>
        <v>5478.8700000000044</v>
      </c>
      <c r="K42" s="19">
        <f t="shared" si="115"/>
        <v>5.069448265742218</v>
      </c>
      <c r="L42" s="14">
        <f t="shared" si="115"/>
        <v>1965.9200000000003</v>
      </c>
      <c r="M42" s="13">
        <f t="shared" si="115"/>
        <v>268</v>
      </c>
      <c r="N42" s="13">
        <f t="shared" si="115"/>
        <v>5.0518530209982835</v>
      </c>
      <c r="O42" s="13">
        <f t="shared" si="115"/>
        <v>5.6665876777251274</v>
      </c>
      <c r="P42" s="13">
        <f t="shared" si="115"/>
        <v>1.2062892259196436</v>
      </c>
      <c r="Q42" s="80">
        <f t="shared" si="115"/>
        <v>0.18760367682280107</v>
      </c>
      <c r="R42" s="39">
        <f t="shared" si="115"/>
        <v>35.633729803408364</v>
      </c>
      <c r="S42" s="13">
        <f t="shared" si="115"/>
        <v>345.50999999999982</v>
      </c>
      <c r="T42" s="13">
        <f t="shared" si="115"/>
        <v>46.763632110695887</v>
      </c>
      <c r="U42" s="16">
        <f t="shared" si="115"/>
        <v>3.2921810143679227</v>
      </c>
      <c r="V42" s="16">
        <f t="shared" si="115"/>
        <v>7.0400455776721577E-2</v>
      </c>
      <c r="W42" s="39">
        <f t="shared" si="115"/>
        <v>31.687118252352363</v>
      </c>
      <c r="X42" s="14">
        <f t="shared" si="115"/>
        <v>616.76000000000022</v>
      </c>
      <c r="Y42" s="13">
        <f t="shared" si="115"/>
        <v>196</v>
      </c>
      <c r="Z42" s="13">
        <f t="shared" si="115"/>
        <v>3.0445290369487714</v>
      </c>
      <c r="AA42" s="13">
        <f t="shared" si="115"/>
        <v>3.1467346938775522</v>
      </c>
      <c r="AB42" s="13">
        <f t="shared" si="115"/>
        <v>1.5733673469387761</v>
      </c>
      <c r="AC42" s="13">
        <f t="shared" si="115"/>
        <v>0.80768498773163278</v>
      </c>
      <c r="AD42" s="52">
        <f t="shared" si="115"/>
        <v>0.24816665764444734</v>
      </c>
      <c r="AE42" s="39">
        <f t="shared" si="115"/>
        <v>11.077564142860991</v>
      </c>
      <c r="AF42" s="13">
        <f t="shared" si="115"/>
        <v>200.54000000000002</v>
      </c>
      <c r="AG42" s="13">
        <f t="shared" si="115"/>
        <v>55.038354093507358</v>
      </c>
      <c r="AH42" s="13">
        <f t="shared" si="115"/>
        <v>110.07670818701472</v>
      </c>
      <c r="AI42" s="13">
        <f t="shared" si="115"/>
        <v>7.4647949333392445</v>
      </c>
      <c r="AJ42" s="16">
        <f t="shared" si="115"/>
        <v>0.1220737343312627</v>
      </c>
      <c r="AK42" s="39">
        <f t="shared" ref="AK42:BN42" si="116">MIN(AK8:AK11)</f>
        <v>18.785402953169505</v>
      </c>
      <c r="AL42" s="14">
        <f t="shared" si="116"/>
        <v>22.330000000000108</v>
      </c>
      <c r="AM42" s="13">
        <f t="shared" si="116"/>
        <v>5</v>
      </c>
      <c r="AN42" s="21">
        <f t="shared" si="116"/>
        <v>3.4984398233870011</v>
      </c>
      <c r="AO42" s="21">
        <f t="shared" si="116"/>
        <v>4.4660000000000215</v>
      </c>
      <c r="AP42" s="21">
        <f t="shared" si="116"/>
        <v>0.25612496949735669</v>
      </c>
      <c r="AQ42" s="52">
        <f t="shared" si="116"/>
        <v>4.3191394518947296E-2</v>
      </c>
      <c r="AR42" s="39">
        <f t="shared" si="116"/>
        <v>0.40106687740788483</v>
      </c>
      <c r="AS42" s="13">
        <f t="shared" si="116"/>
        <v>6.3599999999999985</v>
      </c>
      <c r="AT42" s="13">
        <f t="shared" si="116"/>
        <v>43.602289593238332</v>
      </c>
      <c r="AU42" s="13">
        <f t="shared" si="116"/>
        <v>1.9156890566281919</v>
      </c>
      <c r="AV42" s="16">
        <f t="shared" si="116"/>
        <v>4.0558517756613455E-2</v>
      </c>
      <c r="AW42" s="39">
        <f t="shared" si="116"/>
        <v>0.59764072425063086</v>
      </c>
      <c r="AX42" s="14">
        <f t="shared" si="116"/>
        <v>1271.68</v>
      </c>
      <c r="AY42" s="13">
        <f t="shared" si="116"/>
        <v>7.927191123301327</v>
      </c>
      <c r="AZ42" s="13">
        <f t="shared" si="116"/>
        <v>189.17999999999984</v>
      </c>
      <c r="BA42" s="13">
        <f t="shared" si="116"/>
        <v>90.834285714285713</v>
      </c>
      <c r="BB42" s="39">
        <f t="shared" si="116"/>
        <v>23.012648178554045</v>
      </c>
      <c r="BC42" s="13">
        <f t="shared" si="116"/>
        <v>149.80000000000018</v>
      </c>
      <c r="BD42" s="13">
        <f t="shared" si="116"/>
        <v>20.620000000000005</v>
      </c>
      <c r="BE42" s="13">
        <f t="shared" si="116"/>
        <v>11.458571428571441</v>
      </c>
      <c r="BF42" s="39">
        <f t="shared" si="116"/>
        <v>13.977270606677003</v>
      </c>
      <c r="BG42" s="14">
        <f t="shared" si="116"/>
        <v>228.76999999999998</v>
      </c>
      <c r="BH42" s="13">
        <f t="shared" si="116"/>
        <v>4.8253533009913516</v>
      </c>
      <c r="BI42" s="39">
        <f t="shared" si="116"/>
        <v>4.1277087129891905</v>
      </c>
      <c r="BJ42" s="13">
        <f t="shared" si="116"/>
        <v>45</v>
      </c>
      <c r="BK42" s="39">
        <f t="shared" si="116"/>
        <v>4.2153342619558574</v>
      </c>
      <c r="BL42" s="14">
        <f t="shared" si="116"/>
        <v>262.02999999999952</v>
      </c>
      <c r="BM42" s="13">
        <f t="shared" si="116"/>
        <v>4.2337334992163544</v>
      </c>
      <c r="BN42" s="39">
        <f t="shared" si="116"/>
        <v>4.7825555269608389</v>
      </c>
      <c r="BO42" s="13">
        <f t="shared" ref="BO42:CS42" si="117">MIN(BO8:BO11)</f>
        <v>61.891000000000027</v>
      </c>
      <c r="BP42" s="39">
        <f t="shared" si="117"/>
        <v>6.2977872116995108</v>
      </c>
      <c r="BQ42" s="16">
        <f t="shared" si="117"/>
        <v>5.0518530209982835</v>
      </c>
      <c r="BR42" s="16">
        <f t="shared" si="117"/>
        <v>0.8995927931551595</v>
      </c>
      <c r="BS42" s="16">
        <f t="shared" si="117"/>
        <v>0.15857276622779681</v>
      </c>
      <c r="BT42" s="16">
        <f t="shared" si="117"/>
        <v>2.78</v>
      </c>
      <c r="BU42" s="23">
        <f t="shared" si="117"/>
        <v>7.79</v>
      </c>
      <c r="BV42" s="12">
        <f t="shared" si="117"/>
        <v>3.0445290369487714</v>
      </c>
      <c r="BW42" s="16">
        <f t="shared" si="117"/>
        <v>0.46306513662404952</v>
      </c>
      <c r="BX42" s="16">
        <f t="shared" si="117"/>
        <v>0.14033008618563864</v>
      </c>
      <c r="BY42" s="16">
        <f t="shared" si="117"/>
        <v>1.51</v>
      </c>
      <c r="BZ42" s="23">
        <f t="shared" si="117"/>
        <v>4.5599999999999996</v>
      </c>
      <c r="CA42" s="12">
        <f t="shared" si="117"/>
        <v>3.4984398233870011</v>
      </c>
      <c r="CB42" s="16">
        <f t="shared" si="117"/>
        <v>0.18206312260169455</v>
      </c>
      <c r="CC42" s="16">
        <f t="shared" si="117"/>
        <v>5.204123317617361E-2</v>
      </c>
      <c r="CD42" s="16">
        <f t="shared" si="117"/>
        <v>3.24</v>
      </c>
      <c r="CE42" s="23">
        <f t="shared" si="117"/>
        <v>3.74</v>
      </c>
      <c r="CF42" s="12">
        <f t="shared" si="117"/>
        <v>7.927191123301327</v>
      </c>
      <c r="CG42" s="16">
        <f t="shared" si="117"/>
        <v>7.7577029932816606</v>
      </c>
      <c r="CH42" s="16">
        <f t="shared" si="117"/>
        <v>0.9683120908747902</v>
      </c>
      <c r="CI42" s="16">
        <f t="shared" ref="CI42" si="118">MIN(CI8:CI11)</f>
        <v>0.12138390654330371</v>
      </c>
      <c r="CJ42" s="16">
        <f t="shared" si="117"/>
        <v>6.2770562770562197</v>
      </c>
      <c r="CK42" s="23">
        <f t="shared" si="117"/>
        <v>9.7904162633107319</v>
      </c>
      <c r="CL42" s="12">
        <f t="shared" si="117"/>
        <v>4.8253533009913516</v>
      </c>
      <c r="CM42" s="16">
        <f t="shared" si="117"/>
        <v>4.4078571428571429</v>
      </c>
      <c r="CN42" s="16">
        <f t="shared" si="117"/>
        <v>1.340770034612305</v>
      </c>
      <c r="CO42" s="16">
        <f t="shared" si="117"/>
        <v>1.66</v>
      </c>
      <c r="CP42" s="23">
        <f t="shared" si="117"/>
        <v>7.01</v>
      </c>
      <c r="CQ42" s="12">
        <f t="shared" si="117"/>
        <v>4.2337334992163544</v>
      </c>
      <c r="CR42" s="16">
        <f t="shared" si="117"/>
        <v>0</v>
      </c>
      <c r="CS42" s="90">
        <f t="shared" si="117"/>
        <v>138</v>
      </c>
      <c r="CT42" s="90">
        <f t="shared" ref="CT42" si="119">MIN(CT8:CT11)</f>
        <v>86.882591093117412</v>
      </c>
    </row>
    <row r="43" spans="1:98" x14ac:dyDescent="0.2">
      <c r="A43" s="11"/>
      <c r="B43" s="11"/>
      <c r="C43" s="11"/>
      <c r="D43" s="15" t="s">
        <v>0</v>
      </c>
      <c r="E43" s="45">
        <f t="shared" ref="E43:AJ43" si="120">MAX(E8:E11)</f>
        <v>40.375342465753427</v>
      </c>
      <c r="F43" s="43">
        <f t="shared" si="120"/>
        <v>191.7</v>
      </c>
      <c r="G43" s="44">
        <f t="shared" si="120"/>
        <v>82.75</v>
      </c>
      <c r="H43" s="38">
        <f t="shared" si="120"/>
        <v>1.2620138888888889E-2</v>
      </c>
      <c r="I43" s="11">
        <f t="shared" si="120"/>
        <v>1090.3800000000003</v>
      </c>
      <c r="J43" s="11">
        <f t="shared" si="120"/>
        <v>5567.6500000000024</v>
      </c>
      <c r="K43" s="19">
        <f t="shared" si="120"/>
        <v>5.6208067340368633</v>
      </c>
      <c r="L43" s="14">
        <f t="shared" si="120"/>
        <v>2767.2200000000016</v>
      </c>
      <c r="M43" s="13">
        <f t="shared" si="120"/>
        <v>471</v>
      </c>
      <c r="N43" s="13">
        <f t="shared" si="120"/>
        <v>5.6765922964026778</v>
      </c>
      <c r="O43" s="13">
        <f t="shared" si="120"/>
        <v>7.3355223880597027</v>
      </c>
      <c r="P43" s="13">
        <f t="shared" si="120"/>
        <v>1.5181620718001057</v>
      </c>
      <c r="Q43" s="80">
        <f t="shared" si="120"/>
        <v>0.25840169405318308</v>
      </c>
      <c r="R43" s="39">
        <f t="shared" si="120"/>
        <v>49.701759270069068</v>
      </c>
      <c r="S43" s="13">
        <f t="shared" si="120"/>
        <v>544.37000000000012</v>
      </c>
      <c r="T43" s="13">
        <f t="shared" si="120"/>
        <v>60.663226791373816</v>
      </c>
      <c r="U43" s="16">
        <f t="shared" si="120"/>
        <v>6.5903040853831287</v>
      </c>
      <c r="V43" s="16">
        <f t="shared" si="120"/>
        <v>0.11281861218937232</v>
      </c>
      <c r="W43" s="39">
        <f t="shared" si="120"/>
        <v>50.993366937353571</v>
      </c>
      <c r="X43" s="14">
        <f t="shared" si="120"/>
        <v>1156.7099999999973</v>
      </c>
      <c r="Y43" s="13">
        <f t="shared" si="120"/>
        <v>350.5</v>
      </c>
      <c r="Z43" s="13">
        <f t="shared" si="120"/>
        <v>3.4352657844385752</v>
      </c>
      <c r="AA43" s="13">
        <f t="shared" si="120"/>
        <v>3.7314741035856547</v>
      </c>
      <c r="AB43" s="13">
        <f t="shared" si="120"/>
        <v>1.8657370517928273</v>
      </c>
      <c r="AC43" s="13">
        <f t="shared" si="120"/>
        <v>0.97195986061883533</v>
      </c>
      <c r="AD43" s="52">
        <f t="shared" si="120"/>
        <v>0.29451801328500887</v>
      </c>
      <c r="AE43" s="39">
        <f t="shared" si="120"/>
        <v>20.870577197192443</v>
      </c>
      <c r="AF43" s="13">
        <f t="shared" si="120"/>
        <v>348.78000000000048</v>
      </c>
      <c r="AG43" s="13">
        <f t="shared" si="120"/>
        <v>61.859562095121909</v>
      </c>
      <c r="AH43" s="13">
        <f t="shared" si="120"/>
        <v>123.71912419024382</v>
      </c>
      <c r="AI43" s="13">
        <f t="shared" si="120"/>
        <v>9.0733744453953786</v>
      </c>
      <c r="AJ43" s="16">
        <f t="shared" si="120"/>
        <v>0.15822711561250621</v>
      </c>
      <c r="AK43" s="39">
        <f t="shared" ref="AK43:BN43" si="121">MAX(AK8:AK11)</f>
        <v>32.543340735626209</v>
      </c>
      <c r="AL43" s="14">
        <f t="shared" si="121"/>
        <v>617.6999999999997</v>
      </c>
      <c r="AM43" s="13">
        <f t="shared" si="121"/>
        <v>112</v>
      </c>
      <c r="AN43" s="21">
        <f t="shared" si="121"/>
        <v>4.6651139971139841</v>
      </c>
      <c r="AO43" s="21">
        <f t="shared" si="121"/>
        <v>5.929999999999982</v>
      </c>
      <c r="AP43" s="21">
        <f t="shared" si="121"/>
        <v>0.5979950628877222</v>
      </c>
      <c r="AQ43" s="52">
        <f t="shared" si="121"/>
        <v>0.10661982578528265</v>
      </c>
      <c r="AR43" s="39">
        <f t="shared" si="121"/>
        <v>11.196261750002714</v>
      </c>
      <c r="AS43" s="13">
        <f t="shared" si="121"/>
        <v>154.52999999999992</v>
      </c>
      <c r="AT43" s="13">
        <f t="shared" si="121"/>
        <v>47.232718614718621</v>
      </c>
      <c r="AU43" s="13">
        <f t="shared" si="121"/>
        <v>3.2154431972092188</v>
      </c>
      <c r="AV43" s="16">
        <f t="shared" si="121"/>
        <v>6.8133143005266766E-2</v>
      </c>
      <c r="AW43" s="39">
        <f t="shared" si="121"/>
        <v>14.172123479887732</v>
      </c>
      <c r="AX43" s="14">
        <f t="shared" si="121"/>
        <v>1752.7500000000014</v>
      </c>
      <c r="AY43" s="13">
        <f t="shared" si="121"/>
        <v>8.5192890020851664</v>
      </c>
      <c r="AZ43" s="13">
        <f t="shared" si="121"/>
        <v>358.40000000000009</v>
      </c>
      <c r="BA43" s="13">
        <f t="shared" si="121"/>
        <v>122.64666666666682</v>
      </c>
      <c r="BB43" s="39">
        <f t="shared" si="121"/>
        <v>31.991085753084121</v>
      </c>
      <c r="BC43" s="13">
        <f t="shared" si="121"/>
        <v>205.73900000000015</v>
      </c>
      <c r="BD43" s="13">
        <f t="shared" si="121"/>
        <v>43.091000000000008</v>
      </c>
      <c r="BE43" s="13">
        <f t="shared" si="121"/>
        <v>15.126750000000017</v>
      </c>
      <c r="BF43" s="39">
        <f t="shared" si="121"/>
        <v>20.935199676008569</v>
      </c>
      <c r="BG43" s="14">
        <f t="shared" si="121"/>
        <v>261.14000000000004</v>
      </c>
      <c r="BH43" s="13">
        <f t="shared" si="121"/>
        <v>5.5533159947984405</v>
      </c>
      <c r="BI43" s="39">
        <f t="shared" si="121"/>
        <v>4.7333524257660846</v>
      </c>
      <c r="BJ43" s="13">
        <f t="shared" si="121"/>
        <v>49.89</v>
      </c>
      <c r="BK43" s="39">
        <f t="shared" si="121"/>
        <v>4.6950267720317216</v>
      </c>
      <c r="BL43" s="14">
        <f t="shared" si="121"/>
        <v>463.16000000000201</v>
      </c>
      <c r="BM43" s="13">
        <f t="shared" si="121"/>
        <v>5.0261555806087728</v>
      </c>
      <c r="BN43" s="39">
        <f t="shared" si="121"/>
        <v>8.3951118538631722</v>
      </c>
      <c r="BO43" s="13">
        <f t="shared" ref="BO43:CS43" si="122">MAX(BO8:BO11)</f>
        <v>98.780000000000058</v>
      </c>
      <c r="BP43" s="39">
        <f t="shared" si="122"/>
        <v>9.0592270584566865</v>
      </c>
      <c r="BQ43" s="16">
        <f t="shared" si="122"/>
        <v>5.6765922964026778</v>
      </c>
      <c r="BR43" s="16">
        <f t="shared" si="122"/>
        <v>1.1112086520534883</v>
      </c>
      <c r="BS43" s="16">
        <f t="shared" si="122"/>
        <v>0.21492602657176177</v>
      </c>
      <c r="BT43" s="16">
        <f t="shared" si="122"/>
        <v>3.51</v>
      </c>
      <c r="BU43" s="23">
        <f t="shared" si="122"/>
        <v>8.44</v>
      </c>
      <c r="BV43" s="12">
        <f t="shared" si="122"/>
        <v>3.4352657844385752</v>
      </c>
      <c r="BW43" s="16">
        <f t="shared" si="122"/>
        <v>0.72046325760828256</v>
      </c>
      <c r="BX43" s="16">
        <f t="shared" si="122"/>
        <v>0.2201426684432638</v>
      </c>
      <c r="BY43" s="16">
        <f t="shared" si="122"/>
        <v>2.2000000000000002</v>
      </c>
      <c r="BZ43" s="23">
        <f t="shared" si="122"/>
        <v>5.35</v>
      </c>
      <c r="CA43" s="12">
        <f t="shared" si="122"/>
        <v>4.6651139971139841</v>
      </c>
      <c r="CB43" s="16">
        <f t="shared" si="122"/>
        <v>0.27717907497504451</v>
      </c>
      <c r="CC43" s="16">
        <f t="shared" si="122"/>
        <v>6.9389249020706256E-2</v>
      </c>
      <c r="CD43" s="16">
        <f t="shared" si="122"/>
        <v>4.3492063492062556</v>
      </c>
      <c r="CE43" s="23">
        <f t="shared" si="122"/>
        <v>4.99</v>
      </c>
      <c r="CF43" s="12">
        <f t="shared" si="122"/>
        <v>8.5192890020851664</v>
      </c>
      <c r="CG43" s="16">
        <f t="shared" si="122"/>
        <v>8.3410559393960799</v>
      </c>
      <c r="CH43" s="16">
        <f t="shared" si="122"/>
        <v>1.1936681594345122</v>
      </c>
      <c r="CI43" s="16">
        <f t="shared" ref="CI43" si="123">MAX(CI8:CI11)</f>
        <v>0.1431075595353144</v>
      </c>
      <c r="CJ43" s="16">
        <f t="shared" si="122"/>
        <v>6.66</v>
      </c>
      <c r="CK43" s="23">
        <f t="shared" si="122"/>
        <v>10.560340244550774</v>
      </c>
      <c r="CL43" s="12">
        <f t="shared" si="122"/>
        <v>5.5533159947984405</v>
      </c>
      <c r="CM43" s="16">
        <f t="shared" si="122"/>
        <v>5.3614285714285712</v>
      </c>
      <c r="CN43" s="16">
        <f t="shared" si="122"/>
        <v>2.1243093253785115</v>
      </c>
      <c r="CO43" s="16">
        <f t="shared" si="122"/>
        <v>3.38</v>
      </c>
      <c r="CP43" s="23">
        <f t="shared" si="122"/>
        <v>8.67</v>
      </c>
      <c r="CQ43" s="12">
        <f t="shared" si="122"/>
        <v>5.0261555806087728</v>
      </c>
      <c r="CR43" s="16">
        <f t="shared" si="122"/>
        <v>0</v>
      </c>
      <c r="CS43" s="90">
        <f t="shared" si="122"/>
        <v>147</v>
      </c>
      <c r="CT43" s="90">
        <f t="shared" ref="CT43" si="124">MAX(CT8:CT11)</f>
        <v>91.530944625407159</v>
      </c>
    </row>
    <row r="44" spans="1:98" x14ac:dyDescent="0.2">
      <c r="Q44" s="81"/>
      <c r="CT44" s="88"/>
    </row>
    <row r="45" spans="1:98" x14ac:dyDescent="0.2">
      <c r="A45" s="18" t="s">
        <v>129</v>
      </c>
      <c r="B45" s="11"/>
      <c r="C45" s="11"/>
      <c r="D45" s="15" t="s">
        <v>2</v>
      </c>
      <c r="E45" s="45">
        <f t="shared" ref="E45:AJ45" si="125">AVERAGE(E12:E15)</f>
        <v>24.629452054794523</v>
      </c>
      <c r="F45" s="43">
        <f t="shared" si="125"/>
        <v>180.45</v>
      </c>
      <c r="G45" s="44">
        <f t="shared" si="125"/>
        <v>76.474999999999994</v>
      </c>
      <c r="H45" s="38">
        <f t="shared" si="125"/>
        <v>1.1541087962962961E-2</v>
      </c>
      <c r="I45" s="11">
        <f t="shared" si="125"/>
        <v>997.14999999999986</v>
      </c>
      <c r="J45" s="11">
        <f t="shared" si="125"/>
        <v>5540.84</v>
      </c>
      <c r="K45" s="19">
        <f t="shared" si="125"/>
        <v>5.544500800258624</v>
      </c>
      <c r="L45" s="14">
        <f t="shared" si="125"/>
        <v>2349.5849999999991</v>
      </c>
      <c r="M45" s="13">
        <f t="shared" si="125"/>
        <v>373</v>
      </c>
      <c r="N45" s="13">
        <f t="shared" si="125"/>
        <v>5.9654256666997716</v>
      </c>
      <c r="O45" s="13">
        <f t="shared" si="125"/>
        <v>6.4244142440319214</v>
      </c>
      <c r="P45" s="13">
        <f t="shared" si="125"/>
        <v>1.2881852949149524</v>
      </c>
      <c r="Q45" s="80">
        <f t="shared" si="125"/>
        <v>0.1991903079213673</v>
      </c>
      <c r="R45" s="39">
        <f t="shared" si="125"/>
        <v>42.392891768687932</v>
      </c>
      <c r="S45" s="13">
        <f t="shared" si="125"/>
        <v>392.9067500000001</v>
      </c>
      <c r="T45" s="13">
        <f t="shared" si="125"/>
        <v>57.097014429748313</v>
      </c>
      <c r="U45" s="16">
        <f t="shared" si="125"/>
        <v>5.0478534626011076</v>
      </c>
      <c r="V45" s="16">
        <f t="shared" si="125"/>
        <v>8.8939716022359783E-2</v>
      </c>
      <c r="W45" s="39">
        <f t="shared" si="125"/>
        <v>39.409912052803776</v>
      </c>
      <c r="X45" s="14">
        <f t="shared" si="125"/>
        <v>852.15500000000043</v>
      </c>
      <c r="Y45" s="13">
        <f t="shared" si="125"/>
        <v>221.875</v>
      </c>
      <c r="Z45" s="13">
        <f t="shared" si="125"/>
        <v>3.6216147233354676</v>
      </c>
      <c r="AA45" s="13">
        <f t="shared" si="125"/>
        <v>3.8445567320829119</v>
      </c>
      <c r="AB45" s="13">
        <f t="shared" si="125"/>
        <v>1.922278366041456</v>
      </c>
      <c r="AC45" s="13">
        <f t="shared" si="125"/>
        <v>0.96841192325703396</v>
      </c>
      <c r="AD45" s="52">
        <f t="shared" si="125"/>
        <v>0.25195571032338671</v>
      </c>
      <c r="AE45" s="39">
        <f t="shared" si="125"/>
        <v>15.362085100958005</v>
      </c>
      <c r="AF45" s="13">
        <f t="shared" si="125"/>
        <v>232.72249999999985</v>
      </c>
      <c r="AG45" s="13">
        <f t="shared" si="125"/>
        <v>58.664777861571608</v>
      </c>
      <c r="AH45" s="13">
        <f t="shared" si="125"/>
        <v>117.32955572314322</v>
      </c>
      <c r="AI45" s="13">
        <f t="shared" si="125"/>
        <v>9.1462528060386195</v>
      </c>
      <c r="AJ45" s="16">
        <f t="shared" si="125"/>
        <v>0.15612041805231147</v>
      </c>
      <c r="AK45" s="39">
        <f t="shared" ref="AK45:BN45" si="126">AVERAGE(AK12:AK15)</f>
        <v>23.307568270791961</v>
      </c>
      <c r="AL45" s="14">
        <f t="shared" si="126"/>
        <v>445.06500000000062</v>
      </c>
      <c r="AM45" s="13">
        <f t="shared" si="126"/>
        <v>77</v>
      </c>
      <c r="AN45" s="21">
        <f t="shared" si="126"/>
        <v>4.4960860049133107</v>
      </c>
      <c r="AO45" s="21">
        <f t="shared" si="126"/>
        <v>5.8180641511266593</v>
      </c>
      <c r="AP45" s="21">
        <f t="shared" si="126"/>
        <v>0.39934211576456563</v>
      </c>
      <c r="AQ45" s="52">
        <f t="shared" si="126"/>
        <v>6.8540880017901262E-2</v>
      </c>
      <c r="AR45" s="39">
        <f t="shared" si="126"/>
        <v>8.0425963866783796</v>
      </c>
      <c r="AS45" s="13">
        <f t="shared" si="126"/>
        <v>99.342499999999944</v>
      </c>
      <c r="AT45" s="13">
        <f t="shared" si="126"/>
        <v>46.581992424201566</v>
      </c>
      <c r="AU45" s="13">
        <f t="shared" si="126"/>
        <v>1.8992311713098409</v>
      </c>
      <c r="AV45" s="16">
        <f t="shared" si="126"/>
        <v>4.0819549885325074E-2</v>
      </c>
      <c r="AW45" s="39">
        <f t="shared" si="126"/>
        <v>9.985759034124511</v>
      </c>
      <c r="AX45" s="14">
        <f t="shared" si="126"/>
        <v>1299.51</v>
      </c>
      <c r="AY45" s="13">
        <f t="shared" si="126"/>
        <v>8.2182573605273799</v>
      </c>
      <c r="AZ45" s="13">
        <f t="shared" si="126"/>
        <v>181.45000000000013</v>
      </c>
      <c r="BA45" s="13">
        <f t="shared" si="126"/>
        <v>79.850942460317455</v>
      </c>
      <c r="BB45" s="39">
        <f t="shared" si="126"/>
        <v>23.4851493959107</v>
      </c>
      <c r="BC45" s="13">
        <f t="shared" si="126"/>
        <v>158.67799999999997</v>
      </c>
      <c r="BD45" s="13">
        <f t="shared" si="126"/>
        <v>20.015750000000004</v>
      </c>
      <c r="BE45" s="13">
        <f t="shared" si="126"/>
        <v>9.7216051587301564</v>
      </c>
      <c r="BF45" s="39">
        <f t="shared" si="126"/>
        <v>15.933284113826412</v>
      </c>
      <c r="BG45" s="14">
        <f t="shared" si="126"/>
        <v>273.65250000000003</v>
      </c>
      <c r="BH45" s="13">
        <f t="shared" si="126"/>
        <v>5.6149347769849767</v>
      </c>
      <c r="BI45" s="39">
        <f t="shared" si="126"/>
        <v>4.9412400653202688</v>
      </c>
      <c r="BJ45" s="13">
        <f t="shared" si="126"/>
        <v>48.74</v>
      </c>
      <c r="BK45" s="39">
        <f t="shared" si="126"/>
        <v>4.886383936699076</v>
      </c>
      <c r="BL45" s="14">
        <f t="shared" si="126"/>
        <v>320.87249999999989</v>
      </c>
      <c r="BM45" s="13">
        <f t="shared" si="126"/>
        <v>4.9238055155668476</v>
      </c>
      <c r="BN45" s="39">
        <f t="shared" si="126"/>
        <v>5.7760372824447046</v>
      </c>
      <c r="BO45" s="13">
        <f t="shared" ref="BO45:CS45" si="127">AVERAGE(BO12:BO15)</f>
        <v>64.760249999999957</v>
      </c>
      <c r="BP45" s="39">
        <f t="shared" si="127"/>
        <v>6.4770925917542641</v>
      </c>
      <c r="BQ45" s="16">
        <f t="shared" si="127"/>
        <v>5.9654256666997716</v>
      </c>
      <c r="BR45" s="16">
        <f t="shared" si="127"/>
        <v>0.94756546069161796</v>
      </c>
      <c r="BS45" s="16">
        <f t="shared" si="127"/>
        <v>0.15853601511223203</v>
      </c>
      <c r="BT45" s="16">
        <f t="shared" si="127"/>
        <v>3.9175</v>
      </c>
      <c r="BU45" s="23">
        <f t="shared" si="127"/>
        <v>8.3800000000000008</v>
      </c>
      <c r="BV45" s="12">
        <f t="shared" si="127"/>
        <v>3.6216147233354676</v>
      </c>
      <c r="BW45" s="16">
        <f t="shared" si="127"/>
        <v>0.55532627934319656</v>
      </c>
      <c r="BX45" s="16">
        <f t="shared" si="127"/>
        <v>0.15346556733595823</v>
      </c>
      <c r="BY45" s="16">
        <f t="shared" si="127"/>
        <v>2.1019658119658118</v>
      </c>
      <c r="BZ45" s="23">
        <f t="shared" si="127"/>
        <v>4.7750000000000004</v>
      </c>
      <c r="CA45" s="12">
        <f t="shared" si="127"/>
        <v>4.4960860049133107</v>
      </c>
      <c r="CB45" s="16">
        <f t="shared" si="127"/>
        <v>0.25465854059444093</v>
      </c>
      <c r="CC45" s="16">
        <f t="shared" si="127"/>
        <v>5.6527111469867566E-2</v>
      </c>
      <c r="CD45" s="16">
        <f t="shared" si="127"/>
        <v>3.92</v>
      </c>
      <c r="CE45" s="23">
        <f t="shared" si="127"/>
        <v>5.0713918248840919</v>
      </c>
      <c r="CF45" s="12">
        <f t="shared" si="127"/>
        <v>8.2182573605273799</v>
      </c>
      <c r="CG45" s="16">
        <f t="shared" si="127"/>
        <v>8.0814236333160281</v>
      </c>
      <c r="CH45" s="16">
        <f t="shared" si="127"/>
        <v>0.82126010426976248</v>
      </c>
      <c r="CI45" s="16">
        <f t="shared" ref="CI45" si="128">AVERAGE(CI12:CI15)</f>
        <v>0.10175147284645089</v>
      </c>
      <c r="CJ45" s="16">
        <f t="shared" si="127"/>
        <v>6.8809978182073896</v>
      </c>
      <c r="CK45" s="23">
        <f t="shared" si="127"/>
        <v>9.8231633206728244</v>
      </c>
      <c r="CL45" s="12">
        <f t="shared" si="127"/>
        <v>5.6149347769849767</v>
      </c>
      <c r="CM45" s="16">
        <f t="shared" si="127"/>
        <v>5.6614566216744917</v>
      </c>
      <c r="CN45" s="16">
        <f t="shared" si="127"/>
        <v>1.5347290150415647</v>
      </c>
      <c r="CO45" s="16">
        <f t="shared" si="127"/>
        <v>3.1850000000000001</v>
      </c>
      <c r="CP45" s="23">
        <f t="shared" si="127"/>
        <v>8.1812089201877924</v>
      </c>
      <c r="CQ45" s="12">
        <f t="shared" si="127"/>
        <v>4.9238055155668476</v>
      </c>
      <c r="CR45" s="16">
        <f t="shared" si="127"/>
        <v>0</v>
      </c>
      <c r="CS45" s="90">
        <f t="shared" si="127"/>
        <v>135</v>
      </c>
      <c r="CT45" s="90">
        <f t="shared" ref="CT45" si="129">AVERAGE(CT12:CT15)</f>
        <v>90.554299033528267</v>
      </c>
    </row>
    <row r="46" spans="1:98" x14ac:dyDescent="0.2">
      <c r="A46" s="18" t="s">
        <v>105</v>
      </c>
      <c r="B46" s="11"/>
      <c r="C46" s="11"/>
      <c r="D46" s="15" t="s">
        <v>3</v>
      </c>
      <c r="E46" s="43">
        <f t="shared" ref="E46:AJ46" si="130">_xlfn.STDEV.S(E12:E15)</f>
        <v>3.0903108690355796</v>
      </c>
      <c r="F46" s="43">
        <f t="shared" si="130"/>
        <v>4.7367358662550192</v>
      </c>
      <c r="G46" s="44">
        <f t="shared" si="130"/>
        <v>7.9905673557430594</v>
      </c>
      <c r="H46" s="38">
        <f t="shared" si="130"/>
        <v>1.8657290134576116E-4</v>
      </c>
      <c r="I46" s="11">
        <f t="shared" si="130"/>
        <v>16.119898676273777</v>
      </c>
      <c r="J46" s="11">
        <f t="shared" si="130"/>
        <v>56.202229493142831</v>
      </c>
      <c r="K46" s="19">
        <f t="shared" si="130"/>
        <v>8.8837970182474468E-2</v>
      </c>
      <c r="L46" s="14">
        <f t="shared" si="130"/>
        <v>166.92026849167476</v>
      </c>
      <c r="M46" s="13">
        <f t="shared" si="130"/>
        <v>71.025816902494455</v>
      </c>
      <c r="N46" s="13">
        <f t="shared" si="130"/>
        <v>0.30040281829611654</v>
      </c>
      <c r="O46" s="13">
        <f t="shared" si="130"/>
        <v>0.96145374635021297</v>
      </c>
      <c r="P46" s="13">
        <f t="shared" si="130"/>
        <v>0.32018683895585237</v>
      </c>
      <c r="Q46" s="80">
        <f t="shared" si="130"/>
        <v>2.9747170748366414E-2</v>
      </c>
      <c r="R46" s="39">
        <f t="shared" si="130"/>
        <v>2.7580333884900279</v>
      </c>
      <c r="S46" s="13">
        <f t="shared" si="130"/>
        <v>26.975508810462525</v>
      </c>
      <c r="T46" s="13">
        <f t="shared" si="130"/>
        <v>7.1296051845116626</v>
      </c>
      <c r="U46" s="16">
        <f t="shared" si="130"/>
        <v>0.86563830593076552</v>
      </c>
      <c r="V46" s="16">
        <f t="shared" si="130"/>
        <v>1.5817201850919626E-2</v>
      </c>
      <c r="W46" s="39">
        <f t="shared" si="130"/>
        <v>2.7859740238341471</v>
      </c>
      <c r="X46" s="14">
        <f t="shared" si="130"/>
        <v>137.60155195345635</v>
      </c>
      <c r="Y46" s="13">
        <f t="shared" si="130"/>
        <v>36.153319349680743</v>
      </c>
      <c r="Z46" s="13">
        <f t="shared" si="130"/>
        <v>0.16707024919999133</v>
      </c>
      <c r="AA46" s="13">
        <f t="shared" si="130"/>
        <v>0.18431116881794632</v>
      </c>
      <c r="AB46" s="13">
        <f t="shared" si="130"/>
        <v>9.215558440897316E-2</v>
      </c>
      <c r="AC46" s="13">
        <f t="shared" si="130"/>
        <v>4.852047353225062E-2</v>
      </c>
      <c r="AD46" s="52">
        <f t="shared" si="130"/>
        <v>7.9015900241163912E-3</v>
      </c>
      <c r="AE46" s="39">
        <f t="shared" si="130"/>
        <v>2.3342893505512388</v>
      </c>
      <c r="AF46" s="13">
        <f t="shared" si="130"/>
        <v>41.087032321645928</v>
      </c>
      <c r="AG46" s="13">
        <f t="shared" si="130"/>
        <v>4.4673569241685334</v>
      </c>
      <c r="AH46" s="13">
        <f t="shared" si="130"/>
        <v>8.9347138483370667</v>
      </c>
      <c r="AI46" s="13">
        <f t="shared" si="130"/>
        <v>0.74035308428672175</v>
      </c>
      <c r="AJ46" s="16">
        <f t="shared" si="130"/>
        <v>1.0788065661244881E-2</v>
      </c>
      <c r="AK46" s="39">
        <f t="shared" ref="AK46:BN46" si="131">_xlfn.STDEV.S(AK12:AK15)</f>
        <v>3.8475813168528581</v>
      </c>
      <c r="AL46" s="14">
        <f t="shared" si="131"/>
        <v>90.132116547506882</v>
      </c>
      <c r="AM46" s="13">
        <f t="shared" si="131"/>
        <v>17.473789896108208</v>
      </c>
      <c r="AN46" s="21">
        <f t="shared" si="131"/>
        <v>0.11751760548516144</v>
      </c>
      <c r="AO46" s="21">
        <f t="shared" si="131"/>
        <v>0.40042864231967806</v>
      </c>
      <c r="AP46" s="21">
        <f t="shared" si="131"/>
        <v>5.3129610311576973E-2</v>
      </c>
      <c r="AQ46" s="52">
        <f t="shared" si="131"/>
        <v>6.8091776353565586E-3</v>
      </c>
      <c r="AR46" s="39">
        <f t="shared" si="131"/>
        <v>1.6812721835705977</v>
      </c>
      <c r="AS46" s="13">
        <f t="shared" si="131"/>
        <v>21.871315118209115</v>
      </c>
      <c r="AT46" s="13">
        <f t="shared" si="131"/>
        <v>2.9743647818114227</v>
      </c>
      <c r="AU46" s="13">
        <f t="shared" si="131"/>
        <v>0.35961017801293665</v>
      </c>
      <c r="AV46" s="16">
        <f t="shared" si="131"/>
        <v>7.8915240562584844E-3</v>
      </c>
      <c r="AW46" s="39">
        <f t="shared" si="131"/>
        <v>2.2928819005098919</v>
      </c>
      <c r="AX46" s="14">
        <f t="shared" si="131"/>
        <v>228.16835377998066</v>
      </c>
      <c r="AY46" s="13">
        <f t="shared" si="131"/>
        <v>0.23932710806568902</v>
      </c>
      <c r="AZ46" s="13">
        <f t="shared" si="131"/>
        <v>1.4338991131408567</v>
      </c>
      <c r="BA46" s="13">
        <f t="shared" si="131"/>
        <v>7.9395826742632885</v>
      </c>
      <c r="BB46" s="39">
        <f t="shared" si="131"/>
        <v>4.3590712268910536</v>
      </c>
      <c r="BC46" s="13">
        <f t="shared" si="131"/>
        <v>31.671906415623226</v>
      </c>
      <c r="BD46" s="13">
        <f t="shared" si="131"/>
        <v>2.0067616325812088</v>
      </c>
      <c r="BE46" s="13">
        <f t="shared" si="131"/>
        <v>0.99458487221702985</v>
      </c>
      <c r="BF46" s="39">
        <f t="shared" si="131"/>
        <v>3.290748165790256</v>
      </c>
      <c r="BG46" s="14">
        <f t="shared" si="131"/>
        <v>38.740114760628394</v>
      </c>
      <c r="BH46" s="13">
        <f t="shared" si="131"/>
        <v>9.5498799064451398E-2</v>
      </c>
      <c r="BI46" s="39">
        <f t="shared" si="131"/>
        <v>0.7250809769204295</v>
      </c>
      <c r="BJ46" s="13">
        <f t="shared" si="131"/>
        <v>6.9008791710428898</v>
      </c>
      <c r="BK46" s="39">
        <f t="shared" si="131"/>
        <v>0.67636409667749287</v>
      </c>
      <c r="BL46" s="14">
        <f t="shared" si="131"/>
        <v>117.01790386517945</v>
      </c>
      <c r="BM46" s="13">
        <f t="shared" si="131"/>
        <v>0.20652310809409527</v>
      </c>
      <c r="BN46" s="39">
        <f t="shared" si="131"/>
        <v>2.05545603443159</v>
      </c>
      <c r="BO46" s="13">
        <f t="shared" ref="BO46:CS46" si="132">_xlfn.STDEV.S(BO12:BO15)</f>
        <v>22.035700433236357</v>
      </c>
      <c r="BP46" s="39">
        <f t="shared" si="132"/>
        <v>2.1397670089121199</v>
      </c>
      <c r="BQ46" s="16">
        <f t="shared" si="132"/>
        <v>0.30040281829611654</v>
      </c>
      <c r="BR46" s="16">
        <f t="shared" si="132"/>
        <v>9.6625091247615591E-2</v>
      </c>
      <c r="BS46" s="16">
        <f t="shared" si="132"/>
        <v>8.1776491936318748E-3</v>
      </c>
      <c r="BT46" s="16">
        <f t="shared" si="132"/>
        <v>0.34711909579662509</v>
      </c>
      <c r="BU46" s="23">
        <f t="shared" si="132"/>
        <v>0.77239886069310104</v>
      </c>
      <c r="BV46" s="12">
        <f t="shared" si="132"/>
        <v>0.16707024919999133</v>
      </c>
      <c r="BW46" s="16">
        <f t="shared" si="132"/>
        <v>2.336274846206448E-2</v>
      </c>
      <c r="BX46" s="16">
        <f t="shared" si="132"/>
        <v>6.7466146065613651E-3</v>
      </c>
      <c r="BY46" s="16">
        <f t="shared" si="132"/>
        <v>0.25537428897074088</v>
      </c>
      <c r="BZ46" s="23">
        <f t="shared" si="132"/>
        <v>0.22941955743426334</v>
      </c>
      <c r="CA46" s="12">
        <f t="shared" si="132"/>
        <v>0.11751760548516144</v>
      </c>
      <c r="CB46" s="16">
        <f t="shared" si="132"/>
        <v>4.8411842795302189E-2</v>
      </c>
      <c r="CC46" s="16">
        <f t="shared" si="132"/>
        <v>9.8115764211300499E-3</v>
      </c>
      <c r="CD46" s="16">
        <f t="shared" si="132"/>
        <v>0.16772994167212166</v>
      </c>
      <c r="CE46" s="23">
        <f t="shared" si="132"/>
        <v>0.20248183344251586</v>
      </c>
      <c r="CF46" s="12">
        <f t="shared" si="132"/>
        <v>0.23932710806568902</v>
      </c>
      <c r="CG46" s="16">
        <f t="shared" si="132"/>
        <v>0.2967847094071378</v>
      </c>
      <c r="CH46" s="16">
        <f t="shared" si="132"/>
        <v>7.0502355277023546E-2</v>
      </c>
      <c r="CI46" s="16">
        <f t="shared" ref="CI46" si="133">_xlfn.STDEV.S(CI12:CI15)</f>
        <v>9.8719070603656336E-3</v>
      </c>
      <c r="CJ46" s="16">
        <f t="shared" si="132"/>
        <v>0.34867020686872258</v>
      </c>
      <c r="CK46" s="23">
        <f t="shared" si="132"/>
        <v>0.11313956756913751</v>
      </c>
      <c r="CL46" s="12">
        <f t="shared" si="132"/>
        <v>9.5498799064451398E-2</v>
      </c>
      <c r="CM46" s="16">
        <f t="shared" si="132"/>
        <v>0.23573437710310935</v>
      </c>
      <c r="CN46" s="16">
        <f t="shared" si="132"/>
        <v>0.117170117107763</v>
      </c>
      <c r="CO46" s="16">
        <f t="shared" si="132"/>
        <v>0.56074355398286435</v>
      </c>
      <c r="CP46" s="23">
        <f t="shared" si="132"/>
        <v>0.11932344205459544</v>
      </c>
      <c r="CQ46" s="12">
        <f t="shared" si="132"/>
        <v>0.20652310809409527</v>
      </c>
      <c r="CR46" s="16">
        <f t="shared" si="132"/>
        <v>0</v>
      </c>
      <c r="CS46" s="90">
        <f t="shared" si="132"/>
        <v>8.4852813742385695</v>
      </c>
      <c r="CT46" s="90">
        <f t="shared" ref="CT46" si="134">_xlfn.STDEV.S(CT12:CT15)</f>
        <v>0.59670838220910516</v>
      </c>
    </row>
    <row r="47" spans="1:98" x14ac:dyDescent="0.2">
      <c r="A47" s="18" t="s">
        <v>130</v>
      </c>
      <c r="B47" s="11"/>
      <c r="C47" s="11"/>
      <c r="D47" s="15" t="s">
        <v>1</v>
      </c>
      <c r="E47" s="45">
        <f t="shared" ref="E47:AJ47" si="135">MIN(E12:E15)</f>
        <v>22.438356164383563</v>
      </c>
      <c r="F47" s="43">
        <f t="shared" si="135"/>
        <v>174</v>
      </c>
      <c r="G47" s="44">
        <f t="shared" si="135"/>
        <v>69.8</v>
      </c>
      <c r="H47" s="38">
        <f t="shared" si="135"/>
        <v>1.1355902777777774E-2</v>
      </c>
      <c r="I47" s="11">
        <f t="shared" si="135"/>
        <v>981.14999999999964</v>
      </c>
      <c r="J47" s="11">
        <f t="shared" si="135"/>
        <v>5479.8200000000033</v>
      </c>
      <c r="K47" s="19">
        <f t="shared" si="135"/>
        <v>5.4215257412438591</v>
      </c>
      <c r="L47" s="14">
        <f t="shared" si="135"/>
        <v>2129.1100000000006</v>
      </c>
      <c r="M47" s="13">
        <f t="shared" si="135"/>
        <v>308</v>
      </c>
      <c r="N47" s="13">
        <f t="shared" si="135"/>
        <v>5.6632067756651843</v>
      </c>
      <c r="O47" s="13">
        <f t="shared" si="135"/>
        <v>5.1976008492569026</v>
      </c>
      <c r="P47" s="13">
        <f t="shared" si="135"/>
        <v>0.98427356186934456</v>
      </c>
      <c r="Q47" s="80">
        <f t="shared" si="135"/>
        <v>0.16443329785640795</v>
      </c>
      <c r="R47" s="39">
        <f t="shared" si="135"/>
        <v>38.85364847750472</v>
      </c>
      <c r="S47" s="13">
        <f t="shared" si="135"/>
        <v>364.43999999999994</v>
      </c>
      <c r="T47" s="13">
        <f t="shared" si="135"/>
        <v>51.121177065292834</v>
      </c>
      <c r="U47" s="16">
        <f t="shared" si="135"/>
        <v>4.126189673979165</v>
      </c>
      <c r="V47" s="16">
        <f t="shared" si="135"/>
        <v>7.636282742712619E-2</v>
      </c>
      <c r="W47" s="39">
        <f t="shared" si="135"/>
        <v>36.68022062079794</v>
      </c>
      <c r="X47" s="14">
        <f t="shared" si="135"/>
        <v>685.8200000000005</v>
      </c>
      <c r="Y47" s="13">
        <f t="shared" si="135"/>
        <v>176.5</v>
      </c>
      <c r="Z47" s="13">
        <f t="shared" si="135"/>
        <v>3.5074520268897711</v>
      </c>
      <c r="AA47" s="13">
        <f t="shared" si="135"/>
        <v>3.689534883720933</v>
      </c>
      <c r="AB47" s="13">
        <f t="shared" si="135"/>
        <v>1.8447674418604665</v>
      </c>
      <c r="AC47" s="13">
        <f t="shared" si="135"/>
        <v>0.90062670096507391</v>
      </c>
      <c r="AD47" s="52">
        <f t="shared" si="135"/>
        <v>0.24410304532932967</v>
      </c>
      <c r="AE47" s="39">
        <f t="shared" si="135"/>
        <v>12.51537459259611</v>
      </c>
      <c r="AF47" s="13">
        <f t="shared" si="135"/>
        <v>192.57999999999996</v>
      </c>
      <c r="AG47" s="13">
        <f t="shared" si="135"/>
        <v>54.647609271922967</v>
      </c>
      <c r="AH47" s="13">
        <f t="shared" si="135"/>
        <v>109.29521854384593</v>
      </c>
      <c r="AI47" s="13">
        <f t="shared" si="135"/>
        <v>8.1252190222593246</v>
      </c>
      <c r="AJ47" s="16">
        <f t="shared" si="135"/>
        <v>0.14532779756937109</v>
      </c>
      <c r="AK47" s="39">
        <f t="shared" ref="AK47:BN47" si="136">MIN(AK12:AK15)</f>
        <v>19.368010298495449</v>
      </c>
      <c r="AL47" s="14">
        <f t="shared" si="136"/>
        <v>313.51000000000039</v>
      </c>
      <c r="AM47" s="13">
        <f t="shared" si="136"/>
        <v>52</v>
      </c>
      <c r="AN47" s="21">
        <f t="shared" si="136"/>
        <v>4.3388717730525421</v>
      </c>
      <c r="AO47" s="21">
        <f t="shared" si="136"/>
        <v>5.2944318181818204</v>
      </c>
      <c r="AP47" s="21">
        <f t="shared" si="136"/>
        <v>0.33303155749315611</v>
      </c>
      <c r="AQ47" s="52">
        <f t="shared" si="136"/>
        <v>6.290222802557946E-2</v>
      </c>
      <c r="AR47" s="39">
        <f t="shared" si="136"/>
        <v>5.5967937732076614</v>
      </c>
      <c r="AS47" s="13">
        <f t="shared" si="136"/>
        <v>68.039999999999836</v>
      </c>
      <c r="AT47" s="13">
        <f t="shared" si="136"/>
        <v>44.00292642140468</v>
      </c>
      <c r="AU47" s="13">
        <f t="shared" si="136"/>
        <v>1.4361048836798693</v>
      </c>
      <c r="AV47" s="16">
        <f t="shared" si="136"/>
        <v>3.2636576711436487E-2</v>
      </c>
      <c r="AW47" s="39">
        <f t="shared" si="136"/>
        <v>6.6734015320183859</v>
      </c>
      <c r="AX47" s="14">
        <f t="shared" si="136"/>
        <v>1100.0699999999997</v>
      </c>
      <c r="AY47" s="13">
        <f t="shared" si="136"/>
        <v>7.9821549424738265</v>
      </c>
      <c r="AZ47" s="13">
        <f t="shared" si="136"/>
        <v>180.11000000000058</v>
      </c>
      <c r="BA47" s="13">
        <f t="shared" si="136"/>
        <v>74.56888888888885</v>
      </c>
      <c r="BB47" s="39">
        <f t="shared" si="136"/>
        <v>19.638496143958861</v>
      </c>
      <c r="BC47" s="13">
        <f t="shared" si="136"/>
        <v>134.01000000000005</v>
      </c>
      <c r="BD47" s="13">
        <f t="shared" si="136"/>
        <v>18.430000000000007</v>
      </c>
      <c r="BE47" s="13">
        <f t="shared" si="136"/>
        <v>8.9819999999999993</v>
      </c>
      <c r="BF47" s="39">
        <f t="shared" si="136"/>
        <v>13.143776297851062</v>
      </c>
      <c r="BG47" s="14">
        <f t="shared" si="136"/>
        <v>239.09999999999997</v>
      </c>
      <c r="BH47" s="13">
        <f t="shared" si="136"/>
        <v>5.4990800367985271</v>
      </c>
      <c r="BI47" s="39">
        <f t="shared" si="136"/>
        <v>4.3402730505530176</v>
      </c>
      <c r="BJ47" s="13">
        <f t="shared" si="136"/>
        <v>43.480000000000004</v>
      </c>
      <c r="BK47" s="39">
        <f t="shared" si="136"/>
        <v>4.3902733604412418</v>
      </c>
      <c r="BL47" s="14">
        <f t="shared" si="136"/>
        <v>218.85</v>
      </c>
      <c r="BM47" s="13">
        <f t="shared" si="136"/>
        <v>4.6169912027172426</v>
      </c>
      <c r="BN47" s="39">
        <f t="shared" si="136"/>
        <v>3.9937443200689051</v>
      </c>
      <c r="BO47" s="13">
        <f t="shared" ref="BO47:CS47" si="137">MIN(BO12:BO15)</f>
        <v>44.029999999999852</v>
      </c>
      <c r="BP47" s="39">
        <f t="shared" si="137"/>
        <v>4.487591092085804</v>
      </c>
      <c r="BQ47" s="16">
        <f t="shared" si="137"/>
        <v>5.6632067756651843</v>
      </c>
      <c r="BR47" s="16">
        <f t="shared" si="137"/>
        <v>0.85110586553649481</v>
      </c>
      <c r="BS47" s="16">
        <f t="shared" si="137"/>
        <v>0.15028691327212335</v>
      </c>
      <c r="BT47" s="16">
        <f t="shared" si="137"/>
        <v>3.43</v>
      </c>
      <c r="BU47" s="23">
        <f t="shared" si="137"/>
        <v>7.66</v>
      </c>
      <c r="BV47" s="12">
        <f t="shared" si="137"/>
        <v>3.5074520268897711</v>
      </c>
      <c r="BW47" s="16">
        <f t="shared" si="137"/>
        <v>0.53096178517926629</v>
      </c>
      <c r="BX47" s="16">
        <f t="shared" si="137"/>
        <v>0.14591321158277182</v>
      </c>
      <c r="BY47" s="16">
        <f t="shared" si="137"/>
        <v>1.83</v>
      </c>
      <c r="BZ47" s="23">
        <f t="shared" si="137"/>
        <v>4.4800000000000004</v>
      </c>
      <c r="CA47" s="12">
        <f t="shared" si="137"/>
        <v>4.3388717730525421</v>
      </c>
      <c r="CB47" s="16">
        <f t="shared" si="137"/>
        <v>0.20819711999206661</v>
      </c>
      <c r="CC47" s="16">
        <f t="shared" si="137"/>
        <v>4.6459432522742435E-2</v>
      </c>
      <c r="CD47" s="16">
        <f t="shared" si="137"/>
        <v>3.69</v>
      </c>
      <c r="CE47" s="23">
        <f t="shared" si="137"/>
        <v>4.8099999999999996</v>
      </c>
      <c r="CF47" s="12">
        <f t="shared" si="137"/>
        <v>7.9821549424738265</v>
      </c>
      <c r="CG47" s="16">
        <f t="shared" si="137"/>
        <v>7.728226739593091</v>
      </c>
      <c r="CH47" s="16">
        <f t="shared" si="137"/>
        <v>0.73794707935476112</v>
      </c>
      <c r="CI47" s="16">
        <f t="shared" ref="CI47" si="138">MIN(CI12:CI15)</f>
        <v>8.9927673563593852E-2</v>
      </c>
      <c r="CJ47" s="16">
        <f t="shared" si="137"/>
        <v>6.36</v>
      </c>
      <c r="CK47" s="23">
        <f t="shared" si="137"/>
        <v>9.74</v>
      </c>
      <c r="CL47" s="12">
        <f t="shared" si="137"/>
        <v>5.4990800367985271</v>
      </c>
      <c r="CM47" s="16">
        <f t="shared" si="137"/>
        <v>5.3681181533646329</v>
      </c>
      <c r="CN47" s="16">
        <f t="shared" si="137"/>
        <v>1.4047926623678089</v>
      </c>
      <c r="CO47" s="16">
        <f t="shared" si="137"/>
        <v>2.61</v>
      </c>
      <c r="CP47" s="23">
        <f t="shared" si="137"/>
        <v>8.0399999999999991</v>
      </c>
      <c r="CQ47" s="12">
        <f t="shared" si="137"/>
        <v>4.6169912027172426</v>
      </c>
      <c r="CR47" s="16">
        <f t="shared" si="137"/>
        <v>0</v>
      </c>
      <c r="CS47" s="90">
        <f t="shared" si="137"/>
        <v>123</v>
      </c>
      <c r="CT47" s="90">
        <f t="shared" ref="CT47" si="139">MIN(CT12:CT15)</f>
        <v>90.042372881355931</v>
      </c>
    </row>
    <row r="48" spans="1:98" x14ac:dyDescent="0.2">
      <c r="A48" s="11"/>
      <c r="B48" s="11"/>
      <c r="C48" s="11"/>
      <c r="D48" s="15" t="s">
        <v>0</v>
      </c>
      <c r="E48" s="45">
        <f t="shared" ref="E48:AJ48" si="140">MAX(E12:E15)</f>
        <v>29.186301369863013</v>
      </c>
      <c r="F48" s="43">
        <f t="shared" si="140"/>
        <v>185.4</v>
      </c>
      <c r="G48" s="44">
        <f t="shared" si="140"/>
        <v>86.1</v>
      </c>
      <c r="H48" s="38">
        <f t="shared" si="140"/>
        <v>1.18005787037037E-2</v>
      </c>
      <c r="I48" s="11">
        <f t="shared" si="140"/>
        <v>1019.5699999999997</v>
      </c>
      <c r="J48" s="11">
        <f t="shared" si="140"/>
        <v>5601.6</v>
      </c>
      <c r="K48" s="19">
        <f t="shared" si="140"/>
        <v>5.6338225551648593</v>
      </c>
      <c r="L48" s="14">
        <f t="shared" si="140"/>
        <v>2505.019999999995</v>
      </c>
      <c r="M48" s="13">
        <f t="shared" si="140"/>
        <v>471</v>
      </c>
      <c r="N48" s="13">
        <f t="shared" si="140"/>
        <v>6.3325633466853795</v>
      </c>
      <c r="O48" s="13">
        <f t="shared" si="140"/>
        <v>7.5199350649350656</v>
      </c>
      <c r="P48" s="13">
        <f t="shared" si="140"/>
        <v>1.5650812996764805</v>
      </c>
      <c r="Q48" s="80">
        <f t="shared" si="140"/>
        <v>0.23483287518593132</v>
      </c>
      <c r="R48" s="39">
        <f t="shared" si="140"/>
        <v>44.719722936303818</v>
      </c>
      <c r="S48" s="13">
        <f t="shared" si="140"/>
        <v>421.93000000000018</v>
      </c>
      <c r="T48" s="13">
        <f t="shared" si="140"/>
        <v>67.384920671875065</v>
      </c>
      <c r="U48" s="16">
        <f t="shared" si="140"/>
        <v>6.1585869250071097</v>
      </c>
      <c r="V48" s="16">
        <f t="shared" si="140"/>
        <v>0.11027417788327568</v>
      </c>
      <c r="W48" s="39">
        <f t="shared" si="140"/>
        <v>43.003618203129015</v>
      </c>
      <c r="X48" s="14">
        <f t="shared" si="140"/>
        <v>977.00000000000023</v>
      </c>
      <c r="Y48" s="13">
        <f t="shared" si="140"/>
        <v>263</v>
      </c>
      <c r="Z48" s="13">
        <f t="shared" si="140"/>
        <v>3.8630465116279042</v>
      </c>
      <c r="AA48" s="13">
        <f t="shared" si="140"/>
        <v>4.0881974248927051</v>
      </c>
      <c r="AB48" s="13">
        <f t="shared" si="140"/>
        <v>2.0440987124463526</v>
      </c>
      <c r="AC48" s="13">
        <f t="shared" si="140"/>
        <v>1.0157108701260811</v>
      </c>
      <c r="AD48" s="52">
        <f t="shared" si="140"/>
        <v>0.26257660729630827</v>
      </c>
      <c r="AE48" s="39">
        <f t="shared" si="140"/>
        <v>17.441445301342476</v>
      </c>
      <c r="AF48" s="13">
        <f t="shared" si="140"/>
        <v>274.72999999999962</v>
      </c>
      <c r="AG48" s="13">
        <f t="shared" si="140"/>
        <v>64.830418604651229</v>
      </c>
      <c r="AH48" s="13">
        <f t="shared" si="140"/>
        <v>129.66083720930246</v>
      </c>
      <c r="AI48" s="13">
        <f t="shared" si="140"/>
        <v>9.8712226415715616</v>
      </c>
      <c r="AJ48" s="16">
        <f t="shared" si="140"/>
        <v>0.16760284935663869</v>
      </c>
      <c r="AK48" s="39">
        <f t="shared" ref="AK48:BN48" si="141">MAX(AK12:AK15)</f>
        <v>26.945673175946695</v>
      </c>
      <c r="AL48" s="14">
        <f t="shared" si="141"/>
        <v>516.26000000000113</v>
      </c>
      <c r="AM48" s="13">
        <f t="shared" si="141"/>
        <v>90</v>
      </c>
      <c r="AN48" s="21">
        <f t="shared" si="141"/>
        <v>4.6112361291297699</v>
      </c>
      <c r="AO48" s="21">
        <f t="shared" si="141"/>
        <v>6.2125641025641114</v>
      </c>
      <c r="AP48" s="21">
        <f t="shared" si="141"/>
        <v>0.44406456736980832</v>
      </c>
      <c r="AQ48" s="52">
        <f t="shared" si="141"/>
        <v>7.6784270619916634E-2</v>
      </c>
      <c r="AR48" s="39">
        <f t="shared" si="141"/>
        <v>9.4211123723042149</v>
      </c>
      <c r="AS48" s="13">
        <f t="shared" si="141"/>
        <v>118.91999999999999</v>
      </c>
      <c r="AT48" s="13">
        <f t="shared" si="141"/>
        <v>50.86545700588826</v>
      </c>
      <c r="AU48" s="13">
        <f t="shared" si="141"/>
        <v>2.3030538755318362</v>
      </c>
      <c r="AV48" s="16">
        <f t="shared" si="141"/>
        <v>5.0594823895694682E-2</v>
      </c>
      <c r="AW48" s="39">
        <f t="shared" si="141"/>
        <v>11.95993241612358</v>
      </c>
      <c r="AX48" s="14">
        <f t="shared" si="141"/>
        <v>1604.0300000000004</v>
      </c>
      <c r="AY48" s="13">
        <f t="shared" si="141"/>
        <v>8.5482075261634414</v>
      </c>
      <c r="AZ48" s="13">
        <f t="shared" si="141"/>
        <v>183.1</v>
      </c>
      <c r="BA48" s="13">
        <f t="shared" si="141"/>
        <v>91.672499999999971</v>
      </c>
      <c r="BB48" s="39">
        <f t="shared" si="141"/>
        <v>29.271581913274513</v>
      </c>
      <c r="BC48" s="13">
        <f t="shared" si="141"/>
        <v>200.952</v>
      </c>
      <c r="BD48" s="13">
        <f t="shared" si="141"/>
        <v>22.813000000000002</v>
      </c>
      <c r="BE48" s="13">
        <f t="shared" si="141"/>
        <v>11.167500000000004</v>
      </c>
      <c r="BF48" s="39">
        <f t="shared" si="141"/>
        <v>20.209992758870385</v>
      </c>
      <c r="BG48" s="14">
        <f t="shared" si="141"/>
        <v>325.75</v>
      </c>
      <c r="BH48" s="13">
        <f t="shared" si="141"/>
        <v>5.7322329206785883</v>
      </c>
      <c r="BI48" s="39">
        <f t="shared" si="141"/>
        <v>5.9445383242515231</v>
      </c>
      <c r="BJ48" s="13">
        <f t="shared" si="141"/>
        <v>58.120000000000005</v>
      </c>
      <c r="BK48" s="39">
        <f t="shared" si="141"/>
        <v>5.8452007402043611</v>
      </c>
      <c r="BL48" s="14">
        <f t="shared" si="141"/>
        <v>426.28000000000503</v>
      </c>
      <c r="BM48" s="13">
        <f t="shared" si="141"/>
        <v>5.0663180413597075</v>
      </c>
      <c r="BN48" s="39">
        <f t="shared" si="141"/>
        <v>7.6099685804056874</v>
      </c>
      <c r="BO48" s="13">
        <f t="shared" ref="BO48:CS48" si="142">MAX(BO12:BO15)</f>
        <v>84.139999999999844</v>
      </c>
      <c r="BP48" s="39">
        <f t="shared" si="142"/>
        <v>8.4011031039897031</v>
      </c>
      <c r="BQ48" s="16">
        <f t="shared" si="142"/>
        <v>6.3325633466853795</v>
      </c>
      <c r="BR48" s="16">
        <f t="shared" si="142"/>
        <v>1.0622333160522965</v>
      </c>
      <c r="BS48" s="16">
        <f t="shared" si="142"/>
        <v>0.1677414433774746</v>
      </c>
      <c r="BT48" s="16">
        <f t="shared" si="142"/>
        <v>4.25</v>
      </c>
      <c r="BU48" s="23">
        <f t="shared" si="142"/>
        <v>9.3000000000000007</v>
      </c>
      <c r="BV48" s="12">
        <f t="shared" si="142"/>
        <v>3.8630465116279042</v>
      </c>
      <c r="BW48" s="16">
        <f t="shared" si="142"/>
        <v>0.58390235526527901</v>
      </c>
      <c r="BX48" s="16">
        <f t="shared" si="142"/>
        <v>0.16199548979483638</v>
      </c>
      <c r="BY48" s="16">
        <f t="shared" si="142"/>
        <v>2.38</v>
      </c>
      <c r="BZ48" s="23">
        <f t="shared" si="142"/>
        <v>5.04</v>
      </c>
      <c r="CA48" s="12">
        <f t="shared" si="142"/>
        <v>4.6112361291297699</v>
      </c>
      <c r="CB48" s="16">
        <f t="shared" si="142"/>
        <v>0.31314180192463154</v>
      </c>
      <c r="CC48" s="16">
        <f t="shared" si="142"/>
        <v>6.8777492481185379E-2</v>
      </c>
      <c r="CD48" s="16">
        <f t="shared" si="142"/>
        <v>4.09</v>
      </c>
      <c r="CE48" s="23">
        <f t="shared" si="142"/>
        <v>5.26</v>
      </c>
      <c r="CF48" s="12">
        <f t="shared" si="142"/>
        <v>8.5482075261634414</v>
      </c>
      <c r="CG48" s="16">
        <f t="shared" si="142"/>
        <v>8.4169119519859894</v>
      </c>
      <c r="CH48" s="16">
        <f t="shared" si="142"/>
        <v>0.88371472932060691</v>
      </c>
      <c r="CI48" s="16">
        <f t="shared" ref="CI48" si="143">MAX(CI12:CI15)</f>
        <v>0.11329620554091541</v>
      </c>
      <c r="CJ48" s="16">
        <f t="shared" si="142"/>
        <v>7.0942675159234954</v>
      </c>
      <c r="CK48" s="23">
        <f t="shared" si="142"/>
        <v>9.99</v>
      </c>
      <c r="CL48" s="12">
        <f t="shared" si="142"/>
        <v>5.7322329206785883</v>
      </c>
      <c r="CM48" s="16">
        <f t="shared" si="142"/>
        <v>5.8606250000000006</v>
      </c>
      <c r="CN48" s="16">
        <f t="shared" si="142"/>
        <v>1.6709816226797114</v>
      </c>
      <c r="CO48" s="16">
        <f t="shared" si="142"/>
        <v>3.94</v>
      </c>
      <c r="CP48" s="23">
        <f t="shared" si="142"/>
        <v>8.33</v>
      </c>
      <c r="CQ48" s="12">
        <f t="shared" si="142"/>
        <v>5.0663180413597075</v>
      </c>
      <c r="CR48" s="16">
        <f t="shared" si="142"/>
        <v>0</v>
      </c>
      <c r="CS48" s="90">
        <f t="shared" si="142"/>
        <v>143</v>
      </c>
      <c r="CT48" s="90">
        <f t="shared" ref="CT48" si="144">MAX(CT12:CT15)</f>
        <v>91.341579448144628</v>
      </c>
    </row>
    <row r="49" spans="1:98" x14ac:dyDescent="0.2">
      <c r="Q49" s="81"/>
      <c r="CT49" s="88"/>
    </row>
    <row r="50" spans="1:98" x14ac:dyDescent="0.2">
      <c r="A50" s="18" t="s">
        <v>129</v>
      </c>
      <c r="B50" s="11"/>
      <c r="C50" s="11"/>
      <c r="D50" s="15" t="s">
        <v>2</v>
      </c>
      <c r="E50" s="45">
        <f t="shared" ref="E50:AJ50" si="145">AVERAGE(E16:E19)</f>
        <v>29.357534246575341</v>
      </c>
      <c r="F50" s="43">
        <f t="shared" si="145"/>
        <v>183.55</v>
      </c>
      <c r="G50" s="44">
        <f t="shared" si="145"/>
        <v>77.702500000000001</v>
      </c>
      <c r="H50" s="38">
        <f t="shared" si="145"/>
        <v>1.3047364004629636E-2</v>
      </c>
      <c r="I50" s="11">
        <f t="shared" si="145"/>
        <v>1127.2922500000006</v>
      </c>
      <c r="J50" s="11">
        <f t="shared" si="145"/>
        <v>5535.4699999999993</v>
      </c>
      <c r="K50" s="19">
        <f t="shared" si="145"/>
        <v>4.9191900503012489</v>
      </c>
      <c r="L50" s="14">
        <f t="shared" si="145"/>
        <v>2347.1324999999997</v>
      </c>
      <c r="M50" s="13">
        <f t="shared" si="145"/>
        <v>403.75</v>
      </c>
      <c r="N50" s="13">
        <f t="shared" si="145"/>
        <v>5.2276267561582586</v>
      </c>
      <c r="O50" s="13">
        <f t="shared" si="145"/>
        <v>5.9711045604566761</v>
      </c>
      <c r="P50" s="13">
        <f t="shared" si="145"/>
        <v>1.2929457656416159</v>
      </c>
      <c r="Q50" s="80">
        <f t="shared" si="145"/>
        <v>0.22011791260861854</v>
      </c>
      <c r="R50" s="39">
        <f t="shared" si="145"/>
        <v>42.402917748556533</v>
      </c>
      <c r="S50" s="13">
        <f t="shared" si="145"/>
        <v>453.60425000000032</v>
      </c>
      <c r="T50" s="13">
        <f t="shared" si="145"/>
        <v>53.241632678923366</v>
      </c>
      <c r="U50" s="16">
        <f t="shared" si="145"/>
        <v>4.1461798657747844</v>
      </c>
      <c r="V50" s="16">
        <f t="shared" si="145"/>
        <v>7.7893868301796565E-2</v>
      </c>
      <c r="W50" s="39">
        <f t="shared" si="145"/>
        <v>40.332606423496152</v>
      </c>
      <c r="X50" s="14">
        <f t="shared" si="145"/>
        <v>1081.8624999999993</v>
      </c>
      <c r="Y50" s="13">
        <f t="shared" si="145"/>
        <v>318.75</v>
      </c>
      <c r="Z50" s="13">
        <f t="shared" si="145"/>
        <v>3.1659835278310902</v>
      </c>
      <c r="AA50" s="13">
        <f t="shared" si="145"/>
        <v>3.3475760279665172</v>
      </c>
      <c r="AB50" s="13">
        <f t="shared" si="145"/>
        <v>1.6737880139832586</v>
      </c>
      <c r="AC50" s="13">
        <f t="shared" si="145"/>
        <v>0.84690936281355922</v>
      </c>
      <c r="AD50" s="52">
        <f t="shared" si="145"/>
        <v>0.25570179154969869</v>
      </c>
      <c r="AE50" s="39">
        <f t="shared" si="145"/>
        <v>19.535418321685345</v>
      </c>
      <c r="AF50" s="13">
        <f t="shared" si="145"/>
        <v>336.07500000000022</v>
      </c>
      <c r="AG50" s="13">
        <f t="shared" si="145"/>
        <v>58.650441718707306</v>
      </c>
      <c r="AH50" s="13">
        <f t="shared" si="145"/>
        <v>117.30088343741461</v>
      </c>
      <c r="AI50" s="13">
        <f t="shared" si="145"/>
        <v>8.3751108102114991</v>
      </c>
      <c r="AJ50" s="16">
        <f t="shared" si="145"/>
        <v>0.14317601576144717</v>
      </c>
      <c r="AK50" s="39">
        <f t="shared" ref="AK50:BN50" si="146">AVERAGE(AK16:AK19)</f>
        <v>29.708360390958681</v>
      </c>
      <c r="AL50" s="14">
        <f t="shared" si="146"/>
        <v>63.862499999999784</v>
      </c>
      <c r="AM50" s="13">
        <f t="shared" si="146"/>
        <v>11</v>
      </c>
      <c r="AN50" s="21">
        <f t="shared" si="146"/>
        <v>4.1657047764422375</v>
      </c>
      <c r="AO50" s="21">
        <f t="shared" si="146"/>
        <v>5.6896576576575129</v>
      </c>
      <c r="AP50" s="21">
        <f t="shared" si="146"/>
        <v>0.54647923003768961</v>
      </c>
      <c r="AQ50" s="52">
        <f t="shared" si="146"/>
        <v>9.6042927859434066E-2</v>
      </c>
      <c r="AR50" s="39">
        <f t="shared" si="146"/>
        <v>1.1491264093378513</v>
      </c>
      <c r="AS50" s="13">
        <f t="shared" si="146"/>
        <v>15.337499999999986</v>
      </c>
      <c r="AT50" s="13">
        <f t="shared" si="146"/>
        <v>44.108280694553343</v>
      </c>
      <c r="AU50" s="13">
        <f t="shared" si="146"/>
        <v>2.6032231208217964</v>
      </c>
      <c r="AV50" s="16">
        <f t="shared" si="146"/>
        <v>5.9016066598349237E-2</v>
      </c>
      <c r="AW50" s="39">
        <f t="shared" si="146"/>
        <v>1.3113916577200533</v>
      </c>
      <c r="AX50" s="14">
        <f t="shared" si="146"/>
        <v>1344.7774999999997</v>
      </c>
      <c r="AY50" s="13">
        <f t="shared" si="146"/>
        <v>7.7925901406313764</v>
      </c>
      <c r="AZ50" s="13">
        <f t="shared" si="146"/>
        <v>254.6400000000001</v>
      </c>
      <c r="BA50" s="13">
        <f t="shared" si="146"/>
        <v>93.965020299145266</v>
      </c>
      <c r="BB50" s="39">
        <f t="shared" si="146"/>
        <v>24.31320015944139</v>
      </c>
      <c r="BC50" s="13">
        <f t="shared" si="146"/>
        <v>173.22624999999991</v>
      </c>
      <c r="BD50" s="13">
        <f t="shared" si="146"/>
        <v>32.21725</v>
      </c>
      <c r="BE50" s="13">
        <f t="shared" si="146"/>
        <v>12.075374999999994</v>
      </c>
      <c r="BF50" s="39">
        <f t="shared" si="146"/>
        <v>15.449002380161623</v>
      </c>
      <c r="BG50" s="14">
        <f t="shared" si="146"/>
        <v>224.39999999999995</v>
      </c>
      <c r="BH50" s="13">
        <f t="shared" si="146"/>
        <v>5.2465429720492907</v>
      </c>
      <c r="BI50" s="39">
        <f t="shared" si="146"/>
        <v>4.0550591106778757</v>
      </c>
      <c r="BJ50" s="13">
        <f t="shared" si="146"/>
        <v>42.782499999999985</v>
      </c>
      <c r="BK50" s="39">
        <f t="shared" si="146"/>
        <v>3.8095771330119494</v>
      </c>
      <c r="BL50" s="14">
        <f t="shared" si="146"/>
        <v>473.43500000000017</v>
      </c>
      <c r="BM50" s="13">
        <f t="shared" si="146"/>
        <v>4.4573806329593086</v>
      </c>
      <c r="BN50" s="39">
        <f t="shared" si="146"/>
        <v>8.5442782503010033</v>
      </c>
      <c r="BO50" s="13">
        <f t="shared" ref="BO50:CS50" si="147">AVERAGE(BO16:BO19)</f>
        <v>106.2667500000001</v>
      </c>
      <c r="BP50" s="39">
        <f t="shared" si="147"/>
        <v>9.3890620146515396</v>
      </c>
      <c r="BQ50" s="16">
        <f t="shared" si="147"/>
        <v>5.2276267561582586</v>
      </c>
      <c r="BR50" s="16">
        <f t="shared" si="147"/>
        <v>1.0297552764133602</v>
      </c>
      <c r="BS50" s="16">
        <f t="shared" si="147"/>
        <v>0.20047855462968486</v>
      </c>
      <c r="BT50" s="16">
        <f t="shared" si="147"/>
        <v>3.0449999999999999</v>
      </c>
      <c r="BU50" s="23">
        <f t="shared" si="147"/>
        <v>8.067499999999999</v>
      </c>
      <c r="BV50" s="12">
        <f t="shared" si="147"/>
        <v>3.1659835278310902</v>
      </c>
      <c r="BW50" s="16">
        <f t="shared" si="147"/>
        <v>0.54602938778101962</v>
      </c>
      <c r="BX50" s="16">
        <f t="shared" si="147"/>
        <v>0.1889193767769223</v>
      </c>
      <c r="BY50" s="16">
        <f t="shared" si="147"/>
        <v>1.6141900510208083</v>
      </c>
      <c r="BZ50" s="23">
        <f t="shared" si="147"/>
        <v>4.5449999999998223</v>
      </c>
      <c r="CA50" s="12">
        <f t="shared" si="147"/>
        <v>4.1657047764422375</v>
      </c>
      <c r="CB50" s="16">
        <f t="shared" si="147"/>
        <v>0.23433636300951033</v>
      </c>
      <c r="CC50" s="16">
        <f t="shared" si="147"/>
        <v>5.6308341735694982E-2</v>
      </c>
      <c r="CD50" s="16">
        <f t="shared" si="147"/>
        <v>2.8894961240310213</v>
      </c>
      <c r="CE50" s="23">
        <f t="shared" si="147"/>
        <v>3.3350340136053065</v>
      </c>
      <c r="CF50" s="12">
        <f t="shared" si="147"/>
        <v>7.7925901406313764</v>
      </c>
      <c r="CG50" s="16">
        <f t="shared" si="147"/>
        <v>7.7149932048721901</v>
      </c>
      <c r="CH50" s="16">
        <f t="shared" si="147"/>
        <v>0.9672224856843733</v>
      </c>
      <c r="CI50" s="16">
        <f t="shared" ref="CI50" si="148">AVERAGE(CI16:CI19)</f>
        <v>0.12601572569963737</v>
      </c>
      <c r="CJ50" s="16">
        <f t="shared" si="147"/>
        <v>6.277289233033752</v>
      </c>
      <c r="CK50" s="23">
        <f t="shared" si="147"/>
        <v>9.764066735286649</v>
      </c>
      <c r="CL50" s="12">
        <f t="shared" si="147"/>
        <v>5.2465429720492907</v>
      </c>
      <c r="CM50" s="16">
        <f t="shared" si="147"/>
        <v>5.2219169155714855</v>
      </c>
      <c r="CN50" s="16">
        <f t="shared" si="147"/>
        <v>1.5708012733875363</v>
      </c>
      <c r="CO50" s="16">
        <f t="shared" si="147"/>
        <v>2.9325000000000001</v>
      </c>
      <c r="CP50" s="23">
        <f t="shared" si="147"/>
        <v>7.6349999999999998</v>
      </c>
      <c r="CQ50" s="12">
        <f t="shared" si="147"/>
        <v>4.4573806329593086</v>
      </c>
      <c r="CR50" s="16">
        <f t="shared" si="147"/>
        <v>0</v>
      </c>
      <c r="CS50" s="90">
        <f t="shared" si="147"/>
        <v>134.25</v>
      </c>
      <c r="CT50" s="90">
        <f t="shared" ref="CT50" si="149">AVERAGE(CT16:CT19)</f>
        <v>89.559824419856042</v>
      </c>
    </row>
    <row r="51" spans="1:98" x14ac:dyDescent="0.2">
      <c r="A51" s="18" t="s">
        <v>105</v>
      </c>
      <c r="B51" s="11"/>
      <c r="C51" s="11"/>
      <c r="D51" s="15" t="s">
        <v>3</v>
      </c>
      <c r="E51" s="43">
        <f t="shared" ref="E51:AJ51" si="150">_xlfn.STDEV.S(E16:E19)</f>
        <v>9.5928348659623168</v>
      </c>
      <c r="F51" s="43">
        <f t="shared" si="150"/>
        <v>6.6375196170457107</v>
      </c>
      <c r="G51" s="44">
        <f t="shared" si="150"/>
        <v>7.0505809453311477</v>
      </c>
      <c r="H51" s="38">
        <f t="shared" si="150"/>
        <v>8.273461663588417E-4</v>
      </c>
      <c r="I51" s="11">
        <f t="shared" si="150"/>
        <v>71.482708773404013</v>
      </c>
      <c r="J51" s="11">
        <f t="shared" si="150"/>
        <v>49.874352794461899</v>
      </c>
      <c r="K51" s="19">
        <f t="shared" si="150"/>
        <v>0.33096709875687547</v>
      </c>
      <c r="L51" s="14">
        <f t="shared" si="150"/>
        <v>500.98379430709434</v>
      </c>
      <c r="M51" s="13">
        <f t="shared" si="150"/>
        <v>122.44012141995505</v>
      </c>
      <c r="N51" s="13">
        <f t="shared" si="150"/>
        <v>0.36973743616716986</v>
      </c>
      <c r="O51" s="13">
        <f t="shared" si="150"/>
        <v>0.69951844183818512</v>
      </c>
      <c r="P51" s="13">
        <f t="shared" si="150"/>
        <v>0.1606856913671717</v>
      </c>
      <c r="Q51" s="80">
        <f t="shared" si="150"/>
        <v>4.6388990864139071E-2</v>
      </c>
      <c r="R51" s="39">
        <f t="shared" si="150"/>
        <v>9.011937855498612</v>
      </c>
      <c r="S51" s="13">
        <f t="shared" si="150"/>
        <v>121.10445221206115</v>
      </c>
      <c r="T51" s="13">
        <f t="shared" si="150"/>
        <v>4.9555221615651091</v>
      </c>
      <c r="U51" s="16">
        <f t="shared" si="150"/>
        <v>0.42784681967062133</v>
      </c>
      <c r="V51" s="16">
        <f t="shared" si="150"/>
        <v>3.9495282996567229E-3</v>
      </c>
      <c r="W51" s="39">
        <f t="shared" si="150"/>
        <v>10.504024186953888</v>
      </c>
      <c r="X51" s="14">
        <f t="shared" si="150"/>
        <v>374.29447715000987</v>
      </c>
      <c r="Y51" s="13">
        <f t="shared" si="150"/>
        <v>81.040627671146112</v>
      </c>
      <c r="Z51" s="13">
        <f t="shared" si="150"/>
        <v>0.29759744240577085</v>
      </c>
      <c r="AA51" s="13">
        <f t="shared" si="150"/>
        <v>0.47688549825327498</v>
      </c>
      <c r="AB51" s="13">
        <f t="shared" si="150"/>
        <v>0.23844274912663749</v>
      </c>
      <c r="AC51" s="13">
        <f t="shared" si="150"/>
        <v>8.6636130116586024E-2</v>
      </c>
      <c r="AD51" s="52">
        <f t="shared" si="150"/>
        <v>3.4392939462973615E-2</v>
      </c>
      <c r="AE51" s="39">
        <f t="shared" si="150"/>
        <v>6.7025661795996934</v>
      </c>
      <c r="AF51" s="13">
        <f t="shared" si="150"/>
        <v>101.78080778483401</v>
      </c>
      <c r="AG51" s="13">
        <f t="shared" si="150"/>
        <v>3.584282567633295</v>
      </c>
      <c r="AH51" s="13">
        <f t="shared" si="150"/>
        <v>7.16856513526659</v>
      </c>
      <c r="AI51" s="13">
        <f t="shared" si="150"/>
        <v>1.1754247921362404</v>
      </c>
      <c r="AJ51" s="16">
        <f t="shared" si="150"/>
        <v>2.1249438827353469E-2</v>
      </c>
      <c r="AK51" s="39">
        <f t="shared" ref="AK51:BN51" si="151">_xlfn.STDEV.S(AK16:AK19)</f>
        <v>8.1698802943688378</v>
      </c>
      <c r="AL51" s="14">
        <f t="shared" si="151"/>
        <v>102.41792563641727</v>
      </c>
      <c r="AM51" s="13">
        <f t="shared" si="151"/>
        <v>17.454703282114728</v>
      </c>
      <c r="AN51" s="21">
        <f t="shared" si="151"/>
        <v>2.7507035492419368E-2</v>
      </c>
      <c r="AO51" s="21">
        <f t="shared" si="151"/>
        <v>0.18678308050352965</v>
      </c>
      <c r="AP51" s="21">
        <f t="shared" si="151"/>
        <v>0.32624934431137514</v>
      </c>
      <c r="AQ51" s="52">
        <f t="shared" si="151"/>
        <v>5.6716657977424464E-2</v>
      </c>
      <c r="AR51" s="39">
        <f t="shared" si="151"/>
        <v>1.8434111539317717</v>
      </c>
      <c r="AS51" s="13">
        <f t="shared" si="151"/>
        <v>24.621373337001327</v>
      </c>
      <c r="AT51" s="13">
        <f t="shared" si="151"/>
        <v>1.6704861869095624</v>
      </c>
      <c r="AU51" s="13">
        <f t="shared" si="151"/>
        <v>1.2892144694800145</v>
      </c>
      <c r="AV51" s="16">
        <f t="shared" si="151"/>
        <v>2.9587084018513309E-2</v>
      </c>
      <c r="AW51" s="39">
        <f t="shared" si="151"/>
        <v>2.1027027778067029</v>
      </c>
      <c r="AX51" s="14">
        <f t="shared" si="151"/>
        <v>214.7248483330865</v>
      </c>
      <c r="AY51" s="13">
        <f t="shared" si="151"/>
        <v>0.45605628627216294</v>
      </c>
      <c r="AZ51" s="13">
        <f t="shared" si="151"/>
        <v>97.269825057242983</v>
      </c>
      <c r="BA51" s="13">
        <f t="shared" si="151"/>
        <v>16.183749432383134</v>
      </c>
      <c r="BB51" s="39">
        <f t="shared" si="151"/>
        <v>4.0419832159038238</v>
      </c>
      <c r="BC51" s="13">
        <f t="shared" si="151"/>
        <v>30.050417461049317</v>
      </c>
      <c r="BD51" s="13">
        <f t="shared" si="151"/>
        <v>14.399574192199816</v>
      </c>
      <c r="BE51" s="13">
        <f t="shared" si="151"/>
        <v>2.1138801009088586</v>
      </c>
      <c r="BF51" s="39">
        <f t="shared" si="151"/>
        <v>3.1114503969418275</v>
      </c>
      <c r="BG51" s="14">
        <f t="shared" si="151"/>
        <v>28.618316978233914</v>
      </c>
      <c r="BH51" s="13">
        <f t="shared" si="151"/>
        <v>0.238039158281699</v>
      </c>
      <c r="BI51" s="39">
        <f t="shared" si="151"/>
        <v>0.52698175824709348</v>
      </c>
      <c r="BJ51" s="13">
        <f t="shared" si="151"/>
        <v>5.3735052185080807</v>
      </c>
      <c r="BK51" s="39">
        <f t="shared" si="151"/>
        <v>0.54859516411136666</v>
      </c>
      <c r="BL51" s="14">
        <f t="shared" si="151"/>
        <v>79.92326173691059</v>
      </c>
      <c r="BM51" s="13">
        <f t="shared" si="151"/>
        <v>0.23244093940904495</v>
      </c>
      <c r="BN51" s="39">
        <f t="shared" si="151"/>
        <v>1.3839546870667954</v>
      </c>
      <c r="BO51" s="13">
        <f t="shared" ref="BO51:CS51" si="152">_xlfn.STDEV.S(BO16:BO19)</f>
        <v>18.294413598600727</v>
      </c>
      <c r="BP51" s="39">
        <f t="shared" si="152"/>
        <v>1.1748934329413052</v>
      </c>
      <c r="BQ51" s="16">
        <f t="shared" si="152"/>
        <v>0.36973743616716986</v>
      </c>
      <c r="BR51" s="16">
        <f t="shared" si="152"/>
        <v>0.19529363808029376</v>
      </c>
      <c r="BS51" s="16">
        <f t="shared" si="152"/>
        <v>5.6124865135513936E-2</v>
      </c>
      <c r="BT51" s="16">
        <f t="shared" si="152"/>
        <v>0.59315540403281675</v>
      </c>
      <c r="BU51" s="23">
        <f t="shared" si="152"/>
        <v>0.45021291259432666</v>
      </c>
      <c r="BV51" s="12">
        <f t="shared" si="152"/>
        <v>0.29759744240577085</v>
      </c>
      <c r="BW51" s="16">
        <f t="shared" si="152"/>
        <v>0.11446097441000222</v>
      </c>
      <c r="BX51" s="16">
        <f t="shared" si="152"/>
        <v>4.8269462163837637E-2</v>
      </c>
      <c r="BY51" s="16">
        <f t="shared" si="152"/>
        <v>0.33562129652603262</v>
      </c>
      <c r="BZ51" s="23">
        <f t="shared" si="152"/>
        <v>0.47878317987710917</v>
      </c>
      <c r="CA51" s="12">
        <f t="shared" si="152"/>
        <v>2.7507035492419368E-2</v>
      </c>
      <c r="CB51" s="16">
        <f t="shared" si="152"/>
        <v>5.0218454159184855E-2</v>
      </c>
      <c r="CC51" s="16">
        <f t="shared" si="152"/>
        <v>1.2423716544328478E-2</v>
      </c>
      <c r="CD51" s="16">
        <f t="shared" si="152"/>
        <v>1.9301960598647732</v>
      </c>
      <c r="CE51" s="23">
        <f t="shared" si="152"/>
        <v>2.2264451099806148</v>
      </c>
      <c r="CF51" s="12">
        <f t="shared" si="152"/>
        <v>0.45605628627216294</v>
      </c>
      <c r="CG51" s="16">
        <f t="shared" si="152"/>
        <v>0.48030052999146156</v>
      </c>
      <c r="CH51" s="16">
        <f t="shared" si="152"/>
        <v>0.10928055977684138</v>
      </c>
      <c r="CI51" s="16">
        <f t="shared" ref="CI51" si="153">_xlfn.STDEV.S(CI16:CI19)</f>
        <v>1.8382874808023059E-2</v>
      </c>
      <c r="CJ51" s="16">
        <f t="shared" si="152"/>
        <v>0.84461055753447012</v>
      </c>
      <c r="CK51" s="23">
        <f t="shared" si="152"/>
        <v>0.51961827622172074</v>
      </c>
      <c r="CL51" s="12">
        <f t="shared" si="152"/>
        <v>0.238039158281699</v>
      </c>
      <c r="CM51" s="16">
        <f t="shared" si="152"/>
        <v>0.22302826903387607</v>
      </c>
      <c r="CN51" s="16">
        <f t="shared" si="152"/>
        <v>0.16527513772680277</v>
      </c>
      <c r="CO51" s="16">
        <f t="shared" si="152"/>
        <v>0.11528949070347518</v>
      </c>
      <c r="CP51" s="23">
        <f t="shared" si="152"/>
        <v>0.38440430105120638</v>
      </c>
      <c r="CQ51" s="12">
        <f t="shared" si="152"/>
        <v>0.23244093940904495</v>
      </c>
      <c r="CR51" s="16">
        <f t="shared" si="152"/>
        <v>0</v>
      </c>
      <c r="CS51" s="90">
        <f t="shared" si="152"/>
        <v>3.7749172176353749</v>
      </c>
      <c r="CT51" s="90">
        <f t="shared" ref="CT51" si="154">_xlfn.STDEV.S(CT16:CT19)</f>
        <v>3.9117547505616321</v>
      </c>
    </row>
    <row r="52" spans="1:98" x14ac:dyDescent="0.2">
      <c r="A52" s="18" t="s">
        <v>131</v>
      </c>
      <c r="B52" s="11"/>
      <c r="C52" s="11"/>
      <c r="D52" s="15" t="s">
        <v>1</v>
      </c>
      <c r="E52" s="45">
        <f t="shared" ref="E52:AJ52" si="155">MIN(E16:E19)</f>
        <v>20.010958904109589</v>
      </c>
      <c r="F52" s="43">
        <f t="shared" si="155"/>
        <v>177.7</v>
      </c>
      <c r="G52" s="44">
        <f t="shared" si="155"/>
        <v>67.7</v>
      </c>
      <c r="H52" s="38">
        <f t="shared" si="155"/>
        <v>1.1829270833333344E-2</v>
      </c>
      <c r="I52" s="11">
        <f t="shared" si="155"/>
        <v>1022.0490000000009</v>
      </c>
      <c r="J52" s="11">
        <f t="shared" si="155"/>
        <v>5461.0200000000023</v>
      </c>
      <c r="K52" s="19">
        <f t="shared" si="155"/>
        <v>4.7103348075431821</v>
      </c>
      <c r="L52" s="14">
        <f t="shared" si="155"/>
        <v>1641.049999999999</v>
      </c>
      <c r="M52" s="13">
        <f t="shared" si="155"/>
        <v>237</v>
      </c>
      <c r="N52" s="13">
        <f t="shared" si="155"/>
        <v>4.6734479092417063</v>
      </c>
      <c r="O52" s="13">
        <f t="shared" si="155"/>
        <v>5.4091698841698772</v>
      </c>
      <c r="P52" s="13">
        <f t="shared" si="155"/>
        <v>1.1357439803498162</v>
      </c>
      <c r="Q52" s="80">
        <f t="shared" si="155"/>
        <v>0.16402384043320228</v>
      </c>
      <c r="R52" s="39">
        <f t="shared" si="155"/>
        <v>29.535154942353309</v>
      </c>
      <c r="S52" s="13">
        <f t="shared" si="155"/>
        <v>302.0200000000001</v>
      </c>
      <c r="T52" s="13">
        <f t="shared" si="155"/>
        <v>47.380470963694897</v>
      </c>
      <c r="U52" s="16">
        <f t="shared" si="155"/>
        <v>3.7642845881942884</v>
      </c>
      <c r="V52" s="16">
        <f t="shared" si="155"/>
        <v>7.2590306303477792E-2</v>
      </c>
      <c r="W52" s="39">
        <f t="shared" si="155"/>
        <v>25.802648440837249</v>
      </c>
      <c r="X52" s="14">
        <f t="shared" si="155"/>
        <v>676.73000000000025</v>
      </c>
      <c r="Y52" s="13">
        <f t="shared" si="155"/>
        <v>242</v>
      </c>
      <c r="Z52" s="13">
        <f t="shared" si="155"/>
        <v>2.7875850552973964</v>
      </c>
      <c r="AA52" s="13">
        <f t="shared" si="155"/>
        <v>2.7964049586776869</v>
      </c>
      <c r="AB52" s="13">
        <f t="shared" si="155"/>
        <v>1.3982024793388435</v>
      </c>
      <c r="AC52" s="13">
        <f t="shared" si="155"/>
        <v>0.77091976147620667</v>
      </c>
      <c r="AD52" s="52">
        <f t="shared" si="155"/>
        <v>0.21727121788756781</v>
      </c>
      <c r="AE52" s="39">
        <f t="shared" si="155"/>
        <v>12.155705402016828</v>
      </c>
      <c r="AF52" s="13">
        <f t="shared" si="155"/>
        <v>241.92999999999972</v>
      </c>
      <c r="AG52" s="13">
        <f t="shared" si="155"/>
        <v>53.361366313925203</v>
      </c>
      <c r="AH52" s="13">
        <f t="shared" si="155"/>
        <v>106.72273262785041</v>
      </c>
      <c r="AI52" s="13">
        <f t="shared" si="155"/>
        <v>6.7257435884410377</v>
      </c>
      <c r="AJ52" s="16">
        <f t="shared" si="155"/>
        <v>0.11197141078226309</v>
      </c>
      <c r="AK52" s="39">
        <f t="shared" ref="AK52:BN52" si="156">MIN(AK16:AK19)</f>
        <v>20.615929987814312</v>
      </c>
      <c r="AL52" s="14">
        <f t="shared" si="156"/>
        <v>0</v>
      </c>
      <c r="AM52" s="13">
        <f t="shared" si="156"/>
        <v>0</v>
      </c>
      <c r="AN52" s="21">
        <f t="shared" si="156"/>
        <v>4.1390602752726569</v>
      </c>
      <c r="AO52" s="21">
        <f t="shared" si="156"/>
        <v>5.4859999999999998</v>
      </c>
      <c r="AP52" s="21">
        <f t="shared" si="156"/>
        <v>0.31291518965354803</v>
      </c>
      <c r="AQ52" s="52">
        <f t="shared" si="156"/>
        <v>5.3462606285469512E-2</v>
      </c>
      <c r="AR52" s="39">
        <f t="shared" si="156"/>
        <v>0</v>
      </c>
      <c r="AS52" s="13">
        <f t="shared" si="156"/>
        <v>0</v>
      </c>
      <c r="AT52" s="13">
        <f t="shared" si="156"/>
        <v>42.704864864864859</v>
      </c>
      <c r="AU52" s="13">
        <f t="shared" si="156"/>
        <v>1.5153150356129501</v>
      </c>
      <c r="AV52" s="16">
        <f t="shared" si="156"/>
        <v>3.5483428888207665E-2</v>
      </c>
      <c r="AW52" s="39">
        <f t="shared" si="156"/>
        <v>0</v>
      </c>
      <c r="AX52" s="14">
        <f t="shared" si="156"/>
        <v>1057.5199999999993</v>
      </c>
      <c r="AY52" s="13">
        <f t="shared" si="156"/>
        <v>7.2815509116984281</v>
      </c>
      <c r="AZ52" s="13">
        <f t="shared" si="156"/>
        <v>161.72000000000025</v>
      </c>
      <c r="BA52" s="13">
        <f t="shared" si="156"/>
        <v>78.980555555555583</v>
      </c>
      <c r="BB52" s="39">
        <f t="shared" si="156"/>
        <v>19.028973876367083</v>
      </c>
      <c r="BC52" s="13">
        <f t="shared" si="156"/>
        <v>129.74000000000007</v>
      </c>
      <c r="BD52" s="13">
        <f t="shared" si="156"/>
        <v>19.21</v>
      </c>
      <c r="BE52" s="13">
        <f t="shared" si="156"/>
        <v>9.9800000000000058</v>
      </c>
      <c r="BF52" s="39">
        <f t="shared" si="156"/>
        <v>11.349738870274944</v>
      </c>
      <c r="BG52" s="14">
        <f t="shared" si="156"/>
        <v>182.03999999999971</v>
      </c>
      <c r="BH52" s="13">
        <f t="shared" si="156"/>
        <v>5.0470588235294125</v>
      </c>
      <c r="BI52" s="39">
        <f t="shared" si="156"/>
        <v>3.2763045645812081</v>
      </c>
      <c r="BJ52" s="13">
        <f t="shared" si="156"/>
        <v>35.59999999999993</v>
      </c>
      <c r="BK52" s="39">
        <f t="shared" si="156"/>
        <v>3.0414352840666314</v>
      </c>
      <c r="BL52" s="14">
        <f t="shared" si="156"/>
        <v>361.40999999999894</v>
      </c>
      <c r="BM52" s="13">
        <f t="shared" si="156"/>
        <v>4.2543459785211839</v>
      </c>
      <c r="BN52" s="39">
        <f t="shared" si="156"/>
        <v>6.617994440598987</v>
      </c>
      <c r="BO52" s="13">
        <f t="shared" ref="BO52:CS52" si="157">MIN(BO16:BO19)</f>
        <v>84.827000000000112</v>
      </c>
      <c r="BP52" s="39">
        <f t="shared" si="157"/>
        <v>8.2996999165402077</v>
      </c>
      <c r="BQ52" s="16">
        <f t="shared" si="157"/>
        <v>4.6734479092417063</v>
      </c>
      <c r="BR52" s="16">
        <f t="shared" si="157"/>
        <v>0.74958105281026233</v>
      </c>
      <c r="BS52" s="16">
        <f t="shared" si="157"/>
        <v>0.13811750370190454</v>
      </c>
      <c r="BT52" s="16">
        <f t="shared" si="157"/>
        <v>2.29</v>
      </c>
      <c r="BU52" s="23">
        <f t="shared" si="157"/>
        <v>7.43</v>
      </c>
      <c r="BV52" s="12">
        <f t="shared" si="157"/>
        <v>2.7875850552973964</v>
      </c>
      <c r="BW52" s="16">
        <f t="shared" si="157"/>
        <v>0.44961273552155689</v>
      </c>
      <c r="BX52" s="16">
        <f t="shared" si="157"/>
        <v>0.13434882465752176</v>
      </c>
      <c r="BY52" s="16">
        <f t="shared" si="157"/>
        <v>1.33125</v>
      </c>
      <c r="BZ52" s="23">
        <f t="shared" si="157"/>
        <v>3.86</v>
      </c>
      <c r="CA52" s="12">
        <f t="shared" si="157"/>
        <v>4.1390602752726569</v>
      </c>
      <c r="CB52" s="16">
        <f t="shared" si="157"/>
        <v>0.18392933425639307</v>
      </c>
      <c r="CC52" s="16">
        <f t="shared" si="157"/>
        <v>4.3855349131233436E-2</v>
      </c>
      <c r="CD52" s="16">
        <f t="shared" si="157"/>
        <v>0</v>
      </c>
      <c r="CE52" s="23">
        <f t="shared" si="157"/>
        <v>0</v>
      </c>
      <c r="CF52" s="12">
        <f t="shared" si="157"/>
        <v>7.2815509116984281</v>
      </c>
      <c r="CG52" s="16">
        <f t="shared" si="157"/>
        <v>7.1158328211971771</v>
      </c>
      <c r="CH52" s="16">
        <f t="shared" si="157"/>
        <v>0.82223895636207378</v>
      </c>
      <c r="CI52" s="16">
        <f t="shared" ref="CI52" si="158">MIN(CI16:CI19)</f>
        <v>0.1000690434208877</v>
      </c>
      <c r="CJ52" s="16">
        <f t="shared" si="157"/>
        <v>5.1027027027027483</v>
      </c>
      <c r="CK52" s="23">
        <f t="shared" si="157"/>
        <v>9.1199999999999992</v>
      </c>
      <c r="CL52" s="12">
        <f t="shared" si="157"/>
        <v>5.0470588235294125</v>
      </c>
      <c r="CM52" s="16">
        <f t="shared" si="157"/>
        <v>5.0091676622859431</v>
      </c>
      <c r="CN52" s="16">
        <f t="shared" si="157"/>
        <v>1.4394687572764486</v>
      </c>
      <c r="CO52" s="16">
        <f t="shared" si="157"/>
        <v>2.78</v>
      </c>
      <c r="CP52" s="23">
        <f t="shared" si="157"/>
        <v>7.34</v>
      </c>
      <c r="CQ52" s="12">
        <f t="shared" si="157"/>
        <v>4.2543459785211839</v>
      </c>
      <c r="CR52" s="16">
        <f t="shared" si="157"/>
        <v>0</v>
      </c>
      <c r="CS52" s="90">
        <f t="shared" si="157"/>
        <v>131</v>
      </c>
      <c r="CT52" s="90">
        <f t="shared" ref="CT52" si="159">MIN(CT16:CT19)</f>
        <v>85.799404170804365</v>
      </c>
    </row>
    <row r="53" spans="1:98" x14ac:dyDescent="0.2">
      <c r="A53" s="11"/>
      <c r="B53" s="11"/>
      <c r="C53" s="11"/>
      <c r="D53" s="15" t="s">
        <v>0</v>
      </c>
      <c r="E53" s="45">
        <f t="shared" ref="E53:AJ53" si="160">MAX(E16:E19)</f>
        <v>40.375342465753427</v>
      </c>
      <c r="F53" s="43">
        <f t="shared" si="160"/>
        <v>191.7</v>
      </c>
      <c r="G53" s="44">
        <f t="shared" si="160"/>
        <v>82.75</v>
      </c>
      <c r="H53" s="38">
        <f t="shared" si="160"/>
        <v>1.3582291666666666E-2</v>
      </c>
      <c r="I53" s="11">
        <f t="shared" si="160"/>
        <v>1173.51</v>
      </c>
      <c r="J53" s="11">
        <f t="shared" si="160"/>
        <v>5567.1799999999985</v>
      </c>
      <c r="K53" s="19">
        <f t="shared" si="160"/>
        <v>5.4083757236688212</v>
      </c>
      <c r="L53" s="14">
        <f t="shared" si="160"/>
        <v>2801.9499999999962</v>
      </c>
      <c r="M53" s="13">
        <f t="shared" si="160"/>
        <v>518</v>
      </c>
      <c r="N53" s="13">
        <f t="shared" si="160"/>
        <v>5.4271256916723889</v>
      </c>
      <c r="O53" s="13">
        <f t="shared" si="160"/>
        <v>6.9242616033755233</v>
      </c>
      <c r="P53" s="13">
        <f t="shared" si="160"/>
        <v>1.5017742846484456</v>
      </c>
      <c r="Q53" s="80">
        <f t="shared" si="160"/>
        <v>0.27763488979028744</v>
      </c>
      <c r="R53" s="39">
        <f t="shared" si="160"/>
        <v>50.329789947513767</v>
      </c>
      <c r="S53" s="13">
        <f t="shared" si="160"/>
        <v>596.58000000000061</v>
      </c>
      <c r="T53" s="13">
        <f t="shared" si="160"/>
        <v>59.429300075677894</v>
      </c>
      <c r="U53" s="16">
        <f t="shared" si="160"/>
        <v>4.6129618394430265</v>
      </c>
      <c r="V53" s="16">
        <f t="shared" si="160"/>
        <v>8.1916144926160839E-2</v>
      </c>
      <c r="W53" s="39">
        <f t="shared" si="160"/>
        <v>50.83723189406146</v>
      </c>
      <c r="X53" s="14">
        <f t="shared" si="160"/>
        <v>1544.3199999999995</v>
      </c>
      <c r="Y53" s="13">
        <f t="shared" si="160"/>
        <v>397</v>
      </c>
      <c r="Z53" s="13">
        <f t="shared" si="160"/>
        <v>3.45238758862101</v>
      </c>
      <c r="AA53" s="13">
        <f t="shared" si="160"/>
        <v>3.889974811083122</v>
      </c>
      <c r="AB53" s="13">
        <f t="shared" si="160"/>
        <v>1.944987405541561</v>
      </c>
      <c r="AC53" s="13">
        <f t="shared" si="160"/>
        <v>0.92394583911309747</v>
      </c>
      <c r="AD53" s="52">
        <f t="shared" si="160"/>
        <v>0.29233375285048058</v>
      </c>
      <c r="AE53" s="39">
        <f t="shared" si="160"/>
        <v>27.794235690914398</v>
      </c>
      <c r="AF53" s="13">
        <f t="shared" si="160"/>
        <v>456.15999999999997</v>
      </c>
      <c r="AG53" s="13">
        <f t="shared" si="160"/>
        <v>61.315485214991128</v>
      </c>
      <c r="AH53" s="13">
        <f t="shared" si="160"/>
        <v>122.63097042998226</v>
      </c>
      <c r="AI53" s="13">
        <f t="shared" si="160"/>
        <v>9.3654252106560136</v>
      </c>
      <c r="AJ53" s="16">
        <f t="shared" si="160"/>
        <v>0.15681881346393567</v>
      </c>
      <c r="AK53" s="39">
        <f t="shared" ref="AK53:BN53" si="161">MAX(AK16:AK19)</f>
        <v>38.971379752242619</v>
      </c>
      <c r="AL53" s="14">
        <f t="shared" si="161"/>
        <v>216.56</v>
      </c>
      <c r="AM53" s="13">
        <f t="shared" si="161"/>
        <v>37</v>
      </c>
      <c r="AN53" s="21">
        <f t="shared" si="161"/>
        <v>4.1940000000000008</v>
      </c>
      <c r="AO53" s="21">
        <f t="shared" si="161"/>
        <v>5.8529729729729727</v>
      </c>
      <c r="AP53" s="21">
        <f t="shared" si="161"/>
        <v>0.91923881554199327</v>
      </c>
      <c r="AQ53" s="52">
        <f t="shared" si="161"/>
        <v>0.16042562225864979</v>
      </c>
      <c r="AR53" s="39">
        <f t="shared" si="161"/>
        <v>3.8975857861223222</v>
      </c>
      <c r="AS53" s="13">
        <f t="shared" si="161"/>
        <v>52.049999999999983</v>
      </c>
      <c r="AT53" s="13">
        <f t="shared" si="161"/>
        <v>45.956000000000003</v>
      </c>
      <c r="AU53" s="13">
        <f t="shared" si="161"/>
        <v>4.0271862241293181</v>
      </c>
      <c r="AV53" s="16">
        <f t="shared" si="161"/>
        <v>9.2231319285221117E-2</v>
      </c>
      <c r="AW53" s="39">
        <f t="shared" si="161"/>
        <v>4.4468175993165291</v>
      </c>
      <c r="AX53" s="14">
        <f t="shared" si="161"/>
        <v>1567.7899999999993</v>
      </c>
      <c r="AY53" s="13">
        <f t="shared" si="161"/>
        <v>8.2025270097051788</v>
      </c>
      <c r="AZ53" s="13">
        <f t="shared" si="161"/>
        <v>346.34999999999945</v>
      </c>
      <c r="BA53" s="13">
        <f t="shared" si="161"/>
        <v>111.01249999999999</v>
      </c>
      <c r="BB53" s="39">
        <f t="shared" si="161"/>
        <v>28.708739393007143</v>
      </c>
      <c r="BC53" s="13">
        <f t="shared" si="161"/>
        <v>195.23999999999992</v>
      </c>
      <c r="BD53" s="13">
        <f t="shared" si="161"/>
        <v>45.009999999999991</v>
      </c>
      <c r="BE53" s="13">
        <f t="shared" si="161"/>
        <v>14.732499999999973</v>
      </c>
      <c r="BF53" s="39">
        <f t="shared" si="161"/>
        <v>18.701158163649669</v>
      </c>
      <c r="BG53" s="14">
        <f t="shared" si="161"/>
        <v>244.53000000000003</v>
      </c>
      <c r="BH53" s="13">
        <f t="shared" si="161"/>
        <v>5.5819248826291084</v>
      </c>
      <c r="BI53" s="39">
        <f t="shared" si="161"/>
        <v>4.4000633387435197</v>
      </c>
      <c r="BJ53" s="13">
        <f t="shared" si="161"/>
        <v>48.45</v>
      </c>
      <c r="BK53" s="39">
        <f t="shared" si="161"/>
        <v>4.2384372457593713</v>
      </c>
      <c r="BL53" s="14">
        <f t="shared" si="161"/>
        <v>550.63999999999783</v>
      </c>
      <c r="BM53" s="13">
        <f t="shared" si="161"/>
        <v>4.6903107508203243</v>
      </c>
      <c r="BN53" s="39">
        <f t="shared" si="161"/>
        <v>9.9102633786035614</v>
      </c>
      <c r="BO53" s="13">
        <f t="shared" ref="BO53:CS53" si="162">MAX(BO16:BO19)</f>
        <v>129.43000000000023</v>
      </c>
      <c r="BP53" s="39">
        <f t="shared" si="162"/>
        <v>11.057667663391731</v>
      </c>
      <c r="BQ53" s="16">
        <f t="shared" si="162"/>
        <v>5.4271256916723889</v>
      </c>
      <c r="BR53" s="16">
        <f t="shared" si="162"/>
        <v>1.1722182739779656</v>
      </c>
      <c r="BS53" s="16">
        <f t="shared" si="162"/>
        <v>0.24693405904173507</v>
      </c>
      <c r="BT53" s="16">
        <f t="shared" si="162"/>
        <v>3.71</v>
      </c>
      <c r="BU53" s="23">
        <f t="shared" si="162"/>
        <v>8.49</v>
      </c>
      <c r="BV53" s="12">
        <f t="shared" si="162"/>
        <v>3.45238758862101</v>
      </c>
      <c r="BW53" s="16">
        <f t="shared" si="162"/>
        <v>0.69556573180537573</v>
      </c>
      <c r="BX53" s="16">
        <f t="shared" si="162"/>
        <v>0.22602718349954265</v>
      </c>
      <c r="BY53" s="16">
        <f t="shared" si="162"/>
        <v>2.0099999999999998</v>
      </c>
      <c r="BZ53" s="23">
        <f t="shared" si="162"/>
        <v>4.96</v>
      </c>
      <c r="CA53" s="12">
        <f t="shared" si="162"/>
        <v>4.1940000000000008</v>
      </c>
      <c r="CB53" s="16">
        <f t="shared" si="162"/>
        <v>0.28436409393664647</v>
      </c>
      <c r="CC53" s="16">
        <f t="shared" si="162"/>
        <v>6.8702573778758089E-2</v>
      </c>
      <c r="CD53" s="16">
        <f t="shared" si="162"/>
        <v>3.94</v>
      </c>
      <c r="CE53" s="23">
        <f t="shared" si="162"/>
        <v>4.6100000000000003</v>
      </c>
      <c r="CF53" s="12">
        <f t="shared" si="162"/>
        <v>8.2025270097051788</v>
      </c>
      <c r="CG53" s="16">
        <f t="shared" si="162"/>
        <v>8.2167164614910817</v>
      </c>
      <c r="CH53" s="16">
        <f t="shared" si="162"/>
        <v>1.0789157616826686</v>
      </c>
      <c r="CI53" s="16">
        <f t="shared" ref="CI53" si="163">MAX(CI16:CI19)</f>
        <v>0.14256270167640886</v>
      </c>
      <c r="CJ53" s="16">
        <f t="shared" si="162"/>
        <v>7.08</v>
      </c>
      <c r="CK53" s="23">
        <f t="shared" si="162"/>
        <v>10.274459974587087</v>
      </c>
      <c r="CL53" s="12">
        <f t="shared" si="162"/>
        <v>5.5819248826291084</v>
      </c>
      <c r="CM53" s="16">
        <f t="shared" si="162"/>
        <v>5.4409999999999998</v>
      </c>
      <c r="CN53" s="16">
        <f t="shared" si="162"/>
        <v>1.7870674301771614</v>
      </c>
      <c r="CO53" s="16">
        <f t="shared" si="162"/>
        <v>3.04</v>
      </c>
      <c r="CP53" s="23">
        <f t="shared" si="162"/>
        <v>8.19</v>
      </c>
      <c r="CQ53" s="12">
        <f t="shared" si="162"/>
        <v>4.6903107508203243</v>
      </c>
      <c r="CR53" s="16">
        <f t="shared" si="162"/>
        <v>0</v>
      </c>
      <c r="CS53" s="90">
        <f t="shared" si="162"/>
        <v>138</v>
      </c>
      <c r="CT53" s="90">
        <f t="shared" ref="CT53" si="164">MAX(CT16:CT19)</f>
        <v>93.190298507462686</v>
      </c>
    </row>
    <row r="54" spans="1:98" x14ac:dyDescent="0.2">
      <c r="CT54" s="24"/>
    </row>
    <row r="55" spans="1:98" x14ac:dyDescent="0.2">
      <c r="CT55" s="24"/>
    </row>
    <row r="56" spans="1:98" x14ac:dyDescent="0.2">
      <c r="CT56" s="24"/>
    </row>
    <row r="57" spans="1:98" x14ac:dyDescent="0.2">
      <c r="CT57" s="24"/>
    </row>
    <row r="58" spans="1:98" x14ac:dyDescent="0.2">
      <c r="CT58" s="24"/>
    </row>
    <row r="59" spans="1:98" x14ac:dyDescent="0.2">
      <c r="CT59" s="24"/>
    </row>
    <row r="60" spans="1:98" x14ac:dyDescent="0.2">
      <c r="CT60" s="24"/>
    </row>
    <row r="61" spans="1:98" x14ac:dyDescent="0.2">
      <c r="CT61" s="24"/>
    </row>
    <row r="62" spans="1:98" x14ac:dyDescent="0.2">
      <c r="CT62" s="24"/>
    </row>
    <row r="63" spans="1:98" x14ac:dyDescent="0.2">
      <c r="CT63" s="24"/>
    </row>
    <row r="64" spans="1:98" x14ac:dyDescent="0.2">
      <c r="CT64" s="24"/>
    </row>
    <row r="65" spans="98:98" x14ac:dyDescent="0.2">
      <c r="CT65" s="24"/>
    </row>
    <row r="66" spans="98:98" x14ac:dyDescent="0.2">
      <c r="CT66" s="24"/>
    </row>
    <row r="67" spans="98:98" x14ac:dyDescent="0.2">
      <c r="CT67" s="24"/>
    </row>
    <row r="68" spans="98:98" x14ac:dyDescent="0.2">
      <c r="CT68" s="24"/>
    </row>
    <row r="69" spans="98:98" x14ac:dyDescent="0.2">
      <c r="CT69" s="24"/>
    </row>
    <row r="70" spans="98:98" x14ac:dyDescent="0.2">
      <c r="CT70" s="24"/>
    </row>
    <row r="71" spans="98:98" x14ac:dyDescent="0.2">
      <c r="CT71" s="24"/>
    </row>
    <row r="72" spans="98:98" x14ac:dyDescent="0.2">
      <c r="CT72" s="24"/>
    </row>
    <row r="73" spans="98:98" x14ac:dyDescent="0.2">
      <c r="CT73" s="24"/>
    </row>
    <row r="74" spans="98:98" x14ac:dyDescent="0.2">
      <c r="CT74" s="24"/>
    </row>
    <row r="75" spans="98:98" x14ac:dyDescent="0.2">
      <c r="CT75" s="24"/>
    </row>
    <row r="76" spans="98:98" x14ac:dyDescent="0.2">
      <c r="CT76" s="24"/>
    </row>
    <row r="77" spans="98:98" x14ac:dyDescent="0.2">
      <c r="CT77" s="24"/>
    </row>
    <row r="78" spans="98:98" x14ac:dyDescent="0.2">
      <c r="CT78" s="24"/>
    </row>
    <row r="79" spans="98:98" x14ac:dyDescent="0.2">
      <c r="CT79" s="24"/>
    </row>
    <row r="80" spans="98:98" x14ac:dyDescent="0.2">
      <c r="CT80" s="24"/>
    </row>
    <row r="81" spans="98:98" x14ac:dyDescent="0.2">
      <c r="CT81" s="24"/>
    </row>
    <row r="82" spans="98:98" x14ac:dyDescent="0.2">
      <c r="CT82" s="24"/>
    </row>
    <row r="83" spans="98:98" x14ac:dyDescent="0.2">
      <c r="CT83" s="24"/>
    </row>
    <row r="84" spans="98:98" x14ac:dyDescent="0.2">
      <c r="CT84" s="24"/>
    </row>
    <row r="85" spans="98:98" x14ac:dyDescent="0.2">
      <c r="CT85" s="24"/>
    </row>
    <row r="86" spans="98:98" x14ac:dyDescent="0.2">
      <c r="CT86" s="24"/>
    </row>
    <row r="87" spans="98:98" x14ac:dyDescent="0.2">
      <c r="CT87" s="24"/>
    </row>
    <row r="88" spans="98:98" x14ac:dyDescent="0.2">
      <c r="CT88" s="24"/>
    </row>
    <row r="89" spans="98:98" x14ac:dyDescent="0.2">
      <c r="CT89" s="24"/>
    </row>
    <row r="90" spans="98:98" x14ac:dyDescent="0.2">
      <c r="CT90" s="24"/>
    </row>
  </sheetData>
  <sortState ref="A17:CT18">
    <sortCondition ref="A17:A18"/>
  </sortState>
  <mergeCells count="27">
    <mergeCell ref="BJ2:BK2"/>
    <mergeCell ref="BL2:BN2"/>
    <mergeCell ref="BG1:BK1"/>
    <mergeCell ref="BL1:BP1"/>
    <mergeCell ref="CQ2:CR2"/>
    <mergeCell ref="BO2:BP2"/>
    <mergeCell ref="BV2:BZ2"/>
    <mergeCell ref="CA2:CE2"/>
    <mergeCell ref="CF2:CK2"/>
    <mergeCell ref="CL2:CP2"/>
    <mergeCell ref="BQ2:BU2"/>
    <mergeCell ref="BQ1:CR1"/>
    <mergeCell ref="BG2:BI2"/>
    <mergeCell ref="AL2:AR2"/>
    <mergeCell ref="AS2:AW2"/>
    <mergeCell ref="AX2:BB2"/>
    <mergeCell ref="H1:K1"/>
    <mergeCell ref="L1:W1"/>
    <mergeCell ref="X1:AK1"/>
    <mergeCell ref="AL1:AW1"/>
    <mergeCell ref="AX1:BF1"/>
    <mergeCell ref="BC2:BF2"/>
    <mergeCell ref="H2:K2"/>
    <mergeCell ref="L2:R2"/>
    <mergeCell ref="S2:W2"/>
    <mergeCell ref="X2:AE2"/>
    <mergeCell ref="AF2:AK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10km Classic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</dc:creator>
  <cp:lastModifiedBy>Finn Marsland</cp:lastModifiedBy>
  <cp:lastPrinted>2016-01-19T02:02:57Z</cp:lastPrinted>
  <dcterms:created xsi:type="dcterms:W3CDTF">2013-07-01T05:06:48Z</dcterms:created>
  <dcterms:modified xsi:type="dcterms:W3CDTF">2017-06-25T03:03:27Z</dcterms:modified>
</cp:coreProperties>
</file>