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0" yWindow="840" windowWidth="25600" windowHeight="1606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9" i="1" l="1"/>
  <c r="L29" i="1"/>
  <c r="J29" i="1"/>
  <c r="K29" i="1"/>
  <c r="I28" i="1"/>
  <c r="L28" i="1"/>
  <c r="J28" i="1"/>
  <c r="K28" i="1"/>
  <c r="I27" i="1"/>
  <c r="L27" i="1"/>
  <c r="J27" i="1"/>
  <c r="K27" i="1"/>
  <c r="I26" i="1"/>
  <c r="L26" i="1"/>
  <c r="J26" i="1"/>
  <c r="K26" i="1"/>
  <c r="I25" i="1"/>
  <c r="L25" i="1"/>
  <c r="J25" i="1"/>
  <c r="K25" i="1"/>
  <c r="I24" i="1"/>
  <c r="L24" i="1"/>
  <c r="J24" i="1"/>
  <c r="K24" i="1"/>
  <c r="I23" i="1"/>
  <c r="L23" i="1"/>
  <c r="J23" i="1"/>
  <c r="K23" i="1"/>
  <c r="I22" i="1"/>
  <c r="L22" i="1"/>
  <c r="J22" i="1"/>
  <c r="K22" i="1"/>
  <c r="I21" i="1"/>
  <c r="L21" i="1"/>
  <c r="J21" i="1"/>
  <c r="K21" i="1"/>
  <c r="I20" i="1"/>
  <c r="L20" i="1"/>
  <c r="J20" i="1"/>
  <c r="K20" i="1"/>
  <c r="I15" i="1"/>
  <c r="I14" i="1"/>
  <c r="I13" i="1"/>
  <c r="I12" i="1"/>
  <c r="I11" i="1"/>
  <c r="I10" i="1"/>
  <c r="I9" i="1"/>
  <c r="I7" i="1"/>
  <c r="I8" i="1"/>
  <c r="I6" i="1"/>
  <c r="L15" i="1"/>
  <c r="J15" i="1"/>
  <c r="K15" i="1"/>
  <c r="L14" i="1"/>
  <c r="J14" i="1"/>
  <c r="K14" i="1"/>
  <c r="L13" i="1"/>
  <c r="J13" i="1"/>
  <c r="K13" i="1"/>
  <c r="L12" i="1"/>
  <c r="J12" i="1"/>
  <c r="K12" i="1"/>
  <c r="L11" i="1"/>
  <c r="J11" i="1"/>
  <c r="K11" i="1"/>
  <c r="L10" i="1"/>
  <c r="J10" i="1"/>
  <c r="K10" i="1"/>
  <c r="L9" i="1"/>
  <c r="J9" i="1"/>
  <c r="K9" i="1"/>
  <c r="L8" i="1"/>
  <c r="J8" i="1"/>
  <c r="K8" i="1"/>
  <c r="L7" i="1"/>
  <c r="J7" i="1"/>
  <c r="K7" i="1"/>
  <c r="L6" i="1"/>
  <c r="J6" i="1"/>
  <c r="K6" i="1"/>
</calcChain>
</file>

<file path=xl/sharedStrings.xml><?xml version="1.0" encoding="utf-8"?>
<sst xmlns="http://schemas.openxmlformats.org/spreadsheetml/2006/main" count="54" uniqueCount="31">
  <si>
    <t>Arabidopsis Lyrata</t>
  </si>
  <si>
    <t>0/0/0</t>
  </si>
  <si>
    <t>80/10/20</t>
  </si>
  <si>
    <t>80/20/30</t>
  </si>
  <si>
    <t>80/30/40</t>
  </si>
  <si>
    <t>80/40/50</t>
  </si>
  <si>
    <t>80/50/60</t>
  </si>
  <si>
    <t>80/60/70</t>
  </si>
  <si>
    <t>80/65/75</t>
  </si>
  <si>
    <t>80/70/80</t>
  </si>
  <si>
    <t>80/75/85</t>
  </si>
  <si>
    <t>Capsella rubella</t>
  </si>
  <si>
    <t>True positive</t>
  </si>
  <si>
    <t xml:space="preserve">Sensitivity </t>
  </si>
  <si>
    <t>"Expected group"</t>
  </si>
  <si>
    <t>False positive</t>
  </si>
  <si>
    <t>False negative</t>
  </si>
  <si>
    <t>Results of workflow in A. thaliana by  varying filtering parameters in the step 4</t>
  </si>
  <si>
    <t>Specificity</t>
  </si>
  <si>
    <t>Identity/coverage query (Coverage target &gt;40%)/coverage query (coverage target &lt; 40%)</t>
  </si>
  <si>
    <t>Parameters</t>
  </si>
  <si>
    <t>QC</t>
  </si>
  <si>
    <t>Number of contigs</t>
  </si>
  <si>
    <t>QP</t>
  </si>
  <si>
    <t>Number of polypeptides</t>
  </si>
  <si>
    <t>Note.</t>
  </si>
  <si>
    <t xml:space="preserve">      Step 1 (QC)</t>
  </si>
  <si>
    <t>Step 3 (QP)</t>
  </si>
  <si>
    <t>Step 2 (QP)</t>
  </si>
  <si>
    <t>Step 4 (QP)</t>
  </si>
  <si>
    <t>Step 5 (QP)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</si>
</sst>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8"/>
      <color theme="1"/>
      <name val="Cambria"/>
    </font>
    <font>
      <sz val="12"/>
      <color theme="1"/>
      <name val="Times New Roman"/>
    </font>
    <font>
      <sz val="12"/>
      <name val="Times New Roman"/>
    </font>
    <font>
      <b/>
      <i/>
      <sz val="16"/>
      <color theme="1"/>
      <name val="Times New Roman"/>
    </font>
    <font>
      <b/>
      <sz val="12"/>
      <color theme="1"/>
      <name val="Times New Roman"/>
    </font>
    <font>
      <b/>
      <sz val="12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6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2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 applyFill="1" applyBorder="1"/>
    <xf numFmtId="0" fontId="4" fillId="0" borderId="0" xfId="0" applyFont="1" applyFill="1" applyBorder="1"/>
    <xf numFmtId="0" fontId="4" fillId="2" borderId="0" xfId="0" applyFont="1" applyFill="1"/>
    <xf numFmtId="0" fontId="5" fillId="2" borderId="0" xfId="0" applyFont="1" applyFill="1" applyBorder="1"/>
    <xf numFmtId="0" fontId="4" fillId="2" borderId="0" xfId="0" applyFont="1" applyFill="1" applyBorder="1"/>
    <xf numFmtId="2" fontId="5" fillId="0" borderId="0" xfId="0" applyNumberFormat="1" applyFont="1" applyFill="1" applyBorder="1"/>
    <xf numFmtId="2" fontId="5" fillId="2" borderId="0" xfId="0" applyNumberFormat="1" applyFont="1" applyFill="1" applyBorder="1"/>
    <xf numFmtId="2" fontId="4" fillId="0" borderId="0" xfId="0" applyNumberFormat="1" applyFont="1" applyFill="1" applyBorder="1"/>
    <xf numFmtId="0" fontId="7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6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5"/>
  <sheetViews>
    <sheetView tabSelected="1" topLeftCell="A4" workbookViewId="0">
      <selection activeCell="I8" sqref="I8"/>
    </sheetView>
  </sheetViews>
  <sheetFormatPr baseColWidth="10" defaultRowHeight="15" x14ac:dyDescent="0"/>
  <cols>
    <col min="1" max="1" width="14" customWidth="1"/>
    <col min="2" max="2" width="15.83203125" customWidth="1"/>
    <col min="3" max="3" width="18.1640625" customWidth="1"/>
    <col min="4" max="4" width="18" customWidth="1"/>
    <col min="5" max="5" width="17.33203125" customWidth="1"/>
    <col min="6" max="6" width="16" customWidth="1"/>
    <col min="7" max="7" width="21.6640625" customWidth="1"/>
    <col min="8" max="8" width="13.83203125" customWidth="1"/>
    <col min="9" max="9" width="14.5" customWidth="1"/>
    <col min="10" max="10" width="12.5" customWidth="1"/>
    <col min="12" max="12" width="13.5" customWidth="1"/>
  </cols>
  <sheetData>
    <row r="2" spans="1:12" ht="22">
      <c r="A2" s="2" t="s">
        <v>17</v>
      </c>
    </row>
    <row r="3" spans="1:12" ht="22" customHeight="1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8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ht="43" customHeight="1">
      <c r="A5" s="13" t="s">
        <v>20</v>
      </c>
      <c r="B5" s="13" t="s">
        <v>26</v>
      </c>
      <c r="C5" s="13" t="s">
        <v>28</v>
      </c>
      <c r="D5" s="13" t="s">
        <v>27</v>
      </c>
      <c r="E5" s="13" t="s">
        <v>29</v>
      </c>
      <c r="F5" s="13" t="s">
        <v>30</v>
      </c>
      <c r="G5" s="14" t="s">
        <v>14</v>
      </c>
      <c r="H5" s="14" t="s">
        <v>12</v>
      </c>
      <c r="I5" s="14" t="s">
        <v>15</v>
      </c>
      <c r="J5" s="14" t="s">
        <v>16</v>
      </c>
      <c r="K5" s="14" t="s">
        <v>13</v>
      </c>
      <c r="L5" s="15" t="s">
        <v>18</v>
      </c>
    </row>
    <row r="6" spans="1:12">
      <c r="A6" s="3" t="s">
        <v>1</v>
      </c>
      <c r="B6" s="3">
        <v>121076</v>
      </c>
      <c r="C6" s="3">
        <v>101688</v>
      </c>
      <c r="D6" s="3">
        <v>101058</v>
      </c>
      <c r="E6" s="3">
        <v>101058</v>
      </c>
      <c r="F6" s="4">
        <v>22806</v>
      </c>
      <c r="G6" s="4">
        <v>22015</v>
      </c>
      <c r="H6" s="4">
        <v>18755</v>
      </c>
      <c r="I6" s="4">
        <f t="shared" ref="I6:I15" si="0">F6-H6</f>
        <v>4051</v>
      </c>
      <c r="J6" s="4">
        <f t="shared" ref="J6:J15" si="1">G6-H6</f>
        <v>3260</v>
      </c>
      <c r="K6" s="9">
        <f t="shared" ref="K6:K15" si="2">H6/(H6+J6)</f>
        <v>0.85191914603679308</v>
      </c>
      <c r="L6" s="9">
        <f t="shared" ref="L6:L15" si="3">H6/(H6+I6)</f>
        <v>0.82237130579672013</v>
      </c>
    </row>
    <row r="7" spans="1:12">
      <c r="A7" s="3" t="s">
        <v>2</v>
      </c>
      <c r="B7" s="3">
        <v>121076</v>
      </c>
      <c r="C7" s="3">
        <v>101688</v>
      </c>
      <c r="D7" s="3">
        <v>81858</v>
      </c>
      <c r="E7" s="3">
        <v>81858</v>
      </c>
      <c r="F7" s="5">
        <v>20410</v>
      </c>
      <c r="G7" s="4">
        <v>22015</v>
      </c>
      <c r="H7" s="4">
        <v>19372</v>
      </c>
      <c r="I7" s="4">
        <f t="shared" si="0"/>
        <v>1038</v>
      </c>
      <c r="J7" s="4">
        <f t="shared" si="1"/>
        <v>2643</v>
      </c>
      <c r="K7" s="9">
        <f t="shared" si="2"/>
        <v>0.87994549171019765</v>
      </c>
      <c r="L7" s="9">
        <f t="shared" si="3"/>
        <v>0.94914257716805484</v>
      </c>
    </row>
    <row r="8" spans="1:12">
      <c r="A8" s="3" t="s">
        <v>3</v>
      </c>
      <c r="B8" s="3">
        <v>121076</v>
      </c>
      <c r="C8" s="3">
        <v>101688</v>
      </c>
      <c r="D8" s="3">
        <v>81360</v>
      </c>
      <c r="E8" s="3">
        <v>81360</v>
      </c>
      <c r="F8" s="5">
        <v>20334</v>
      </c>
      <c r="G8" s="4">
        <v>22015</v>
      </c>
      <c r="H8" s="4">
        <v>19373</v>
      </c>
      <c r="I8" s="4">
        <f t="shared" si="0"/>
        <v>961</v>
      </c>
      <c r="J8" s="4">
        <f t="shared" si="1"/>
        <v>2642</v>
      </c>
      <c r="K8" s="9">
        <f t="shared" si="2"/>
        <v>0.87999091528503293</v>
      </c>
      <c r="L8" s="9">
        <f t="shared" si="3"/>
        <v>0.95273925445067376</v>
      </c>
    </row>
    <row r="9" spans="1:12">
      <c r="A9" s="3" t="s">
        <v>4</v>
      </c>
      <c r="B9" s="3">
        <v>121076</v>
      </c>
      <c r="C9" s="3">
        <v>101688</v>
      </c>
      <c r="D9" s="3">
        <v>80759</v>
      </c>
      <c r="E9" s="3">
        <v>80759</v>
      </c>
      <c r="F9" s="5">
        <v>20281</v>
      </c>
      <c r="G9" s="4">
        <v>22015</v>
      </c>
      <c r="H9" s="4">
        <v>19369</v>
      </c>
      <c r="I9" s="4">
        <f t="shared" si="0"/>
        <v>912</v>
      </c>
      <c r="J9" s="4">
        <f t="shared" si="1"/>
        <v>2646</v>
      </c>
      <c r="K9" s="9">
        <f t="shared" si="2"/>
        <v>0.87980922098569159</v>
      </c>
      <c r="L9" s="9">
        <f t="shared" si="3"/>
        <v>0.95503180316552438</v>
      </c>
    </row>
    <row r="10" spans="1:12">
      <c r="A10" s="3" t="s">
        <v>5</v>
      </c>
      <c r="B10" s="3">
        <v>121076</v>
      </c>
      <c r="C10" s="3">
        <v>101688</v>
      </c>
      <c r="D10" s="3">
        <v>79914</v>
      </c>
      <c r="E10" s="3">
        <v>79914</v>
      </c>
      <c r="F10" s="5">
        <v>20191</v>
      </c>
      <c r="G10" s="4">
        <v>22015</v>
      </c>
      <c r="H10" s="4">
        <v>19366</v>
      </c>
      <c r="I10" s="4">
        <f t="shared" si="0"/>
        <v>825</v>
      </c>
      <c r="J10" s="4">
        <f t="shared" si="1"/>
        <v>2649</v>
      </c>
      <c r="K10" s="9">
        <f t="shared" si="2"/>
        <v>0.87967295026118553</v>
      </c>
      <c r="L10" s="9">
        <f t="shared" si="3"/>
        <v>0.95914021098509239</v>
      </c>
    </row>
    <row r="11" spans="1:12">
      <c r="A11" s="3" t="s">
        <v>6</v>
      </c>
      <c r="B11" s="3">
        <v>121076</v>
      </c>
      <c r="C11" s="3">
        <v>101688</v>
      </c>
      <c r="D11" s="3">
        <v>78885</v>
      </c>
      <c r="E11" s="3">
        <v>78885</v>
      </c>
      <c r="F11" s="5">
        <v>20090</v>
      </c>
      <c r="G11" s="4">
        <v>22015</v>
      </c>
      <c r="H11" s="4">
        <v>19370</v>
      </c>
      <c r="I11" s="4">
        <f t="shared" si="0"/>
        <v>720</v>
      </c>
      <c r="J11" s="4">
        <f t="shared" si="1"/>
        <v>2645</v>
      </c>
      <c r="K11" s="9">
        <f t="shared" si="2"/>
        <v>0.87985464456052687</v>
      </c>
      <c r="L11" s="9">
        <f t="shared" si="3"/>
        <v>0.96416127426580389</v>
      </c>
    </row>
    <row r="12" spans="1:12">
      <c r="A12" s="6" t="s">
        <v>7</v>
      </c>
      <c r="B12" s="6">
        <v>121076</v>
      </c>
      <c r="C12" s="6">
        <v>101688</v>
      </c>
      <c r="D12" s="6">
        <v>77550</v>
      </c>
      <c r="E12" s="6">
        <v>77550</v>
      </c>
      <c r="F12" s="8">
        <v>19955</v>
      </c>
      <c r="G12" s="7">
        <v>22015</v>
      </c>
      <c r="H12" s="7">
        <v>19370</v>
      </c>
      <c r="I12" s="7">
        <f t="shared" si="0"/>
        <v>585</v>
      </c>
      <c r="J12" s="7">
        <f t="shared" si="1"/>
        <v>2645</v>
      </c>
      <c r="K12" s="10">
        <f t="shared" si="2"/>
        <v>0.87985464456052687</v>
      </c>
      <c r="L12" s="10">
        <f t="shared" si="3"/>
        <v>0.97068403908794787</v>
      </c>
    </row>
    <row r="13" spans="1:12">
      <c r="A13" s="3" t="s">
        <v>8</v>
      </c>
      <c r="B13" s="3">
        <v>121076</v>
      </c>
      <c r="C13" s="3">
        <v>101688</v>
      </c>
      <c r="D13" s="3">
        <v>76580</v>
      </c>
      <c r="E13" s="3">
        <v>76580</v>
      </c>
      <c r="F13" s="5">
        <v>19851</v>
      </c>
      <c r="G13" s="4">
        <v>22015</v>
      </c>
      <c r="H13" s="4">
        <v>19335</v>
      </c>
      <c r="I13" s="4">
        <f t="shared" si="0"/>
        <v>516</v>
      </c>
      <c r="J13" s="4">
        <f t="shared" si="1"/>
        <v>2680</v>
      </c>
      <c r="K13" s="9">
        <f t="shared" si="2"/>
        <v>0.87826481944128998</v>
      </c>
      <c r="L13" s="9">
        <f t="shared" si="3"/>
        <v>0.9740063472872903</v>
      </c>
    </row>
    <row r="14" spans="1:12">
      <c r="A14" s="3" t="s">
        <v>9</v>
      </c>
      <c r="B14" s="3">
        <v>121076</v>
      </c>
      <c r="C14" s="3">
        <v>101688</v>
      </c>
      <c r="D14" s="3">
        <v>75230</v>
      </c>
      <c r="E14" s="3">
        <v>75230</v>
      </c>
      <c r="F14" s="5">
        <v>19722</v>
      </c>
      <c r="G14" s="4">
        <v>22015</v>
      </c>
      <c r="H14" s="4">
        <v>19276</v>
      </c>
      <c r="I14" s="4">
        <f t="shared" si="0"/>
        <v>446</v>
      </c>
      <c r="J14" s="4">
        <f t="shared" si="1"/>
        <v>2739</v>
      </c>
      <c r="K14" s="9">
        <f t="shared" si="2"/>
        <v>0.87558482852600494</v>
      </c>
      <c r="L14" s="9">
        <f t="shared" si="3"/>
        <v>0.97738566068350063</v>
      </c>
    </row>
    <row r="15" spans="1:12">
      <c r="A15" s="3" t="s">
        <v>10</v>
      </c>
      <c r="B15" s="3">
        <v>121076</v>
      </c>
      <c r="C15" s="3">
        <v>101688</v>
      </c>
      <c r="D15" s="3">
        <v>73388</v>
      </c>
      <c r="E15" s="3">
        <v>73388</v>
      </c>
      <c r="F15" s="5">
        <v>19534</v>
      </c>
      <c r="G15" s="4">
        <v>22015</v>
      </c>
      <c r="H15" s="4">
        <v>19134</v>
      </c>
      <c r="I15" s="4">
        <f t="shared" si="0"/>
        <v>400</v>
      </c>
      <c r="J15" s="4">
        <f t="shared" si="1"/>
        <v>2881</v>
      </c>
      <c r="K15" s="9">
        <f t="shared" si="2"/>
        <v>0.86913468089938684</v>
      </c>
      <c r="L15" s="9">
        <f t="shared" si="3"/>
        <v>0.97952288317804848</v>
      </c>
    </row>
    <row r="16" spans="1:12">
      <c r="G16" s="1"/>
    </row>
    <row r="17" spans="1:12">
      <c r="A17" s="18" t="s">
        <v>11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1:12" ht="18" customHeight="1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>
      <c r="A19" s="13" t="s">
        <v>20</v>
      </c>
      <c r="B19" s="13" t="s">
        <v>26</v>
      </c>
      <c r="C19" s="13" t="s">
        <v>28</v>
      </c>
      <c r="D19" s="13" t="s">
        <v>27</v>
      </c>
      <c r="E19" s="13" t="s">
        <v>29</v>
      </c>
      <c r="F19" s="13" t="s">
        <v>30</v>
      </c>
      <c r="G19" s="14" t="s">
        <v>14</v>
      </c>
      <c r="H19" s="14" t="s">
        <v>12</v>
      </c>
      <c r="I19" s="14" t="s">
        <v>15</v>
      </c>
      <c r="J19" s="14" t="s">
        <v>16</v>
      </c>
      <c r="K19" s="14" t="s">
        <v>13</v>
      </c>
      <c r="L19" s="15" t="s">
        <v>18</v>
      </c>
    </row>
    <row r="20" spans="1:12">
      <c r="A20" s="3" t="s">
        <v>1</v>
      </c>
      <c r="B20" s="3">
        <v>121076</v>
      </c>
      <c r="C20" s="3">
        <v>101688</v>
      </c>
      <c r="D20" s="3">
        <v>100959</v>
      </c>
      <c r="E20" s="3">
        <v>100959</v>
      </c>
      <c r="F20" s="4">
        <v>22797</v>
      </c>
      <c r="G20" s="4">
        <v>20200</v>
      </c>
      <c r="H20" s="4">
        <v>17114</v>
      </c>
      <c r="I20" s="4">
        <f t="shared" ref="I20:I29" si="4">F20-H20</f>
        <v>5683</v>
      </c>
      <c r="J20" s="4">
        <f t="shared" ref="J20:J29" si="5">G20-H20</f>
        <v>3086</v>
      </c>
      <c r="K20" s="9">
        <f t="shared" ref="K20:K29" si="6">H20/(H20+J20)</f>
        <v>0.8472277227722772</v>
      </c>
      <c r="L20" s="9">
        <f t="shared" ref="L20:L29" si="7">H20/(H20+I20)</f>
        <v>0.7507128130894416</v>
      </c>
    </row>
    <row r="21" spans="1:12">
      <c r="A21" s="3" t="s">
        <v>2</v>
      </c>
      <c r="B21" s="3">
        <v>121076</v>
      </c>
      <c r="C21" s="3">
        <v>101688</v>
      </c>
      <c r="D21" s="3">
        <v>74327</v>
      </c>
      <c r="E21" s="3">
        <v>74327</v>
      </c>
      <c r="F21" s="5">
        <v>19015</v>
      </c>
      <c r="G21" s="4">
        <v>20200</v>
      </c>
      <c r="H21" s="5">
        <v>17595</v>
      </c>
      <c r="I21" s="4">
        <f t="shared" si="4"/>
        <v>1420</v>
      </c>
      <c r="J21" s="4">
        <f t="shared" si="5"/>
        <v>2605</v>
      </c>
      <c r="K21" s="9">
        <f t="shared" si="6"/>
        <v>0.87103960396039604</v>
      </c>
      <c r="L21" s="9">
        <f t="shared" si="7"/>
        <v>0.92532211412043119</v>
      </c>
    </row>
    <row r="22" spans="1:12">
      <c r="A22" s="3" t="s">
        <v>3</v>
      </c>
      <c r="B22" s="3">
        <v>121076</v>
      </c>
      <c r="C22" s="3">
        <v>101688</v>
      </c>
      <c r="D22" s="3">
        <v>73880</v>
      </c>
      <c r="E22" s="3">
        <v>73880</v>
      </c>
      <c r="F22" s="5">
        <v>18953</v>
      </c>
      <c r="G22" s="4">
        <v>20200</v>
      </c>
      <c r="H22" s="5">
        <v>17838</v>
      </c>
      <c r="I22" s="4">
        <f t="shared" si="4"/>
        <v>1115</v>
      </c>
      <c r="J22" s="4">
        <f t="shared" si="5"/>
        <v>2362</v>
      </c>
      <c r="K22" s="9">
        <f t="shared" si="6"/>
        <v>0.88306930693069308</v>
      </c>
      <c r="L22" s="9">
        <f t="shared" si="7"/>
        <v>0.94117026328285758</v>
      </c>
    </row>
    <row r="23" spans="1:12">
      <c r="A23" s="3" t="s">
        <v>4</v>
      </c>
      <c r="B23" s="3">
        <v>121076</v>
      </c>
      <c r="C23" s="3">
        <v>101688</v>
      </c>
      <c r="D23" s="3">
        <v>73370</v>
      </c>
      <c r="E23" s="3">
        <v>73370</v>
      </c>
      <c r="F23" s="5">
        <v>18906</v>
      </c>
      <c r="G23" s="4">
        <v>20200</v>
      </c>
      <c r="H23" s="5">
        <v>17839</v>
      </c>
      <c r="I23" s="4">
        <f t="shared" si="4"/>
        <v>1067</v>
      </c>
      <c r="J23" s="4">
        <f t="shared" si="5"/>
        <v>2361</v>
      </c>
      <c r="K23" s="9">
        <f t="shared" si="6"/>
        <v>0.88311881188118813</v>
      </c>
      <c r="L23" s="9">
        <f t="shared" si="7"/>
        <v>0.94356289008780281</v>
      </c>
    </row>
    <row r="24" spans="1:12">
      <c r="A24" s="3" t="s">
        <v>5</v>
      </c>
      <c r="B24" s="3">
        <v>121076</v>
      </c>
      <c r="C24" s="3">
        <v>101688</v>
      </c>
      <c r="D24" s="3">
        <v>72691</v>
      </c>
      <c r="E24" s="3">
        <v>72691</v>
      </c>
      <c r="F24" s="4">
        <v>18816</v>
      </c>
      <c r="G24" s="4">
        <v>20200</v>
      </c>
      <c r="H24" s="4">
        <v>17838</v>
      </c>
      <c r="I24" s="4">
        <f t="shared" si="4"/>
        <v>978</v>
      </c>
      <c r="J24" s="4">
        <f t="shared" si="5"/>
        <v>2362</v>
      </c>
      <c r="K24" s="9">
        <f t="shared" si="6"/>
        <v>0.88306930693069308</v>
      </c>
      <c r="L24" s="9">
        <f t="shared" si="7"/>
        <v>0.94802295918367352</v>
      </c>
    </row>
    <row r="25" spans="1:12">
      <c r="A25" s="3" t="s">
        <v>6</v>
      </c>
      <c r="B25" s="3">
        <v>121076</v>
      </c>
      <c r="C25" s="3">
        <v>101688</v>
      </c>
      <c r="D25" s="3">
        <v>71864</v>
      </c>
      <c r="E25" s="3">
        <v>71864</v>
      </c>
      <c r="F25" s="4">
        <v>18741</v>
      </c>
      <c r="G25" s="4">
        <v>20200</v>
      </c>
      <c r="H25" s="4">
        <v>17842</v>
      </c>
      <c r="I25" s="4">
        <f t="shared" si="4"/>
        <v>899</v>
      </c>
      <c r="J25" s="4">
        <f t="shared" si="5"/>
        <v>2358</v>
      </c>
      <c r="K25" s="11">
        <f t="shared" si="6"/>
        <v>0.88326732673267327</v>
      </c>
      <c r="L25" s="11">
        <f t="shared" si="7"/>
        <v>0.95203030788111631</v>
      </c>
    </row>
    <row r="26" spans="1:12">
      <c r="A26" s="6" t="s">
        <v>7</v>
      </c>
      <c r="B26" s="6">
        <v>121076</v>
      </c>
      <c r="C26" s="6">
        <v>101688</v>
      </c>
      <c r="D26" s="6">
        <v>70808</v>
      </c>
      <c r="E26" s="6">
        <v>70808</v>
      </c>
      <c r="F26" s="7">
        <v>18615</v>
      </c>
      <c r="G26" s="7">
        <v>20200</v>
      </c>
      <c r="H26" s="7">
        <v>17850</v>
      </c>
      <c r="I26" s="7">
        <f t="shared" si="4"/>
        <v>765</v>
      </c>
      <c r="J26" s="7">
        <f t="shared" si="5"/>
        <v>2350</v>
      </c>
      <c r="K26" s="10">
        <f t="shared" si="6"/>
        <v>0.88366336633663367</v>
      </c>
      <c r="L26" s="10">
        <f t="shared" si="7"/>
        <v>0.95890410958904104</v>
      </c>
    </row>
    <row r="27" spans="1:12">
      <c r="A27" s="3" t="s">
        <v>8</v>
      </c>
      <c r="B27" s="3">
        <v>121076</v>
      </c>
      <c r="C27" s="3">
        <v>101688</v>
      </c>
      <c r="D27" s="3">
        <v>70007</v>
      </c>
      <c r="E27" s="3">
        <v>70007</v>
      </c>
      <c r="F27" s="4">
        <v>18516</v>
      </c>
      <c r="G27" s="4">
        <v>20200</v>
      </c>
      <c r="H27" s="4">
        <v>17790</v>
      </c>
      <c r="I27" s="4">
        <f t="shared" si="4"/>
        <v>726</v>
      </c>
      <c r="J27" s="4">
        <f t="shared" si="5"/>
        <v>2410</v>
      </c>
      <c r="K27" s="9">
        <f t="shared" si="6"/>
        <v>0.8806930693069307</v>
      </c>
      <c r="L27" s="9">
        <f t="shared" si="7"/>
        <v>0.96079066753078424</v>
      </c>
    </row>
    <row r="28" spans="1:12">
      <c r="A28" s="3" t="s">
        <v>9</v>
      </c>
      <c r="B28" s="3">
        <v>121076</v>
      </c>
      <c r="C28" s="3">
        <v>101688</v>
      </c>
      <c r="D28" s="3">
        <v>68869</v>
      </c>
      <c r="E28" s="3">
        <v>68869</v>
      </c>
      <c r="F28" s="4">
        <v>18384</v>
      </c>
      <c r="G28" s="4">
        <v>20200</v>
      </c>
      <c r="H28" s="4">
        <v>17709</v>
      </c>
      <c r="I28" s="4">
        <f t="shared" si="4"/>
        <v>675</v>
      </c>
      <c r="J28" s="4">
        <f t="shared" si="5"/>
        <v>2491</v>
      </c>
      <c r="K28" s="9">
        <f t="shared" si="6"/>
        <v>0.87668316831683168</v>
      </c>
      <c r="L28" s="9">
        <f t="shared" si="7"/>
        <v>0.96328328981723232</v>
      </c>
    </row>
    <row r="29" spans="1:12">
      <c r="A29" s="3" t="s">
        <v>10</v>
      </c>
      <c r="B29" s="3">
        <v>121076</v>
      </c>
      <c r="C29" s="3">
        <v>101688</v>
      </c>
      <c r="D29" s="3">
        <v>67211</v>
      </c>
      <c r="E29" s="3">
        <v>67211</v>
      </c>
      <c r="F29" s="4">
        <v>18182</v>
      </c>
      <c r="G29" s="4">
        <v>20200</v>
      </c>
      <c r="H29" s="4">
        <v>17535</v>
      </c>
      <c r="I29" s="4">
        <f t="shared" si="4"/>
        <v>647</v>
      </c>
      <c r="J29" s="4">
        <f t="shared" si="5"/>
        <v>2665</v>
      </c>
      <c r="K29" s="9">
        <f t="shared" si="6"/>
        <v>0.86806930693069306</v>
      </c>
      <c r="L29" s="9">
        <f t="shared" si="7"/>
        <v>0.96441535584644156</v>
      </c>
    </row>
    <row r="30" spans="1:1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</row>
    <row r="31" spans="1:1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</row>
    <row r="32" spans="1:12">
      <c r="A32" s="3" t="s">
        <v>25</v>
      </c>
    </row>
    <row r="33" spans="1:8" ht="19" customHeight="1">
      <c r="A33" s="3" t="s">
        <v>20</v>
      </c>
      <c r="B33" s="16" t="s">
        <v>19</v>
      </c>
      <c r="C33" s="16"/>
      <c r="D33" s="16"/>
      <c r="E33" s="16"/>
      <c r="F33" s="16"/>
      <c r="G33" s="16"/>
      <c r="H33" s="16"/>
    </row>
    <row r="34" spans="1:8">
      <c r="A34" s="12" t="s">
        <v>21</v>
      </c>
      <c r="B34" s="17" t="s">
        <v>22</v>
      </c>
      <c r="C34" s="17"/>
      <c r="D34" s="17"/>
      <c r="E34" s="17"/>
      <c r="F34" s="17"/>
      <c r="G34" s="17"/>
      <c r="H34" s="17"/>
    </row>
    <row r="35" spans="1:8">
      <c r="A35" s="12" t="s">
        <v>23</v>
      </c>
      <c r="B35" s="17" t="s">
        <v>24</v>
      </c>
      <c r="C35" s="17"/>
      <c r="D35" s="17"/>
      <c r="E35" s="17"/>
      <c r="F35" s="17"/>
      <c r="G35" s="17"/>
      <c r="H35" s="17"/>
    </row>
  </sheetData>
  <mergeCells count="6">
    <mergeCell ref="B33:H33"/>
    <mergeCell ref="B34:H34"/>
    <mergeCell ref="B35:H35"/>
    <mergeCell ref="A3:L4"/>
    <mergeCell ref="A17:L18"/>
    <mergeCell ref="A30:L3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108-E900</dc:creator>
  <cp:lastModifiedBy>108-E900</cp:lastModifiedBy>
  <dcterms:created xsi:type="dcterms:W3CDTF">2016-05-26T08:44:03Z</dcterms:created>
  <dcterms:modified xsi:type="dcterms:W3CDTF">2017-01-11T07:54:54Z</dcterms:modified>
</cp:coreProperties>
</file>