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igand\Desktop\"/>
    </mc:Choice>
  </mc:AlternateContent>
  <bookViews>
    <workbookView xWindow="360" yWindow="135" windowWidth="17115" windowHeight="10230"/>
  </bookViews>
  <sheets>
    <sheet name="readme" sheetId="3" r:id="rId1"/>
    <sheet name="sample log" sheetId="4" r:id="rId2"/>
    <sheet name="porewater" sheetId="6" r:id="rId3"/>
    <sheet name="biomass clipped" sheetId="7" r:id="rId4"/>
    <sheet name="individual plant ht" sheetId="8" r:id="rId5"/>
    <sheet name="plant biomass&amp;density" sheetId="9" r:id="rId6"/>
    <sheet name="CT data" sheetId="16" r:id="rId7"/>
    <sheet name="belowground mass" sheetId="17" r:id="rId8"/>
    <sheet name="Soil respiration" sheetId="18" r:id="rId9"/>
    <sheet name="BOS MHW" sheetId="19" r:id="rId10"/>
    <sheet name="Weather monthly means" sheetId="20" r:id="rId11"/>
  </sheets>
  <definedNames>
    <definedName name="_xlnm._FilterDatabase" localSheetId="9" hidden="1">'BOS MHW'!$N$1:$N$221</definedName>
    <definedName name="_xlnm._FilterDatabase" localSheetId="4" hidden="1">'individual plant ht'!#REF!</definedName>
    <definedName name="_xlnm._FilterDatabase" localSheetId="5" hidden="1">'plant biomass&amp;density'!$E$1:$F$158</definedName>
    <definedName name="_xlnm._FilterDatabase" localSheetId="2" hidden="1">porewater!$A$1:$L$135</definedName>
    <definedName name="_xlnm._FilterDatabase" localSheetId="10" hidden="1">'Weather monthly means'!$K$1:$K$207</definedName>
    <definedName name="ABSTRACT">#REF!</definedName>
    <definedName name="Address_line_1">#REF!</definedName>
    <definedName name="Address_line_2">#REF!</definedName>
    <definedName name="Address_line_3">#REF!</definedName>
    <definedName name="Availability_Status">#REF!</definedName>
    <definedName name="Beginning_Date">#REF!</definedName>
    <definedName name="City">#REF!</definedName>
    <definedName name="Code_Information">#REF!</definedName>
    <definedName name="Country">#REF!</definedName>
    <definedName name="DATA_FILE_INFORMATION">#REF!</definedName>
    <definedName name="Data_File_Name">#REF!</definedName>
    <definedName name="Data_File_URL">#REF!</definedName>
    <definedName name="DATASET_ID">#REF!</definedName>
    <definedName name="DATASET_TITLE">#REF!</definedName>
    <definedName name="DateTime_Format">#REF!</definedName>
    <definedName name="Distribution_URL_for_file">#REF!</definedName>
    <definedName name="East_Bounding_Coordinate">#REF!</definedName>
    <definedName name="Elevation">#REF!</definedName>
    <definedName name="End_Date">#REF!</definedName>
    <definedName name="First_Name">#REF!</definedName>
    <definedName name="Geographic_Description">#REF!</definedName>
    <definedName name="INVESTIGATOR_INFORMATION">#REF!</definedName>
    <definedName name="KEYWORD_INFORMATION">#REF!</definedName>
    <definedName name="KEYWORDS">#REF!</definedName>
    <definedName name="KeywordThesaurus">#REF!</definedName>
    <definedName name="Last_Name">#REF!</definedName>
    <definedName name="Latitude">#REF!</definedName>
    <definedName name="Location_Bounding_Box">#REF!</definedName>
    <definedName name="Log_of_Changes">#REF!</definedName>
    <definedName name="Longitude">#REF!</definedName>
    <definedName name="Maintenance_Description">#REF!</definedName>
    <definedName name="Measurement_Scale">#REF!</definedName>
    <definedName name="Metacat_Package_ID">#REF!</definedName>
    <definedName name="METHODS">#REF!</definedName>
    <definedName name="Missing_Value_Code">#REF!</definedName>
    <definedName name="Missing_Value_Code_Explanation">#REF!</definedName>
    <definedName name="North_Bounding_Coordinate">#REF!</definedName>
    <definedName name="Number_of_Data_Records">#REF!</definedName>
    <definedName name="Number_Type">#REF!</definedName>
    <definedName name="OR">#REF!</definedName>
    <definedName name="OR_if_single_point_location">#REF!</definedName>
    <definedName name="Organisms_studied">#REF!</definedName>
    <definedName name="Other_Files_to_Reference">#REF!</definedName>
    <definedName name="OTHERS">#REF!</definedName>
    <definedName name="Protocol_Document">#REF!</definedName>
    <definedName name="Protocol_Title">#REF!</definedName>
    <definedName name="Quality_Control_Information">#REF!</definedName>
    <definedName name="RESEARCH_LOCATION">#REF!</definedName>
    <definedName name="Sampling_and_or_Lab_Protocols">#REF!</definedName>
    <definedName name="South_Bounding_Coordinate">#REF!</definedName>
    <definedName name="State">#REF!</definedName>
    <definedName name="TAXONOMIC_COVERAGE">#REF!</definedName>
    <definedName name="Taxonomic_Protocols">#REF!</definedName>
    <definedName name="Units">#REF!</definedName>
    <definedName name="URL_of_online_Protocol">#REF!</definedName>
    <definedName name="Variable_Description">#REF!</definedName>
    <definedName name="VARIABLE_DESCRIPTIONS">#REF!</definedName>
    <definedName name="Variable_Name">#REF!</definedName>
    <definedName name="West_Bounding_Coordinate">#REF!</definedName>
    <definedName name="Year_Released_to_Public">#REF!</definedName>
    <definedName name="Zip_Code">#REF!</definedName>
  </definedNames>
  <calcPr calcId="152511"/>
</workbook>
</file>

<file path=xl/calcChain.xml><?xml version="1.0" encoding="utf-8"?>
<calcChain xmlns="http://schemas.openxmlformats.org/spreadsheetml/2006/main">
  <c r="F207" i="20" l="1"/>
  <c r="F206" i="20"/>
  <c r="F205" i="20"/>
  <c r="F204" i="20"/>
  <c r="F203" i="20"/>
  <c r="F202" i="20"/>
  <c r="F201" i="20"/>
  <c r="F200" i="20"/>
  <c r="F199" i="20"/>
  <c r="F198" i="20"/>
  <c r="F197" i="20"/>
  <c r="M196" i="20"/>
  <c r="L196" i="20"/>
  <c r="F196" i="20"/>
  <c r="K196" i="20" s="1"/>
  <c r="F195" i="20"/>
  <c r="F194" i="20"/>
  <c r="F193" i="20"/>
  <c r="F192" i="20"/>
  <c r="F191" i="20"/>
  <c r="F190" i="20"/>
  <c r="F189" i="20"/>
  <c r="F188" i="20"/>
  <c r="F187" i="20"/>
  <c r="F186" i="20"/>
  <c r="F185" i="20"/>
  <c r="M184" i="20"/>
  <c r="L184" i="20"/>
  <c r="F184" i="20"/>
  <c r="K184" i="20" s="1"/>
  <c r="F183" i="20"/>
  <c r="F182" i="20"/>
  <c r="F181" i="20"/>
  <c r="F180" i="20"/>
  <c r="F179" i="20"/>
  <c r="F178" i="20"/>
  <c r="F177" i="20"/>
  <c r="F176" i="20"/>
  <c r="F175" i="20"/>
  <c r="F174" i="20"/>
  <c r="F173" i="20"/>
  <c r="M172" i="20"/>
  <c r="L172" i="20"/>
  <c r="F172" i="20"/>
  <c r="K172" i="20" s="1"/>
  <c r="F171" i="20"/>
  <c r="F170" i="20"/>
  <c r="F169" i="20"/>
  <c r="F168" i="20"/>
  <c r="F167" i="20"/>
  <c r="F166" i="20"/>
  <c r="F165" i="20"/>
  <c r="F164" i="20"/>
  <c r="F163" i="20"/>
  <c r="F162" i="20"/>
  <c r="F161" i="20"/>
  <c r="M160" i="20"/>
  <c r="L160" i="20"/>
  <c r="F160" i="20"/>
  <c r="K160" i="20" s="1"/>
  <c r="F159" i="20"/>
  <c r="F158" i="20"/>
  <c r="F157" i="20"/>
  <c r="F156" i="20"/>
  <c r="F155" i="20"/>
  <c r="F154" i="20"/>
  <c r="F153" i="20"/>
  <c r="F152" i="20"/>
  <c r="F151" i="20"/>
  <c r="F150" i="20"/>
  <c r="F149" i="20"/>
  <c r="M148" i="20"/>
  <c r="L148" i="20"/>
  <c r="F148" i="20"/>
  <c r="K148" i="20" s="1"/>
  <c r="F147" i="20"/>
  <c r="F146" i="20"/>
  <c r="F145" i="20"/>
  <c r="F144" i="20"/>
  <c r="F143" i="20"/>
  <c r="F142" i="20"/>
  <c r="F141" i="20"/>
  <c r="F140" i="20"/>
  <c r="F139" i="20"/>
  <c r="F138" i="20"/>
  <c r="F137" i="20"/>
  <c r="M136" i="20"/>
  <c r="L136" i="20"/>
  <c r="F136" i="20"/>
  <c r="K136" i="20" s="1"/>
  <c r="F135" i="20"/>
  <c r="F134" i="20"/>
  <c r="F133" i="20"/>
  <c r="F132" i="20"/>
  <c r="F131" i="20"/>
  <c r="F130" i="20"/>
  <c r="F129" i="20"/>
  <c r="F128" i="20"/>
  <c r="F127" i="20"/>
  <c r="F126" i="20"/>
  <c r="F125" i="20"/>
  <c r="M124" i="20"/>
  <c r="L124" i="20"/>
  <c r="F124" i="20"/>
  <c r="K124" i="20" s="1"/>
  <c r="F123" i="20"/>
  <c r="F122" i="20"/>
  <c r="F121" i="20"/>
  <c r="F120" i="20"/>
  <c r="F119" i="20"/>
  <c r="F118" i="20"/>
  <c r="F117" i="20"/>
  <c r="F116" i="20"/>
  <c r="F115" i="20"/>
  <c r="F114" i="20"/>
  <c r="F113" i="20"/>
  <c r="M112" i="20"/>
  <c r="L112" i="20"/>
  <c r="F112" i="20"/>
  <c r="K112" i="20" s="1"/>
  <c r="F111" i="20"/>
  <c r="F110" i="20"/>
  <c r="F109" i="20"/>
  <c r="F108" i="20"/>
  <c r="F107" i="20"/>
  <c r="F106" i="20"/>
  <c r="F105" i="20"/>
  <c r="F104" i="20"/>
  <c r="F103" i="20"/>
  <c r="F102" i="20"/>
  <c r="F101" i="20"/>
  <c r="M100" i="20"/>
  <c r="L100" i="20"/>
  <c r="F100" i="20"/>
  <c r="K100" i="20" s="1"/>
  <c r="F99" i="20"/>
  <c r="F98" i="20"/>
  <c r="F97" i="20"/>
  <c r="F96" i="20"/>
  <c r="F95" i="20"/>
  <c r="F94" i="20"/>
  <c r="F93" i="20"/>
  <c r="F92" i="20"/>
  <c r="F91" i="20"/>
  <c r="F90" i="20"/>
  <c r="F89" i="20"/>
  <c r="M88" i="20"/>
  <c r="L88" i="20"/>
  <c r="F88" i="20"/>
  <c r="K88" i="20" s="1"/>
  <c r="F87" i="20"/>
  <c r="F86" i="20"/>
  <c r="F85" i="20"/>
  <c r="F84" i="20"/>
  <c r="F83" i="20"/>
  <c r="F82" i="20"/>
  <c r="F81" i="20"/>
  <c r="F80" i="20"/>
  <c r="F79" i="20"/>
  <c r="F78" i="20"/>
  <c r="F77" i="20"/>
  <c r="M76" i="20"/>
  <c r="L76" i="20"/>
  <c r="F76" i="20"/>
  <c r="K76" i="20" s="1"/>
  <c r="F75" i="20"/>
  <c r="F74" i="20"/>
  <c r="F73" i="20"/>
  <c r="F72" i="20"/>
  <c r="F71" i="20"/>
  <c r="F70" i="20"/>
  <c r="F69" i="20"/>
  <c r="F68" i="20"/>
  <c r="F67" i="20"/>
  <c r="F66" i="20"/>
  <c r="F65" i="20"/>
  <c r="M64" i="20"/>
  <c r="L64" i="20"/>
  <c r="F64" i="20"/>
  <c r="K64" i="20" s="1"/>
  <c r="F63" i="20"/>
  <c r="F62" i="20"/>
  <c r="F61" i="20"/>
  <c r="F60" i="20"/>
  <c r="F59" i="20"/>
  <c r="F58" i="20"/>
  <c r="F57" i="20"/>
  <c r="F56" i="20"/>
  <c r="F55" i="20"/>
  <c r="F54" i="20"/>
  <c r="F53" i="20"/>
  <c r="M52" i="20"/>
  <c r="L52" i="20"/>
  <c r="F52" i="20"/>
  <c r="K52" i="20" s="1"/>
  <c r="F51" i="20"/>
  <c r="F50" i="20"/>
  <c r="F49" i="20"/>
  <c r="F48" i="20"/>
  <c r="F47" i="20"/>
  <c r="F46" i="20"/>
  <c r="F45" i="20"/>
  <c r="F44" i="20"/>
  <c r="F43" i="20"/>
  <c r="F42" i="20"/>
  <c r="F41" i="20"/>
  <c r="M40" i="20"/>
  <c r="L40" i="20"/>
  <c r="F40" i="20"/>
  <c r="K40" i="20" s="1"/>
  <c r="F39" i="20"/>
  <c r="F38" i="20"/>
  <c r="F37" i="20"/>
  <c r="F36" i="20"/>
  <c r="F35" i="20"/>
  <c r="F34" i="20"/>
  <c r="F33" i="20"/>
  <c r="F32" i="20"/>
  <c r="F31" i="20"/>
  <c r="Q30" i="20"/>
  <c r="F30" i="20"/>
  <c r="S29" i="20"/>
  <c r="S30" i="20" s="1"/>
  <c r="R29" i="20"/>
  <c r="R30" i="20" s="1"/>
  <c r="Q29" i="20"/>
  <c r="P29" i="20"/>
  <c r="P30" i="20" s="1"/>
  <c r="F29" i="20"/>
  <c r="S28" i="20"/>
  <c r="R28" i="20"/>
  <c r="Q28" i="20"/>
  <c r="P28" i="20"/>
  <c r="M28" i="20"/>
  <c r="L28" i="20"/>
  <c r="F28" i="20"/>
  <c r="K28" i="20" s="1"/>
  <c r="F27" i="20"/>
  <c r="F26" i="20"/>
  <c r="F25" i="20"/>
  <c r="F24" i="20"/>
  <c r="F23" i="20"/>
  <c r="F22" i="20"/>
  <c r="F21" i="20"/>
  <c r="F20" i="20"/>
  <c r="F19" i="20"/>
  <c r="F18" i="20"/>
  <c r="F17" i="20"/>
  <c r="M16" i="20"/>
  <c r="L16" i="20"/>
  <c r="F16" i="20"/>
  <c r="K16" i="20" s="1"/>
  <c r="F15" i="20"/>
  <c r="F14" i="20"/>
  <c r="F13" i="20"/>
  <c r="F12" i="20"/>
  <c r="F11" i="20"/>
  <c r="F10" i="20"/>
  <c r="F9" i="20"/>
  <c r="F8" i="20"/>
  <c r="F7" i="20"/>
  <c r="F6" i="20"/>
  <c r="F5" i="20"/>
  <c r="M4" i="20"/>
  <c r="L4" i="20"/>
  <c r="F4" i="20"/>
  <c r="K4" i="20" s="1"/>
  <c r="F3" i="20"/>
  <c r="J4" i="20" l="1"/>
  <c r="J16" i="20"/>
  <c r="J28" i="20"/>
  <c r="J40" i="20"/>
  <c r="J52" i="20"/>
  <c r="J64" i="20"/>
  <c r="J76" i="20"/>
  <c r="J88" i="20"/>
  <c r="J100" i="20"/>
  <c r="J112" i="20"/>
  <c r="J124" i="20"/>
  <c r="J136" i="20"/>
  <c r="J148" i="20"/>
  <c r="J160" i="20"/>
  <c r="J172" i="20"/>
  <c r="J184" i="20"/>
  <c r="J196" i="20"/>
  <c r="M20" i="19" l="1"/>
  <c r="N20" i="19"/>
  <c r="N224" i="19" s="1"/>
  <c r="O20" i="19"/>
  <c r="M32" i="19"/>
  <c r="N32" i="19"/>
  <c r="O32" i="19"/>
  <c r="M44" i="19"/>
  <c r="N44" i="19"/>
  <c r="O44" i="19"/>
  <c r="M56" i="19"/>
  <c r="N56" i="19"/>
  <c r="O56" i="19"/>
  <c r="M68" i="19"/>
  <c r="N68" i="19"/>
  <c r="O68" i="19"/>
  <c r="M80" i="19"/>
  <c r="N80" i="19"/>
  <c r="O80" i="19"/>
  <c r="M92" i="19"/>
  <c r="N92" i="19"/>
  <c r="O92" i="19"/>
  <c r="M104" i="19"/>
  <c r="N104" i="19"/>
  <c r="O104" i="19"/>
  <c r="M116" i="19"/>
  <c r="N116" i="19"/>
  <c r="O116" i="19"/>
  <c r="M128" i="19"/>
  <c r="N128" i="19"/>
  <c r="O128" i="19"/>
  <c r="M140" i="19"/>
  <c r="N140" i="19"/>
  <c r="O140" i="19"/>
  <c r="M150" i="19"/>
  <c r="N150" i="19"/>
  <c r="O150" i="19"/>
  <c r="M162" i="19"/>
  <c r="N162" i="19"/>
  <c r="O162" i="19"/>
  <c r="M174" i="19"/>
  <c r="N174" i="19"/>
  <c r="O174" i="19"/>
  <c r="M186" i="19"/>
  <c r="N186" i="19"/>
  <c r="O186" i="19"/>
  <c r="M198" i="19"/>
  <c r="N198" i="19"/>
  <c r="O198" i="19"/>
  <c r="M210" i="19"/>
  <c r="N210" i="19"/>
  <c r="O210" i="19"/>
  <c r="O224" i="19" l="1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AH32" i="6" l="1"/>
  <c r="AG32" i="6"/>
  <c r="AF32" i="6"/>
  <c r="AH31" i="6"/>
  <c r="AG31" i="6"/>
  <c r="AH30" i="6"/>
  <c r="AG30" i="6"/>
  <c r="AH29" i="6"/>
  <c r="AG29" i="6"/>
  <c r="AH28" i="6"/>
  <c r="AG28" i="6"/>
  <c r="AH27" i="6"/>
  <c r="AG27" i="6"/>
  <c r="AH26" i="6"/>
  <c r="AG26" i="6"/>
  <c r="AH25" i="6"/>
  <c r="AG25" i="6"/>
  <c r="AH24" i="6"/>
  <c r="AG24" i="6"/>
  <c r="AH23" i="6"/>
  <c r="AG23" i="6"/>
  <c r="AH22" i="6"/>
  <c r="AG22" i="6"/>
  <c r="AH21" i="6"/>
  <c r="AG21" i="6"/>
  <c r="AH20" i="6"/>
  <c r="AG20" i="6"/>
  <c r="AH19" i="6"/>
  <c r="AG19" i="6"/>
  <c r="AH18" i="6"/>
  <c r="AG18" i="6"/>
  <c r="AH17" i="6"/>
  <c r="AG17" i="6"/>
  <c r="AH16" i="6"/>
  <c r="AG16" i="6"/>
  <c r="AH15" i="6"/>
  <c r="AG15" i="6"/>
  <c r="AH14" i="6"/>
  <c r="AG14" i="6"/>
  <c r="AH13" i="6"/>
  <c r="AG13" i="6"/>
  <c r="AH12" i="6"/>
  <c r="AG12" i="6"/>
  <c r="AH11" i="6"/>
  <c r="AG11" i="6"/>
  <c r="AH10" i="6"/>
  <c r="AG10" i="6"/>
  <c r="AH9" i="6"/>
  <c r="AG9" i="6"/>
  <c r="AH8" i="6"/>
  <c r="AG8" i="6"/>
  <c r="AH7" i="6"/>
  <c r="AG7" i="6"/>
  <c r="AH6" i="6"/>
  <c r="AG6" i="6"/>
  <c r="AH5" i="6"/>
  <c r="AG5" i="6"/>
  <c r="AH4" i="6"/>
  <c r="AG4" i="6"/>
  <c r="AH3" i="6"/>
  <c r="AG3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AF5" i="6"/>
  <c r="AF4" i="6"/>
  <c r="AF3" i="6"/>
  <c r="G36" i="7" l="1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F18" i="7"/>
  <c r="G18" i="7" s="1"/>
  <c r="G17" i="7"/>
  <c r="G16" i="7"/>
  <c r="G15" i="7"/>
  <c r="G14" i="7"/>
  <c r="G13" i="7"/>
  <c r="G12" i="7"/>
  <c r="G11" i="7"/>
  <c r="G10" i="7"/>
  <c r="G9" i="7"/>
  <c r="G8" i="7"/>
  <c r="G7" i="7"/>
</calcChain>
</file>

<file path=xl/comments1.xml><?xml version="1.0" encoding="utf-8"?>
<comments xmlns="http://schemas.openxmlformats.org/spreadsheetml/2006/main">
  <authors>
    <author>CWigand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CWigand:</t>
        </r>
        <r>
          <rPr>
            <sz val="8"/>
            <color indexed="81"/>
            <rFont val="Tahoma"/>
            <family val="2"/>
          </rPr>
          <t xml:space="preserve">
sum of S.alt and s. patens</t>
        </r>
      </text>
    </comment>
  </commentList>
</comments>
</file>

<file path=xl/sharedStrings.xml><?xml version="1.0" encoding="utf-8"?>
<sst xmlns="http://schemas.openxmlformats.org/spreadsheetml/2006/main" count="3923" uniqueCount="192">
  <si>
    <t>yyyy</t>
  </si>
  <si>
    <t>mm</t>
  </si>
  <si>
    <t>id</t>
  </si>
  <si>
    <t>level</t>
  </si>
  <si>
    <t>pot</t>
  </si>
  <si>
    <t>Salinity</t>
  </si>
  <si>
    <t>pH</t>
  </si>
  <si>
    <t>H2S</t>
  </si>
  <si>
    <t>uM PO4</t>
  </si>
  <si>
    <t>uM NH4</t>
  </si>
  <si>
    <t>m</t>
  </si>
  <si>
    <t>s</t>
  </si>
  <si>
    <t>dd</t>
  </si>
  <si>
    <t>S. alterniflora</t>
  </si>
  <si>
    <t>patens</t>
  </si>
  <si>
    <t>Each insert has a lysimeter with the porous part at 20-25 cm.</t>
  </si>
  <si>
    <t>TREATMENTS</t>
  </si>
  <si>
    <t>S</t>
  </si>
  <si>
    <t>M</t>
  </si>
  <si>
    <t>X</t>
  </si>
  <si>
    <t>When facing the organ the levels are 1-6, bottom to top; the pots are 1-6, left to right.</t>
  </si>
  <si>
    <t>comments</t>
  </si>
  <si>
    <t>species</t>
  </si>
  <si>
    <t>.</t>
  </si>
  <si>
    <t>flowering</t>
  </si>
  <si>
    <t>Cores scanned at E. Greenwich imaging lab on july 7, 2011</t>
  </si>
  <si>
    <t>Cores returned to organ on July 8, 2011</t>
  </si>
  <si>
    <t>Plant heights measured July 6, 2011</t>
  </si>
  <si>
    <t>Plant heights measured August 10, 2011</t>
  </si>
  <si>
    <t>Plant heights measured Sept 12, 2011</t>
  </si>
  <si>
    <t>Soil respiration Sept 14, 2011</t>
  </si>
  <si>
    <t>H2S measured 7/12/2011 at BMFL</t>
  </si>
  <si>
    <t>PO4 and NH4 measured 7/19/2011 at BMFL</t>
  </si>
  <si>
    <t>mud</t>
  </si>
  <si>
    <t>sand</t>
  </si>
  <si>
    <t>gdw/m2</t>
  </si>
  <si>
    <t>Salinty &amp; pH measured 7/6/2011 at PIE</t>
  </si>
  <si>
    <t>Salinty &amp; pH measured 8/11/2011 at PIE</t>
  </si>
  <si>
    <t>H2S measured 8/17/2011 at BMFL</t>
  </si>
  <si>
    <t>PO4 and NH4 measured 8/23/2011  at BMFL</t>
  </si>
  <si>
    <t>BD</t>
  </si>
  <si>
    <t>ID</t>
  </si>
  <si>
    <t>treatment</t>
  </si>
  <si>
    <t>Organ planted April 26&amp;27, 2011</t>
  </si>
  <si>
    <t>Initial plant heights measured April 29, 2011</t>
  </si>
  <si>
    <t>Plant heights measured May 31, 2011</t>
  </si>
  <si>
    <t>month</t>
  </si>
  <si>
    <t>day</t>
  </si>
  <si>
    <t>year</t>
  </si>
  <si>
    <t>Salinty &amp; pH measured 9/13/2011 at PIE</t>
  </si>
  <si>
    <t>H2S measured 10/05/2011 at BMFL</t>
  </si>
  <si>
    <t>PO4 and NH4 measured 9/28/2011 at BMFL</t>
  </si>
  <si>
    <t>Porewater samples collected from lysimeters on Sept 13, 2011</t>
  </si>
  <si>
    <t>Porewater samples collected from lysimeters on Aug 11, 2011</t>
  </si>
  <si>
    <t>Porewater samples collected from lysimeters on July 6, 2011</t>
  </si>
  <si>
    <t>Porewater samples collected from lysimeters on May 31, 2011 and June 1, 2011</t>
  </si>
  <si>
    <t>Salinity and H2S measured May 31 and June 1, 2011 at PIE</t>
  </si>
  <si>
    <t>PO4 and NH4 measured June 8, 2011 at BMFL</t>
  </si>
  <si>
    <t>ns</t>
  </si>
  <si>
    <t>Plants clipped Sept 13, 2011 (taken to EPA)</t>
  </si>
  <si>
    <t>Cores removed Sept 14, 2011 (taken to EPA)</t>
  </si>
  <si>
    <t>dead</t>
  </si>
  <si>
    <t>live</t>
  </si>
  <si>
    <t>total</t>
  </si>
  <si>
    <t>dry weight (g)</t>
  </si>
  <si>
    <t>data from Wigand</t>
  </si>
  <si>
    <t>plants clipped 9/13/2014</t>
  </si>
  <si>
    <t>rep</t>
  </si>
  <si>
    <t>plantht (cm)</t>
  </si>
  <si>
    <t>mNAVD88</t>
  </si>
  <si>
    <t>gdw/pot</t>
  </si>
  <si>
    <t>#plants/pot</t>
  </si>
  <si>
    <t>avg plant ht/pot</t>
  </si>
  <si>
    <t>stderr plant ht</t>
  </si>
  <si>
    <t>plant biomass and density (per pot) determined from height measurements (Morris &amp; Haskin, Ecol, 1990)</t>
  </si>
  <si>
    <t>used SAS to compile data</t>
  </si>
  <si>
    <t>0' means no live plants</t>
  </si>
  <si>
    <t>all dead patens</t>
  </si>
  <si>
    <t>BD=below detection</t>
  </si>
  <si>
    <t>ns=not sampled (or not enough sample collected for that analysis)</t>
  </si>
  <si>
    <t>flowering plants noted under comments (august only)</t>
  </si>
  <si>
    <t>level 2, pot 4 was all patens---have height and density, but no biomass estimates----indicated with '.'</t>
  </si>
  <si>
    <t>mud= collected from the bottom of the pool and marsh mud mixed with sand. (1 bucket mud:4 bags 0.5 cuft sand.</t>
  </si>
  <si>
    <t>sand = marsh mud from the bottom of the pool mixed with sand (sandbox sand, purchased) in ratio 1 5-gallon bucket mud: 4 bags (0.5 cuft) sand.</t>
  </si>
  <si>
    <t>The organ was planted withplugs 2 " diam x 6 " depth.</t>
  </si>
  <si>
    <t>Levels 2-6 were planted.</t>
  </si>
  <si>
    <t>3 mud reps (level 3) did not have lysimeters until May/June sampling trip.</t>
  </si>
  <si>
    <t>MAY/JUNE 2011</t>
  </si>
  <si>
    <t>JULY 2011</t>
  </si>
  <si>
    <t>APRIL 2011</t>
  </si>
  <si>
    <t>AUGUST 2011</t>
  </si>
  <si>
    <t>SEPTEMBER 2011</t>
  </si>
  <si>
    <t>lnh2s</t>
  </si>
  <si>
    <t>lnP</t>
  </si>
  <si>
    <t>lnN</t>
  </si>
  <si>
    <t>August data</t>
  </si>
  <si>
    <t>July</t>
  </si>
  <si>
    <t>Sept</t>
  </si>
  <si>
    <t>natural</t>
  </si>
  <si>
    <t>The  organ was planted with alterniflora on 4/26 and 4/27/11.</t>
  </si>
  <si>
    <t>Coarse Root</t>
  </si>
  <si>
    <t>Rhizome</t>
  </si>
  <si>
    <t>Core#</t>
  </si>
  <si>
    <t>sediment</t>
  </si>
  <si>
    <t>season</t>
  </si>
  <si>
    <t>Plum Island Organ Experiment 2011</t>
  </si>
  <si>
    <t>Abundance in 10 cm depth</t>
  </si>
  <si>
    <t>Volume in 30 cm depth</t>
  </si>
  <si>
    <t>Count (average per slice)</t>
  </si>
  <si>
    <r>
      <t>Abundance (count 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)</t>
    </r>
  </si>
  <si>
    <t>Root Diameter (mm average per slice)</t>
  </si>
  <si>
    <t>rhizome abundance/m2</t>
  </si>
  <si>
    <r>
      <t>Total Coarse Root Volume (mm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</si>
  <si>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Total Rhizome Volume (mm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</si>
  <si>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mass (g)</t>
  </si>
  <si>
    <t>m or s</t>
  </si>
  <si>
    <t>M = natural, S = sand-amended</t>
  </si>
  <si>
    <t>flux (umol/m2/s)</t>
  </si>
  <si>
    <t>M = Natural, S = sand-amended</t>
  </si>
  <si>
    <t>range MHW</t>
  </si>
  <si>
    <t>1999-2015</t>
  </si>
  <si>
    <t>ave MHW</t>
  </si>
  <si>
    <t>se</t>
  </si>
  <si>
    <t>MSL</t>
  </si>
  <si>
    <t>MHW</t>
  </si>
  <si>
    <t>MHHW</t>
  </si>
  <si>
    <t>Inf</t>
  </si>
  <si>
    <t>Lowest</t>
  </si>
  <si>
    <t>MLLW</t>
  </si>
  <si>
    <t>MLW</t>
  </si>
  <si>
    <t>MTL</t>
  </si>
  <si>
    <t>Highest</t>
  </si>
  <si>
    <t>Mon</t>
  </si>
  <si>
    <t>Year</t>
  </si>
  <si>
    <t>Station</t>
  </si>
  <si>
    <t>annual mean</t>
  </si>
  <si>
    <t xml:space="preserve">        </t>
  </si>
  <si>
    <t xml:space="preserve">   Data is Meters on  relative to NAVD</t>
  </si>
  <si>
    <t xml:space="preserve">   </t>
  </si>
  <si>
    <t xml:space="preserve">   Inf       --   Inferred data</t>
  </si>
  <si>
    <t xml:space="preserve">   Lowest    --   Lowest Tide of the month</t>
  </si>
  <si>
    <t xml:space="preserve">   NAVD      --   North American Vertical Datum</t>
  </si>
  <si>
    <t xml:space="preserve">   MLLW      --   Mean Lower-Low Water</t>
  </si>
  <si>
    <r>
      <t xml:space="preserve">   MLW       --   Mean Low Water           </t>
    </r>
    <r>
      <rPr>
        <i/>
        <sz val="9"/>
        <rFont val="Arial Unicode MS"/>
        <family val="2"/>
      </rPr>
      <t>(best viewed by printing landscape)</t>
    </r>
    <r>
      <rPr>
        <b/>
        <sz val="9"/>
        <rFont val="Arial Unicode MS"/>
        <family val="2"/>
      </rPr>
      <t xml:space="preserve"> </t>
    </r>
  </si>
  <si>
    <r>
      <t xml:space="preserve">   MTL       --   Mean of MHW and MLW       </t>
    </r>
    <r>
      <rPr>
        <sz val="9"/>
        <rFont val="Arial Unicode MS"/>
        <family val="2"/>
      </rPr>
      <t>ranges and Greenwich intervals</t>
    </r>
    <r>
      <rPr>
        <b/>
        <sz val="9"/>
        <rFont val="Arial Unicode MS"/>
        <family val="2"/>
      </rPr>
      <t xml:space="preserve">        </t>
    </r>
  </si>
  <si>
    <r>
      <t xml:space="preserve">   MSL       --   Mean Sea Level            </t>
    </r>
    <r>
      <rPr>
        <sz val="9"/>
        <rFont val="Arial Unicode MS"/>
        <family val="2"/>
      </rPr>
      <t>with additional datums, tidal</t>
    </r>
    <r>
      <rPr>
        <b/>
        <sz val="9"/>
        <rFont val="Arial Unicode MS"/>
        <family val="2"/>
      </rPr>
      <t xml:space="preserve"> </t>
    </r>
  </si>
  <si>
    <t xml:space="preserve">   MHW       --   Mean High Water           Click HERE for printable version  </t>
  </si>
  <si>
    <t xml:space="preserve">   MHHW      --   Mean Higher-High Water </t>
  </si>
  <si>
    <t xml:space="preserve">   Highest   --   Highest Tide of the month</t>
  </si>
  <si>
    <t xml:space="preserve">   Mo        --   Month of data</t>
  </si>
  <si>
    <t xml:space="preserve">   Year      --   Year  of data</t>
  </si>
  <si>
    <t xml:space="preserve">   Station   --   Unique seven character identifier for the station</t>
  </si>
  <si>
    <t xml:space="preserve"> </t>
  </si>
  <si>
    <t>Monthly Means (W5) - 8443970 Boston, MA</t>
  </si>
  <si>
    <t>all other data from PIE LTER</t>
  </si>
  <si>
    <t>mm precip</t>
  </si>
  <si>
    <t>m precip</t>
  </si>
  <si>
    <t>avg T</t>
  </si>
  <si>
    <t>max T</t>
  </si>
  <si>
    <t>min T</t>
  </si>
  <si>
    <t>ann precip</t>
  </si>
  <si>
    <t>ttl winter precip</t>
  </si>
  <si>
    <t>mean winter(djf)temp</t>
  </si>
  <si>
    <t>mean summer T</t>
  </si>
  <si>
    <t>for newburyport</t>
  </si>
  <si>
    <t>dec</t>
  </si>
  <si>
    <t>http://www.mass.gov/dcr/waterSupply/rainfall/precipdb.htm</t>
  </si>
  <si>
    <t>j</t>
  </si>
  <si>
    <t>jan</t>
  </si>
  <si>
    <t>for Boston</t>
  </si>
  <si>
    <t>f</t>
  </si>
  <si>
    <t>feb</t>
  </si>
  <si>
    <t>data from</t>
  </si>
  <si>
    <t>mar</t>
  </si>
  <si>
    <t>http://www.erh.noaa.gov/box/AveragesTotals.shtml</t>
  </si>
  <si>
    <t>a</t>
  </si>
  <si>
    <t>april</t>
  </si>
  <si>
    <t>may</t>
  </si>
  <si>
    <t>ANNUAL RAINFALL, WINTER TEMP, WINTER PRECIP</t>
  </si>
  <si>
    <t>jun</t>
  </si>
  <si>
    <t>mean summer (may-sept) T</t>
  </si>
  <si>
    <t>jul</t>
  </si>
  <si>
    <t>aug</t>
  </si>
  <si>
    <t>sep</t>
  </si>
  <si>
    <t>o</t>
  </si>
  <si>
    <t>oct</t>
  </si>
  <si>
    <t>n</t>
  </si>
  <si>
    <t>nov</t>
  </si>
  <si>
    <t>d</t>
  </si>
  <si>
    <t>ave</t>
  </si>
  <si>
    <t>std</t>
  </si>
  <si>
    <t>The organ was planted by Cathy Wigand and Karen Sundberg.  4" x 40cm inserts were used.  They were prepared with two different sediments: mud and sand.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</si>
</sst>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0.0"/>
    <numFmt numFmtId="166" formatCode="000.0"/>
    <numFmt numFmtId="167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</font>
    <font>
      <sz val="9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0" fillId="0" borderId="0" xfId="0" quotePrefix="1"/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quotePrefix="1" applyFont="1"/>
    <xf numFmtId="17" fontId="4" fillId="0" borderId="0" xfId="0" quotePrefix="1" applyNumberFormat="1" applyFo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/>
    <xf numFmtId="0" fontId="9" fillId="0" borderId="0" xfId="0" applyFont="1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0" xfId="1"/>
    <xf numFmtId="0" fontId="11" fillId="0" borderId="0" xfId="1" applyAlignment="1">
      <alignment vertical="center" wrapText="1"/>
    </xf>
    <xf numFmtId="0" fontId="12" fillId="0" borderId="0" xfId="1" applyFont="1" applyAlignment="1">
      <alignment vertical="center"/>
    </xf>
    <xf numFmtId="0" fontId="12" fillId="0" borderId="0" xfId="1" applyFont="1"/>
    <xf numFmtId="0" fontId="13" fillId="0" borderId="0" xfId="1" applyFont="1"/>
    <xf numFmtId="0" fontId="15" fillId="0" borderId="0" xfId="2" applyAlignment="1" applyProtection="1"/>
    <xf numFmtId="0" fontId="2" fillId="0" borderId="0" xfId="3"/>
    <xf numFmtId="0" fontId="2" fillId="3" borderId="0" xfId="3" applyFont="1" applyFill="1"/>
    <xf numFmtId="0" fontId="2" fillId="3" borderId="0" xfId="3" applyFill="1"/>
    <xf numFmtId="0" fontId="2" fillId="4" borderId="0" xfId="3" applyFill="1"/>
    <xf numFmtId="0" fontId="2" fillId="0" borderId="0" xfId="3" applyFont="1"/>
    <xf numFmtId="0" fontId="2" fillId="5" borderId="0" xfId="3" applyFill="1"/>
    <xf numFmtId="0" fontId="2" fillId="6" borderId="0" xfId="3" applyFill="1"/>
    <xf numFmtId="49" fontId="2" fillId="0" borderId="0" xfId="3" applyNumberFormat="1"/>
    <xf numFmtId="0" fontId="2" fillId="7" borderId="0" xfId="3" applyFill="1"/>
    <xf numFmtId="0" fontId="2" fillId="0" borderId="0" xfId="3" applyFill="1"/>
    <xf numFmtId="0" fontId="6" fillId="0" borderId="0" xfId="3" applyFont="1"/>
    <xf numFmtId="1" fontId="2" fillId="0" borderId="0" xfId="3" applyNumberFormat="1"/>
    <xf numFmtId="1" fontId="2" fillId="4" borderId="0" xfId="3" applyNumberFormat="1" applyFill="1"/>
    <xf numFmtId="167" fontId="2" fillId="0" borderId="0" xfId="3" applyNumberFormat="1"/>
    <xf numFmtId="164" fontId="2" fillId="0" borderId="0" xfId="3" applyNumberFormat="1"/>
    <xf numFmtId="0" fontId="16" fillId="0" borderId="0" xfId="3" applyFont="1" applyFill="1"/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rainfall </a:t>
            </a:r>
            <a:r>
              <a:rPr lang="en-US"/>
              <a:t>at</a:t>
            </a:r>
            <a:r>
              <a:rPr lang="en-US" baseline="0"/>
              <a:t> PIE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'Weather monthly means'!$P$9</c:f>
              <c:strCache>
                <c:ptCount val="1"/>
                <c:pt idx="0">
                  <c:v>m precip</c:v>
                </c:pt>
              </c:strCache>
            </c:strRef>
          </c:tx>
          <c:invertIfNegative val="0"/>
          <c:cat>
            <c:numRef>
              <c:f>'Weather monthly means'!$O$10:$O$26</c:f>
              <c:numCache>
                <c:formatCode>0</c:formatCode>
                <c:ptCount val="17"/>
                <c:pt idx="0" formatCode="General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'Weather monthly means'!$P$10:$P$26</c:f>
              <c:numCache>
                <c:formatCode>General</c:formatCode>
                <c:ptCount val="17"/>
                <c:pt idx="0">
                  <c:v>1.112266</c:v>
                </c:pt>
                <c:pt idx="1">
                  <c:v>1.3700759999999998</c:v>
                </c:pt>
                <c:pt idx="2">
                  <c:v>0.9324340000000001</c:v>
                </c:pt>
                <c:pt idx="3">
                  <c:v>1.2303760000000001</c:v>
                </c:pt>
                <c:pt idx="4">
                  <c:v>1.1938</c:v>
                </c:pt>
                <c:pt idx="5">
                  <c:v>1.3342619999999998</c:v>
                </c:pt>
                <c:pt idx="6">
                  <c:v>1.350266</c:v>
                </c:pt>
                <c:pt idx="7">
                  <c:v>1.63144</c:v>
                </c:pt>
                <c:pt idx="8">
                  <c:v>1.1094739999999998</c:v>
                </c:pt>
                <c:pt idx="9">
                  <c:v>1.4564239999999999</c:v>
                </c:pt>
                <c:pt idx="10">
                  <c:v>1.3913880000000001</c:v>
                </c:pt>
                <c:pt idx="11">
                  <c:v>1.3289420000000001</c:v>
                </c:pt>
                <c:pt idx="12">
                  <c:v>1.2545119999999998</c:v>
                </c:pt>
                <c:pt idx="13">
                  <c:v>0.86386800000000008</c:v>
                </c:pt>
                <c:pt idx="14">
                  <c:v>0.85624800000000012</c:v>
                </c:pt>
                <c:pt idx="15">
                  <c:v>1.2237719999999999</c:v>
                </c:pt>
                <c:pt idx="16">
                  <c:v>0.90196199999999993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451672"/>
        <c:axId val="308452456"/>
      </c:barChart>
      <c:catAx>
        <c:axId val="30845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8452456"/>
        <c:crosses val="autoZero"/>
        <c:auto val="1"/>
        <c:lblAlgn val="ctr"/>
        <c:lblOffset val="100"/>
        <c:noMultiLvlLbl val="0"/>
      </c:catAx>
      <c:valAx>
        <c:axId val="308452456"/>
        <c:scaling>
          <c:orientation val="minMax"/>
          <c:max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meters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8451672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rainfall at PIE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'Weather monthly means'!$E$2</c:f>
              <c:strCache>
                <c:ptCount val="1"/>
                <c:pt idx="0">
                  <c:v>mm precip</c:v>
                </c:pt>
              </c:strCache>
            </c:strRef>
          </c:tx>
          <c:invertIfNegative val="0"/>
          <c:cat>
            <c:multiLvlStrRef>
              <c:f>'Weather monthly means'!$B$4:$C$207</c:f>
              <c:multiLvlStrCache>
                <c:ptCount val="20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j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j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  <c:pt idx="70">
                    <c:v>n</c:v>
                  </c:pt>
                  <c:pt idx="71">
                    <c:v>d</c:v>
                  </c:pt>
                  <c:pt idx="72">
                    <c:v>j</c:v>
                  </c:pt>
                  <c:pt idx="73">
                    <c:v>f</c:v>
                  </c:pt>
                  <c:pt idx="74">
                    <c:v>m</c:v>
                  </c:pt>
                  <c:pt idx="75">
                    <c:v>a</c:v>
                  </c:pt>
                  <c:pt idx="76">
                    <c:v>m</c:v>
                  </c:pt>
                  <c:pt idx="77">
                    <c:v>j</c:v>
                  </c:pt>
                  <c:pt idx="78">
                    <c:v>j</c:v>
                  </c:pt>
                  <c:pt idx="79">
                    <c:v>a</c:v>
                  </c:pt>
                  <c:pt idx="80">
                    <c:v>s</c:v>
                  </c:pt>
                  <c:pt idx="81">
                    <c:v>o</c:v>
                  </c:pt>
                  <c:pt idx="82">
                    <c:v>n</c:v>
                  </c:pt>
                  <c:pt idx="83">
                    <c:v>d</c:v>
                  </c:pt>
                  <c:pt idx="84">
                    <c:v>j</c:v>
                  </c:pt>
                  <c:pt idx="85">
                    <c:v>f</c:v>
                  </c:pt>
                  <c:pt idx="86">
                    <c:v>m</c:v>
                  </c:pt>
                  <c:pt idx="87">
                    <c:v>a</c:v>
                  </c:pt>
                  <c:pt idx="88">
                    <c:v>m</c:v>
                  </c:pt>
                  <c:pt idx="89">
                    <c:v>j</c:v>
                  </c:pt>
                  <c:pt idx="90">
                    <c:v>j</c:v>
                  </c:pt>
                  <c:pt idx="91">
                    <c:v>a</c:v>
                  </c:pt>
                  <c:pt idx="92">
                    <c:v>s</c:v>
                  </c:pt>
                  <c:pt idx="93">
                    <c:v>o</c:v>
                  </c:pt>
                  <c:pt idx="94">
                    <c:v>n</c:v>
                  </c:pt>
                  <c:pt idx="95">
                    <c:v>d</c:v>
                  </c:pt>
                  <c:pt idx="96">
                    <c:v>j</c:v>
                  </c:pt>
                  <c:pt idx="97">
                    <c:v>f</c:v>
                  </c:pt>
                  <c:pt idx="98">
                    <c:v>m</c:v>
                  </c:pt>
                  <c:pt idx="99">
                    <c:v>a</c:v>
                  </c:pt>
                  <c:pt idx="100">
                    <c:v>m</c:v>
                  </c:pt>
                  <c:pt idx="101">
                    <c:v>j</c:v>
                  </c:pt>
                  <c:pt idx="102">
                    <c:v>j</c:v>
                  </c:pt>
                  <c:pt idx="103">
                    <c:v>a</c:v>
                  </c:pt>
                  <c:pt idx="104">
                    <c:v>s</c:v>
                  </c:pt>
                  <c:pt idx="105">
                    <c:v>o</c:v>
                  </c:pt>
                  <c:pt idx="106">
                    <c:v>n</c:v>
                  </c:pt>
                  <c:pt idx="107">
                    <c:v>d</c:v>
                  </c:pt>
                  <c:pt idx="108">
                    <c:v>j</c:v>
                  </c:pt>
                  <c:pt idx="109">
                    <c:v>f</c:v>
                  </c:pt>
                  <c:pt idx="110">
                    <c:v>m</c:v>
                  </c:pt>
                  <c:pt idx="111">
                    <c:v>a</c:v>
                  </c:pt>
                  <c:pt idx="112">
                    <c:v>m</c:v>
                  </c:pt>
                  <c:pt idx="113">
                    <c:v>j</c:v>
                  </c:pt>
                  <c:pt idx="114">
                    <c:v>j</c:v>
                  </c:pt>
                  <c:pt idx="115">
                    <c:v>a</c:v>
                  </c:pt>
                  <c:pt idx="116">
                    <c:v>s</c:v>
                  </c:pt>
                  <c:pt idx="117">
                    <c:v>o</c:v>
                  </c:pt>
                  <c:pt idx="118">
                    <c:v>n</c:v>
                  </c:pt>
                  <c:pt idx="119">
                    <c:v>d</c:v>
                  </c:pt>
                  <c:pt idx="120">
                    <c:v>j</c:v>
                  </c:pt>
                  <c:pt idx="121">
                    <c:v>f</c:v>
                  </c:pt>
                  <c:pt idx="122">
                    <c:v>m</c:v>
                  </c:pt>
                  <c:pt idx="123">
                    <c:v>a</c:v>
                  </c:pt>
                  <c:pt idx="124">
                    <c:v>m</c:v>
                  </c:pt>
                  <c:pt idx="125">
                    <c:v>j</c:v>
                  </c:pt>
                  <c:pt idx="126">
                    <c:v>j</c:v>
                  </c:pt>
                  <c:pt idx="127">
                    <c:v>a</c:v>
                  </c:pt>
                  <c:pt idx="128">
                    <c:v>s</c:v>
                  </c:pt>
                  <c:pt idx="129">
                    <c:v>o</c:v>
                  </c:pt>
                  <c:pt idx="130">
                    <c:v>n</c:v>
                  </c:pt>
                  <c:pt idx="131">
                    <c:v>d</c:v>
                  </c:pt>
                  <c:pt idx="132">
                    <c:v>j</c:v>
                  </c:pt>
                  <c:pt idx="133">
                    <c:v>f</c:v>
                  </c:pt>
                  <c:pt idx="134">
                    <c:v>m</c:v>
                  </c:pt>
                  <c:pt idx="135">
                    <c:v>a</c:v>
                  </c:pt>
                  <c:pt idx="136">
                    <c:v>m</c:v>
                  </c:pt>
                  <c:pt idx="137">
                    <c:v>j</c:v>
                  </c:pt>
                  <c:pt idx="138">
                    <c:v>j</c:v>
                  </c:pt>
                  <c:pt idx="139">
                    <c:v>a</c:v>
                  </c:pt>
                  <c:pt idx="140">
                    <c:v>s</c:v>
                  </c:pt>
                  <c:pt idx="141">
                    <c:v>o</c:v>
                  </c:pt>
                  <c:pt idx="142">
                    <c:v>n</c:v>
                  </c:pt>
                  <c:pt idx="143">
                    <c:v>d</c:v>
                  </c:pt>
                  <c:pt idx="144">
                    <c:v>j</c:v>
                  </c:pt>
                  <c:pt idx="145">
                    <c:v>f</c:v>
                  </c:pt>
                  <c:pt idx="146">
                    <c:v>m</c:v>
                  </c:pt>
                  <c:pt idx="147">
                    <c:v>a</c:v>
                  </c:pt>
                  <c:pt idx="148">
                    <c:v>m</c:v>
                  </c:pt>
                  <c:pt idx="149">
                    <c:v>j</c:v>
                  </c:pt>
                  <c:pt idx="150">
                    <c:v>j</c:v>
                  </c:pt>
                  <c:pt idx="151">
                    <c:v>a</c:v>
                  </c:pt>
                  <c:pt idx="152">
                    <c:v>s</c:v>
                  </c:pt>
                  <c:pt idx="153">
                    <c:v>o</c:v>
                  </c:pt>
                  <c:pt idx="154">
                    <c:v>n</c:v>
                  </c:pt>
                  <c:pt idx="155">
                    <c:v>d</c:v>
                  </c:pt>
                  <c:pt idx="156">
                    <c:v>j</c:v>
                  </c:pt>
                  <c:pt idx="157">
                    <c:v>f</c:v>
                  </c:pt>
                  <c:pt idx="158">
                    <c:v>m</c:v>
                  </c:pt>
                  <c:pt idx="159">
                    <c:v>a</c:v>
                  </c:pt>
                  <c:pt idx="160">
                    <c:v>m</c:v>
                  </c:pt>
                  <c:pt idx="161">
                    <c:v>j</c:v>
                  </c:pt>
                  <c:pt idx="162">
                    <c:v>j</c:v>
                  </c:pt>
                  <c:pt idx="163">
                    <c:v>a</c:v>
                  </c:pt>
                  <c:pt idx="164">
                    <c:v>s</c:v>
                  </c:pt>
                  <c:pt idx="165">
                    <c:v>o</c:v>
                  </c:pt>
                  <c:pt idx="166">
                    <c:v>n</c:v>
                  </c:pt>
                  <c:pt idx="167">
                    <c:v>d</c:v>
                  </c:pt>
                  <c:pt idx="168">
                    <c:v>j</c:v>
                  </c:pt>
                  <c:pt idx="169">
                    <c:v>f</c:v>
                  </c:pt>
                  <c:pt idx="170">
                    <c:v>m</c:v>
                  </c:pt>
                  <c:pt idx="171">
                    <c:v>a</c:v>
                  </c:pt>
                  <c:pt idx="172">
                    <c:v>m</c:v>
                  </c:pt>
                  <c:pt idx="173">
                    <c:v>j</c:v>
                  </c:pt>
                  <c:pt idx="174">
                    <c:v>j</c:v>
                  </c:pt>
                  <c:pt idx="175">
                    <c:v>a</c:v>
                  </c:pt>
                  <c:pt idx="176">
                    <c:v>s</c:v>
                  </c:pt>
                  <c:pt idx="177">
                    <c:v>o</c:v>
                  </c:pt>
                  <c:pt idx="178">
                    <c:v>n</c:v>
                  </c:pt>
                  <c:pt idx="179">
                    <c:v>d</c:v>
                  </c:pt>
                  <c:pt idx="180">
                    <c:v>j</c:v>
                  </c:pt>
                  <c:pt idx="181">
                    <c:v>f</c:v>
                  </c:pt>
                  <c:pt idx="182">
                    <c:v>m</c:v>
                  </c:pt>
                  <c:pt idx="183">
                    <c:v>a</c:v>
                  </c:pt>
                  <c:pt idx="184">
                    <c:v>m</c:v>
                  </c:pt>
                  <c:pt idx="185">
                    <c:v>j</c:v>
                  </c:pt>
                  <c:pt idx="186">
                    <c:v>j</c:v>
                  </c:pt>
                  <c:pt idx="187">
                    <c:v>a</c:v>
                  </c:pt>
                  <c:pt idx="188">
                    <c:v>s</c:v>
                  </c:pt>
                  <c:pt idx="189">
                    <c:v>o</c:v>
                  </c:pt>
                  <c:pt idx="190">
                    <c:v>n</c:v>
                  </c:pt>
                  <c:pt idx="191">
                    <c:v>d</c:v>
                  </c:pt>
                  <c:pt idx="192">
                    <c:v>j</c:v>
                  </c:pt>
                  <c:pt idx="193">
                    <c:v>f</c:v>
                  </c:pt>
                  <c:pt idx="194">
                    <c:v>m</c:v>
                  </c:pt>
                  <c:pt idx="195">
                    <c:v>a</c:v>
                  </c:pt>
                  <c:pt idx="196">
                    <c:v>m</c:v>
                  </c:pt>
                  <c:pt idx="197">
                    <c:v>j</c:v>
                  </c:pt>
                  <c:pt idx="198">
                    <c:v>j</c:v>
                  </c:pt>
                  <c:pt idx="199">
                    <c:v>a</c:v>
                  </c:pt>
                  <c:pt idx="200">
                    <c:v>s</c:v>
                  </c:pt>
                  <c:pt idx="201">
                    <c:v>o</c:v>
                  </c:pt>
                  <c:pt idx="202">
                    <c:v>n</c:v>
                  </c:pt>
                  <c:pt idx="203">
                    <c:v>d</c:v>
                  </c:pt>
                </c:lvl>
                <c:lvl>
                  <c:pt idx="0">
                    <c:v>1999</c:v>
                  </c:pt>
                  <c:pt idx="12">
                    <c:v>2000</c:v>
                  </c:pt>
                  <c:pt idx="24">
                    <c:v>2001</c:v>
                  </c:pt>
                  <c:pt idx="36">
                    <c:v>2002</c:v>
                  </c:pt>
                  <c:pt idx="48">
                    <c:v>2003</c:v>
                  </c:pt>
                  <c:pt idx="60">
                    <c:v>2004</c:v>
                  </c:pt>
                  <c:pt idx="72">
                    <c:v>2005</c:v>
                  </c:pt>
                  <c:pt idx="84">
                    <c:v>2006</c:v>
                  </c:pt>
                  <c:pt idx="96">
                    <c:v>2007</c:v>
                  </c:pt>
                  <c:pt idx="108">
                    <c:v>2008</c:v>
                  </c:pt>
                  <c:pt idx="120">
                    <c:v>2009</c:v>
                  </c:pt>
                  <c:pt idx="132">
                    <c:v>2010</c:v>
                  </c:pt>
                  <c:pt idx="144">
                    <c:v>2011</c:v>
                  </c:pt>
                  <c:pt idx="156">
                    <c:v>2012</c:v>
                  </c:pt>
                  <c:pt idx="168">
                    <c:v>2013</c:v>
                  </c:pt>
                  <c:pt idx="180">
                    <c:v>2014</c:v>
                  </c:pt>
                  <c:pt idx="192">
                    <c:v>2015</c:v>
                  </c:pt>
                </c:lvl>
              </c:multiLvlStrCache>
            </c:multiLvlStrRef>
          </c:cat>
          <c:val>
            <c:numRef>
              <c:f>'Weather monthly means'!$E$4:$E$207</c:f>
              <c:numCache>
                <c:formatCode>General</c:formatCode>
                <c:ptCount val="204"/>
                <c:pt idx="0">
                  <c:v>178.05399999999997</c:v>
                </c:pt>
                <c:pt idx="1">
                  <c:v>106.17199999999998</c:v>
                </c:pt>
                <c:pt idx="2">
                  <c:v>117.60199999999999</c:v>
                </c:pt>
                <c:pt idx="3">
                  <c:v>17.018000000000001</c:v>
                </c:pt>
                <c:pt idx="4">
                  <c:v>89.915999999999997</c:v>
                </c:pt>
                <c:pt idx="5">
                  <c:v>17.272000000000002</c:v>
                </c:pt>
                <c:pt idx="6">
                  <c:v>121.92</c:v>
                </c:pt>
                <c:pt idx="7">
                  <c:v>36.83</c:v>
                </c:pt>
                <c:pt idx="8">
                  <c:v>223.52</c:v>
                </c:pt>
                <c:pt idx="9">
                  <c:v>93.725999999999999</c:v>
                </c:pt>
                <c:pt idx="10">
                  <c:v>59.436</c:v>
                </c:pt>
                <c:pt idx="11">
                  <c:v>50.8</c:v>
                </c:pt>
                <c:pt idx="12">
                  <c:v>85.09</c:v>
                </c:pt>
                <c:pt idx="13">
                  <c:v>104.39400000000001</c:v>
                </c:pt>
                <c:pt idx="14">
                  <c:v>105.41</c:v>
                </c:pt>
                <c:pt idx="15">
                  <c:v>192.78600000000003</c:v>
                </c:pt>
                <c:pt idx="16">
                  <c:v>80.772000000000006</c:v>
                </c:pt>
                <c:pt idx="17">
                  <c:v>161.54400000000001</c:v>
                </c:pt>
                <c:pt idx="18">
                  <c:v>158.49599999999998</c:v>
                </c:pt>
                <c:pt idx="19">
                  <c:v>53.847999999999992</c:v>
                </c:pt>
                <c:pt idx="20">
                  <c:v>79.50200000000001</c:v>
                </c:pt>
                <c:pt idx="21">
                  <c:v>94.234000000000009</c:v>
                </c:pt>
                <c:pt idx="22">
                  <c:v>137.41399999999999</c:v>
                </c:pt>
                <c:pt idx="23">
                  <c:v>116.586</c:v>
                </c:pt>
                <c:pt idx="24">
                  <c:v>52.832000000000001</c:v>
                </c:pt>
                <c:pt idx="25">
                  <c:v>71.373999999999995</c:v>
                </c:pt>
                <c:pt idx="26">
                  <c:v>326.64400000000006</c:v>
                </c:pt>
                <c:pt idx="27">
                  <c:v>38.608000000000004</c:v>
                </c:pt>
                <c:pt idx="28">
                  <c:v>45.211999999999996</c:v>
                </c:pt>
                <c:pt idx="29">
                  <c:v>103.12400000000002</c:v>
                </c:pt>
                <c:pt idx="30">
                  <c:v>51.053999999999995</c:v>
                </c:pt>
                <c:pt idx="31">
                  <c:v>55.372</c:v>
                </c:pt>
                <c:pt idx="32">
                  <c:v>43.941999999999993</c:v>
                </c:pt>
                <c:pt idx="33">
                  <c:v>31.496000000000002</c:v>
                </c:pt>
                <c:pt idx="34">
                  <c:v>25.4</c:v>
                </c:pt>
                <c:pt idx="35">
                  <c:v>87.375999999999991</c:v>
                </c:pt>
                <c:pt idx="36">
                  <c:v>85.09</c:v>
                </c:pt>
                <c:pt idx="37">
                  <c:v>66.548000000000002</c:v>
                </c:pt>
                <c:pt idx="38">
                  <c:v>93.218000000000032</c:v>
                </c:pt>
                <c:pt idx="39">
                  <c:v>103.88599999999997</c:v>
                </c:pt>
                <c:pt idx="40">
                  <c:v>168.14800000000002</c:v>
                </c:pt>
                <c:pt idx="41">
                  <c:v>106.172</c:v>
                </c:pt>
                <c:pt idx="42">
                  <c:v>27.686000000000007</c:v>
                </c:pt>
                <c:pt idx="43">
                  <c:v>40.385999999999996</c:v>
                </c:pt>
                <c:pt idx="44">
                  <c:v>75.183999999999997</c:v>
                </c:pt>
                <c:pt idx="45">
                  <c:v>101.6</c:v>
                </c:pt>
                <c:pt idx="46">
                  <c:v>150.876</c:v>
                </c:pt>
                <c:pt idx="47">
                  <c:v>211.58199999999997</c:v>
                </c:pt>
                <c:pt idx="48">
                  <c:v>84.836000000000013</c:v>
                </c:pt>
                <c:pt idx="49">
                  <c:v>115.82400000000003</c:v>
                </c:pt>
                <c:pt idx="50">
                  <c:v>116.33199999999999</c:v>
                </c:pt>
                <c:pt idx="51">
                  <c:v>123.69800000000001</c:v>
                </c:pt>
                <c:pt idx="52">
                  <c:v>96.012</c:v>
                </c:pt>
                <c:pt idx="53">
                  <c:v>87.375999999999991</c:v>
                </c:pt>
                <c:pt idx="54">
                  <c:v>38.862000000000009</c:v>
                </c:pt>
                <c:pt idx="55">
                  <c:v>101.6</c:v>
                </c:pt>
                <c:pt idx="56">
                  <c:v>74.676000000000016</c:v>
                </c:pt>
                <c:pt idx="57">
                  <c:v>144.52599999999998</c:v>
                </c:pt>
                <c:pt idx="58">
                  <c:v>51.053999999999995</c:v>
                </c:pt>
                <c:pt idx="59">
                  <c:v>159.00399999999999</c:v>
                </c:pt>
                <c:pt idx="60">
                  <c:v>24.384000000000004</c:v>
                </c:pt>
                <c:pt idx="61">
                  <c:v>44.45</c:v>
                </c:pt>
                <c:pt idx="62">
                  <c:v>73.66</c:v>
                </c:pt>
                <c:pt idx="63">
                  <c:v>309.37200000000001</c:v>
                </c:pt>
                <c:pt idx="64">
                  <c:v>120.39599999999999</c:v>
                </c:pt>
                <c:pt idx="65">
                  <c:v>59.182000000000002</c:v>
                </c:pt>
                <c:pt idx="66">
                  <c:v>102.87</c:v>
                </c:pt>
                <c:pt idx="67">
                  <c:v>130.55600000000001</c:v>
                </c:pt>
                <c:pt idx="68">
                  <c:v>175.26</c:v>
                </c:pt>
                <c:pt idx="69">
                  <c:v>65.278000000000006</c:v>
                </c:pt>
                <c:pt idx="70">
                  <c:v>94.234000000000009</c:v>
                </c:pt>
                <c:pt idx="71">
                  <c:v>134.62</c:v>
                </c:pt>
                <c:pt idx="72">
                  <c:v>49.021999999999998</c:v>
                </c:pt>
                <c:pt idx="73">
                  <c:v>93.217999999999989</c:v>
                </c:pt>
                <c:pt idx="74">
                  <c:v>153.92399999999998</c:v>
                </c:pt>
                <c:pt idx="75">
                  <c:v>131.31799999999998</c:v>
                </c:pt>
                <c:pt idx="76">
                  <c:v>195.58</c:v>
                </c:pt>
                <c:pt idx="77">
                  <c:v>74.171999999999997</c:v>
                </c:pt>
                <c:pt idx="78">
                  <c:v>67.563999999999993</c:v>
                </c:pt>
                <c:pt idx="79">
                  <c:v>37.846000000000004</c:v>
                </c:pt>
                <c:pt idx="80">
                  <c:v>30.731999999999996</c:v>
                </c:pt>
                <c:pt idx="81">
                  <c:v>311.65799999999996</c:v>
                </c:pt>
                <c:pt idx="82">
                  <c:v>100.33</c:v>
                </c:pt>
                <c:pt idx="83">
                  <c:v>104.90200000000002</c:v>
                </c:pt>
                <c:pt idx="84">
                  <c:v>120.90400000000001</c:v>
                </c:pt>
                <c:pt idx="85">
                  <c:v>82.042000000000016</c:v>
                </c:pt>
                <c:pt idx="86">
                  <c:v>34.29</c:v>
                </c:pt>
                <c:pt idx="87">
                  <c:v>70.104000000000013</c:v>
                </c:pt>
                <c:pt idx="88">
                  <c:v>484.63200000000006</c:v>
                </c:pt>
                <c:pt idx="89">
                  <c:v>267.46200000000005</c:v>
                </c:pt>
                <c:pt idx="90">
                  <c:v>87.374000000000009</c:v>
                </c:pt>
                <c:pt idx="91">
                  <c:v>70.103999999999999</c:v>
                </c:pt>
                <c:pt idx="92">
                  <c:v>93.218000000000018</c:v>
                </c:pt>
                <c:pt idx="93">
                  <c:v>122.93599999999998</c:v>
                </c:pt>
                <c:pt idx="94">
                  <c:v>159.25799999999998</c:v>
                </c:pt>
                <c:pt idx="95">
                  <c:v>39.116</c:v>
                </c:pt>
                <c:pt idx="96">
                  <c:v>72.39</c:v>
                </c:pt>
                <c:pt idx="97">
                  <c:v>66.801999999999992</c:v>
                </c:pt>
                <c:pt idx="98">
                  <c:v>162.30600000000001</c:v>
                </c:pt>
                <c:pt idx="99">
                  <c:v>219.71</c:v>
                </c:pt>
                <c:pt idx="100">
                  <c:v>95.25</c:v>
                </c:pt>
                <c:pt idx="101">
                  <c:v>85.091999999999999</c:v>
                </c:pt>
                <c:pt idx="102">
                  <c:v>56.9</c:v>
                </c:pt>
                <c:pt idx="103">
                  <c:v>22.606000000000005</c:v>
                </c:pt>
                <c:pt idx="104">
                  <c:v>69.846000000000004</c:v>
                </c:pt>
                <c:pt idx="105">
                  <c:v>88.646000000000029</c:v>
                </c:pt>
                <c:pt idx="106">
                  <c:v>55.371999999999986</c:v>
                </c:pt>
                <c:pt idx="107">
                  <c:v>114.554</c:v>
                </c:pt>
                <c:pt idx="108">
                  <c:v>80.772000000000006</c:v>
                </c:pt>
                <c:pt idx="109">
                  <c:v>198.62400000000002</c:v>
                </c:pt>
                <c:pt idx="110">
                  <c:v>162.30600000000001</c:v>
                </c:pt>
                <c:pt idx="111">
                  <c:v>92.456000000000003</c:v>
                </c:pt>
                <c:pt idx="112">
                  <c:v>44.704000000000001</c:v>
                </c:pt>
                <c:pt idx="113">
                  <c:v>103.122</c:v>
                </c:pt>
                <c:pt idx="114">
                  <c:v>181.096</c:v>
                </c:pt>
                <c:pt idx="115">
                  <c:v>104.64800000000001</c:v>
                </c:pt>
                <c:pt idx="116">
                  <c:v>194.81800000000001</c:v>
                </c:pt>
                <c:pt idx="117">
                  <c:v>45.973999999999997</c:v>
                </c:pt>
                <c:pt idx="118">
                  <c:v>111.506</c:v>
                </c:pt>
                <c:pt idx="119">
                  <c:v>136.398</c:v>
                </c:pt>
                <c:pt idx="120">
                  <c:v>96.775999999999982</c:v>
                </c:pt>
                <c:pt idx="121">
                  <c:v>66.795999999999992</c:v>
                </c:pt>
                <c:pt idx="122">
                  <c:v>72.894000000000005</c:v>
                </c:pt>
                <c:pt idx="123">
                  <c:v>107.18599999999999</c:v>
                </c:pt>
                <c:pt idx="124">
                  <c:v>91.944000000000017</c:v>
                </c:pt>
                <c:pt idx="125">
                  <c:v>125.974</c:v>
                </c:pt>
                <c:pt idx="126">
                  <c:v>245.14200000000002</c:v>
                </c:pt>
                <c:pt idx="127">
                  <c:v>119.13199999999999</c:v>
                </c:pt>
                <c:pt idx="128">
                  <c:v>60.96</c:v>
                </c:pt>
                <c:pt idx="129">
                  <c:v>154.68800000000002</c:v>
                </c:pt>
                <c:pt idx="130">
                  <c:v>130.52000000000001</c:v>
                </c:pt>
                <c:pt idx="131">
                  <c:v>119.376</c:v>
                </c:pt>
                <c:pt idx="132">
                  <c:v>83.820000000000007</c:v>
                </c:pt>
                <c:pt idx="133">
                  <c:v>121.92</c:v>
                </c:pt>
                <c:pt idx="134">
                  <c:v>423.17200000000003</c:v>
                </c:pt>
                <c:pt idx="135">
                  <c:v>50.292000000000002</c:v>
                </c:pt>
                <c:pt idx="136">
                  <c:v>64.77</c:v>
                </c:pt>
                <c:pt idx="137">
                  <c:v>57.150000000000013</c:v>
                </c:pt>
                <c:pt idx="138">
                  <c:v>51.309999999999995</c:v>
                </c:pt>
                <c:pt idx="139">
                  <c:v>149.61000000000001</c:v>
                </c:pt>
                <c:pt idx="140">
                  <c:v>45.973999999999997</c:v>
                </c:pt>
                <c:pt idx="141">
                  <c:v>129.28600000000003</c:v>
                </c:pt>
                <c:pt idx="142">
                  <c:v>94.234000000000009</c:v>
                </c:pt>
                <c:pt idx="143">
                  <c:v>57.404000000000003</c:v>
                </c:pt>
                <c:pt idx="144">
                  <c:v>86.868000000000009</c:v>
                </c:pt>
                <c:pt idx="145">
                  <c:v>106.42599999999999</c:v>
                </c:pt>
                <c:pt idx="146">
                  <c:v>56.893999999999998</c:v>
                </c:pt>
                <c:pt idx="147">
                  <c:v>118.108</c:v>
                </c:pt>
                <c:pt idx="148">
                  <c:v>71.374000000000009</c:v>
                </c:pt>
                <c:pt idx="149">
                  <c:v>129.02800000000002</c:v>
                </c:pt>
                <c:pt idx="150">
                  <c:v>115.318</c:v>
                </c:pt>
                <c:pt idx="151">
                  <c:v>195.834</c:v>
                </c:pt>
                <c:pt idx="152">
                  <c:v>94.492000000000004</c:v>
                </c:pt>
                <c:pt idx="153">
                  <c:v>115.83199999999998</c:v>
                </c:pt>
                <c:pt idx="154">
                  <c:v>67.818000000000012</c:v>
                </c:pt>
                <c:pt idx="155">
                  <c:v>96.52000000000001</c:v>
                </c:pt>
                <c:pt idx="156">
                  <c:v>76.194000000000003</c:v>
                </c:pt>
                <c:pt idx="157">
                  <c:v>1.778</c:v>
                </c:pt>
                <c:pt idx="158">
                  <c:v>11.933999999999999</c:v>
                </c:pt>
                <c:pt idx="159">
                  <c:v>96.521999999999991</c:v>
                </c:pt>
                <c:pt idx="160">
                  <c:v>89.410000000000011</c:v>
                </c:pt>
                <c:pt idx="161">
                  <c:v>125.22000000000001</c:v>
                </c:pt>
                <c:pt idx="162">
                  <c:v>37.849999999999994</c:v>
                </c:pt>
                <c:pt idx="163">
                  <c:v>59.183999999999997</c:v>
                </c:pt>
                <c:pt idx="164">
                  <c:v>72.903999999999996</c:v>
                </c:pt>
                <c:pt idx="165">
                  <c:v>85.850000000000009</c:v>
                </c:pt>
                <c:pt idx="166">
                  <c:v>21.588000000000005</c:v>
                </c:pt>
                <c:pt idx="167">
                  <c:v>185.43399999999997</c:v>
                </c:pt>
                <c:pt idx="168" formatCode="0.000">
                  <c:v>30.731999999999999</c:v>
                </c:pt>
                <c:pt idx="169" formatCode="0.000">
                  <c:v>111.24399999999999</c:v>
                </c:pt>
                <c:pt idx="170" formatCode="0.000">
                  <c:v>65.536000000000001</c:v>
                </c:pt>
                <c:pt idx="171" formatCode="0.000">
                  <c:v>43.695999999999998</c:v>
                </c:pt>
                <c:pt idx="172" formatCode="0.000">
                  <c:v>94.98599999999999</c:v>
                </c:pt>
                <c:pt idx="173" formatCode="0.000">
                  <c:v>176.78800000000004</c:v>
                </c:pt>
                <c:pt idx="174" formatCode="0.000">
                  <c:v>71.63000000000001</c:v>
                </c:pt>
                <c:pt idx="175" formatCode="0.000">
                  <c:v>36.076000000000001</c:v>
                </c:pt>
                <c:pt idx="176" formatCode="0.000">
                  <c:v>77.224000000000032</c:v>
                </c:pt>
                <c:pt idx="177" formatCode="0.000">
                  <c:v>18.288</c:v>
                </c:pt>
                <c:pt idx="178" formatCode="0.000">
                  <c:v>33.278000000000006</c:v>
                </c:pt>
                <c:pt idx="179" formatCode="0.000">
                  <c:v>96.77000000000001</c:v>
                </c:pt>
                <c:pt idx="180" formatCode="0.000">
                  <c:v>76.457999999999998</c:v>
                </c:pt>
                <c:pt idx="181" formatCode="0.000">
                  <c:v>121.40200000000002</c:v>
                </c:pt>
                <c:pt idx="182" formatCode="0.000">
                  <c:v>107.70400000000001</c:v>
                </c:pt>
                <c:pt idx="183" formatCode="0.000">
                  <c:v>65.02</c:v>
                </c:pt>
                <c:pt idx="184" formatCode="0.000">
                  <c:v>66.801999999999992</c:v>
                </c:pt>
                <c:pt idx="185" formatCode="0.000">
                  <c:v>40.385999999999996</c:v>
                </c:pt>
                <c:pt idx="186" formatCode="0.000">
                  <c:v>159.76199999999997</c:v>
                </c:pt>
                <c:pt idx="187" formatCode="0.000">
                  <c:v>55.875999999999998</c:v>
                </c:pt>
                <c:pt idx="188" formatCode="0.000">
                  <c:v>30.988000000000003</c:v>
                </c:pt>
                <c:pt idx="189" formatCode="0.000">
                  <c:v>130.042</c:v>
                </c:pt>
                <c:pt idx="190" formatCode="0.000">
                  <c:v>120.392</c:v>
                </c:pt>
                <c:pt idx="191" formatCode="0.000">
                  <c:v>248.94</c:v>
                </c:pt>
                <c:pt idx="192" formatCode="0.000">
                  <c:v>60.961999999999982</c:v>
                </c:pt>
                <c:pt idx="193" formatCode="0.000">
                  <c:v>56.14</c:v>
                </c:pt>
                <c:pt idx="194" formatCode="0.000">
                  <c:v>59.438000000000002</c:v>
                </c:pt>
                <c:pt idx="195" formatCode="0.000">
                  <c:v>65.787999999999997</c:v>
                </c:pt>
                <c:pt idx="196" formatCode="0.000">
                  <c:v>38.608000000000004</c:v>
                </c:pt>
                <c:pt idx="197" formatCode="0.000">
                  <c:v>153.416</c:v>
                </c:pt>
                <c:pt idx="198" formatCode="0.000">
                  <c:v>45.72</c:v>
                </c:pt>
                <c:pt idx="199" formatCode="0.000">
                  <c:v>99.312000000000012</c:v>
                </c:pt>
                <c:pt idx="200" formatCode="0.000">
                  <c:v>105.91399999999999</c:v>
                </c:pt>
                <c:pt idx="201" formatCode="0.000">
                  <c:v>51.05</c:v>
                </c:pt>
                <c:pt idx="202" formatCode="0.000">
                  <c:v>52.325999999999993</c:v>
                </c:pt>
                <c:pt idx="203" formatCode="0.000">
                  <c:v>113.288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453240"/>
        <c:axId val="308453632"/>
      </c:barChart>
      <c:catAx>
        <c:axId val="308453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845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453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millimeters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8453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winter</a:t>
            </a:r>
            <a:r>
              <a:rPr lang="en-US" baseline="0"/>
              <a:t> temp </a:t>
            </a:r>
            <a:r>
              <a:rPr lang="en-US"/>
              <a:t>at</a:t>
            </a:r>
            <a:r>
              <a:rPr lang="en-US" baseline="0"/>
              <a:t> PIE (dec-feb)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'Weather monthly means'!$R$9</c:f>
              <c:strCache>
                <c:ptCount val="1"/>
                <c:pt idx="0">
                  <c:v>mean winter(djf)temp</c:v>
                </c:pt>
              </c:strCache>
            </c:strRef>
          </c:tx>
          <c:invertIfNegative val="0"/>
          <c:cat>
            <c:numRef>
              <c:f>'Weather monthly means'!$O$10:$O$26</c:f>
              <c:numCache>
                <c:formatCode>0</c:formatCode>
                <c:ptCount val="17"/>
                <c:pt idx="0" formatCode="General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'Weather monthly means'!$R$10:$R$26</c:f>
              <c:numCache>
                <c:formatCode>General</c:formatCode>
                <c:ptCount val="17"/>
                <c:pt idx="0">
                  <c:v>1.1333333333333335</c:v>
                </c:pt>
                <c:pt idx="1">
                  <c:v>0.55555555555555558</c:v>
                </c:pt>
                <c:pt idx="2">
                  <c:v>-2.829552995391706</c:v>
                </c:pt>
                <c:pt idx="3">
                  <c:v>0.9454182027649769</c:v>
                </c:pt>
                <c:pt idx="4">
                  <c:v>-4.4193713517665136</c:v>
                </c:pt>
                <c:pt idx="5">
                  <c:v>-3.2333867259918425</c:v>
                </c:pt>
                <c:pt idx="6">
                  <c:v>-2.9357440476190475</c:v>
                </c:pt>
                <c:pt idx="7">
                  <c:v>-1.0232945468509984</c:v>
                </c:pt>
                <c:pt idx="8">
                  <c:v>-1.0408506144393246</c:v>
                </c:pt>
                <c:pt idx="9">
                  <c:v>-1.5935928809788653</c:v>
                </c:pt>
                <c:pt idx="10">
                  <c:v>-2.3953325652841788</c:v>
                </c:pt>
                <c:pt idx="11">
                  <c:v>-1.4751916282642086</c:v>
                </c:pt>
                <c:pt idx="12">
                  <c:v>-2.9425633640552999</c:v>
                </c:pt>
                <c:pt idx="13">
                  <c:v>0.93398998887652918</c:v>
                </c:pt>
                <c:pt idx="14">
                  <c:v>-0.41467242703533042</c:v>
                </c:pt>
                <c:pt idx="15">
                  <c:v>-2.9625771889400916</c:v>
                </c:pt>
                <c:pt idx="16">
                  <c:v>-3.9167415514592938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454416"/>
        <c:axId val="308454808"/>
      </c:barChart>
      <c:catAx>
        <c:axId val="30845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8454808"/>
        <c:crosses val="autoZero"/>
        <c:auto val="1"/>
        <c:lblAlgn val="ctr"/>
        <c:lblOffset val="100"/>
        <c:noMultiLvlLbl val="0"/>
      </c:catAx>
      <c:valAx>
        <c:axId val="308454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degreesC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845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winter</a:t>
            </a:r>
            <a:r>
              <a:rPr lang="en-US" baseline="0"/>
              <a:t> precip </a:t>
            </a:r>
            <a:r>
              <a:rPr lang="en-US"/>
              <a:t>at</a:t>
            </a:r>
            <a:r>
              <a:rPr lang="en-US" baseline="0"/>
              <a:t> PIE (dec-feb)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'Weather monthly means'!$Q$9</c:f>
              <c:strCache>
                <c:ptCount val="1"/>
                <c:pt idx="0">
                  <c:v>ttl winter precip</c:v>
                </c:pt>
              </c:strCache>
            </c:strRef>
          </c:tx>
          <c:invertIfNegative val="0"/>
          <c:cat>
            <c:numRef>
              <c:f>'Weather monthly means'!$O$10:$O$26</c:f>
              <c:numCache>
                <c:formatCode>0</c:formatCode>
                <c:ptCount val="17"/>
                <c:pt idx="0" formatCode="General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'Weather monthly means'!$Q$10:$Q$26</c:f>
              <c:numCache>
                <c:formatCode>General</c:formatCode>
                <c:ptCount val="17"/>
                <c:pt idx="0">
                  <c:v>0.32461199999999996</c:v>
                </c:pt>
                <c:pt idx="1">
                  <c:v>0.240284</c:v>
                </c:pt>
                <c:pt idx="2">
                  <c:v>0.24079200000000001</c:v>
                </c:pt>
                <c:pt idx="3">
                  <c:v>0.239014</c:v>
                </c:pt>
                <c:pt idx="4">
                  <c:v>0.412242</c:v>
                </c:pt>
                <c:pt idx="5">
                  <c:v>0.22783799999999998</c:v>
                </c:pt>
                <c:pt idx="6">
                  <c:v>0.27685999999999999</c:v>
                </c:pt>
                <c:pt idx="7">
                  <c:v>0.30784800000000001</c:v>
                </c:pt>
                <c:pt idx="8">
                  <c:v>0.17830799999999997</c:v>
                </c:pt>
                <c:pt idx="9">
                  <c:v>0.39395000000000002</c:v>
                </c:pt>
                <c:pt idx="10">
                  <c:v>0.29996999999999996</c:v>
                </c:pt>
                <c:pt idx="11">
                  <c:v>0.32511600000000002</c:v>
                </c:pt>
                <c:pt idx="12">
                  <c:v>0.25069799999999998</c:v>
                </c:pt>
                <c:pt idx="13">
                  <c:v>0.17449200000000001</c:v>
                </c:pt>
                <c:pt idx="14">
                  <c:v>0.32740999999999998</c:v>
                </c:pt>
                <c:pt idx="15">
                  <c:v>0.29463</c:v>
                </c:pt>
                <c:pt idx="16">
                  <c:v>0.36604199999999998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939168"/>
        <c:axId val="308906696"/>
      </c:barChart>
      <c:catAx>
        <c:axId val="2359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8906696"/>
        <c:crosses val="autoZero"/>
        <c:auto val="1"/>
        <c:lblAlgn val="ctr"/>
        <c:lblOffset val="100"/>
        <c:noMultiLvlLbl val="0"/>
      </c:catAx>
      <c:valAx>
        <c:axId val="308906696"/>
        <c:scaling>
          <c:orientation val="minMax"/>
          <c:max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meters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593916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temp at PIE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'Weather monthly means'!$G$2</c:f>
              <c:strCache>
                <c:ptCount val="1"/>
                <c:pt idx="0">
                  <c:v>avg T</c:v>
                </c:pt>
              </c:strCache>
            </c:strRef>
          </c:tx>
          <c:invertIfNegative val="0"/>
          <c:cat>
            <c:multiLvlStrRef>
              <c:f>'Weather monthly means'!$B$16:$C$207</c:f>
              <c:multiLvlStrCache>
                <c:ptCount val="19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j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j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  <c:pt idx="70">
                    <c:v>n</c:v>
                  </c:pt>
                  <c:pt idx="71">
                    <c:v>d</c:v>
                  </c:pt>
                  <c:pt idx="72">
                    <c:v>j</c:v>
                  </c:pt>
                  <c:pt idx="73">
                    <c:v>f</c:v>
                  </c:pt>
                  <c:pt idx="74">
                    <c:v>m</c:v>
                  </c:pt>
                  <c:pt idx="75">
                    <c:v>a</c:v>
                  </c:pt>
                  <c:pt idx="76">
                    <c:v>m</c:v>
                  </c:pt>
                  <c:pt idx="77">
                    <c:v>j</c:v>
                  </c:pt>
                  <c:pt idx="78">
                    <c:v>j</c:v>
                  </c:pt>
                  <c:pt idx="79">
                    <c:v>a</c:v>
                  </c:pt>
                  <c:pt idx="80">
                    <c:v>s</c:v>
                  </c:pt>
                  <c:pt idx="81">
                    <c:v>o</c:v>
                  </c:pt>
                  <c:pt idx="82">
                    <c:v>n</c:v>
                  </c:pt>
                  <c:pt idx="83">
                    <c:v>d</c:v>
                  </c:pt>
                  <c:pt idx="84">
                    <c:v>j</c:v>
                  </c:pt>
                  <c:pt idx="85">
                    <c:v>f</c:v>
                  </c:pt>
                  <c:pt idx="86">
                    <c:v>m</c:v>
                  </c:pt>
                  <c:pt idx="87">
                    <c:v>a</c:v>
                  </c:pt>
                  <c:pt idx="88">
                    <c:v>m</c:v>
                  </c:pt>
                  <c:pt idx="89">
                    <c:v>j</c:v>
                  </c:pt>
                  <c:pt idx="90">
                    <c:v>j</c:v>
                  </c:pt>
                  <c:pt idx="91">
                    <c:v>a</c:v>
                  </c:pt>
                  <c:pt idx="92">
                    <c:v>s</c:v>
                  </c:pt>
                  <c:pt idx="93">
                    <c:v>o</c:v>
                  </c:pt>
                  <c:pt idx="94">
                    <c:v>n</c:v>
                  </c:pt>
                  <c:pt idx="95">
                    <c:v>d</c:v>
                  </c:pt>
                  <c:pt idx="96">
                    <c:v>j</c:v>
                  </c:pt>
                  <c:pt idx="97">
                    <c:v>f</c:v>
                  </c:pt>
                  <c:pt idx="98">
                    <c:v>m</c:v>
                  </c:pt>
                  <c:pt idx="99">
                    <c:v>a</c:v>
                  </c:pt>
                  <c:pt idx="100">
                    <c:v>m</c:v>
                  </c:pt>
                  <c:pt idx="101">
                    <c:v>j</c:v>
                  </c:pt>
                  <c:pt idx="102">
                    <c:v>j</c:v>
                  </c:pt>
                  <c:pt idx="103">
                    <c:v>a</c:v>
                  </c:pt>
                  <c:pt idx="104">
                    <c:v>s</c:v>
                  </c:pt>
                  <c:pt idx="105">
                    <c:v>o</c:v>
                  </c:pt>
                  <c:pt idx="106">
                    <c:v>n</c:v>
                  </c:pt>
                  <c:pt idx="107">
                    <c:v>d</c:v>
                  </c:pt>
                  <c:pt idx="108">
                    <c:v>j</c:v>
                  </c:pt>
                  <c:pt idx="109">
                    <c:v>f</c:v>
                  </c:pt>
                  <c:pt idx="110">
                    <c:v>m</c:v>
                  </c:pt>
                  <c:pt idx="111">
                    <c:v>a</c:v>
                  </c:pt>
                  <c:pt idx="112">
                    <c:v>m</c:v>
                  </c:pt>
                  <c:pt idx="113">
                    <c:v>j</c:v>
                  </c:pt>
                  <c:pt idx="114">
                    <c:v>j</c:v>
                  </c:pt>
                  <c:pt idx="115">
                    <c:v>a</c:v>
                  </c:pt>
                  <c:pt idx="116">
                    <c:v>s</c:v>
                  </c:pt>
                  <c:pt idx="117">
                    <c:v>o</c:v>
                  </c:pt>
                  <c:pt idx="118">
                    <c:v>n</c:v>
                  </c:pt>
                  <c:pt idx="119">
                    <c:v>d</c:v>
                  </c:pt>
                  <c:pt idx="120">
                    <c:v>j</c:v>
                  </c:pt>
                  <c:pt idx="121">
                    <c:v>f</c:v>
                  </c:pt>
                  <c:pt idx="122">
                    <c:v>m</c:v>
                  </c:pt>
                  <c:pt idx="123">
                    <c:v>a</c:v>
                  </c:pt>
                  <c:pt idx="124">
                    <c:v>m</c:v>
                  </c:pt>
                  <c:pt idx="125">
                    <c:v>j</c:v>
                  </c:pt>
                  <c:pt idx="126">
                    <c:v>j</c:v>
                  </c:pt>
                  <c:pt idx="127">
                    <c:v>a</c:v>
                  </c:pt>
                  <c:pt idx="128">
                    <c:v>s</c:v>
                  </c:pt>
                  <c:pt idx="129">
                    <c:v>o</c:v>
                  </c:pt>
                  <c:pt idx="130">
                    <c:v>n</c:v>
                  </c:pt>
                  <c:pt idx="131">
                    <c:v>d</c:v>
                  </c:pt>
                  <c:pt idx="132">
                    <c:v>j</c:v>
                  </c:pt>
                  <c:pt idx="133">
                    <c:v>f</c:v>
                  </c:pt>
                  <c:pt idx="134">
                    <c:v>m</c:v>
                  </c:pt>
                  <c:pt idx="135">
                    <c:v>a</c:v>
                  </c:pt>
                  <c:pt idx="136">
                    <c:v>m</c:v>
                  </c:pt>
                  <c:pt idx="137">
                    <c:v>j</c:v>
                  </c:pt>
                  <c:pt idx="138">
                    <c:v>j</c:v>
                  </c:pt>
                  <c:pt idx="139">
                    <c:v>a</c:v>
                  </c:pt>
                  <c:pt idx="140">
                    <c:v>s</c:v>
                  </c:pt>
                  <c:pt idx="141">
                    <c:v>o</c:v>
                  </c:pt>
                  <c:pt idx="142">
                    <c:v>n</c:v>
                  </c:pt>
                  <c:pt idx="143">
                    <c:v>d</c:v>
                  </c:pt>
                  <c:pt idx="144">
                    <c:v>j</c:v>
                  </c:pt>
                  <c:pt idx="145">
                    <c:v>f</c:v>
                  </c:pt>
                  <c:pt idx="146">
                    <c:v>m</c:v>
                  </c:pt>
                  <c:pt idx="147">
                    <c:v>a</c:v>
                  </c:pt>
                  <c:pt idx="148">
                    <c:v>m</c:v>
                  </c:pt>
                  <c:pt idx="149">
                    <c:v>j</c:v>
                  </c:pt>
                  <c:pt idx="150">
                    <c:v>j</c:v>
                  </c:pt>
                  <c:pt idx="151">
                    <c:v>a</c:v>
                  </c:pt>
                  <c:pt idx="152">
                    <c:v>s</c:v>
                  </c:pt>
                  <c:pt idx="153">
                    <c:v>o</c:v>
                  </c:pt>
                  <c:pt idx="154">
                    <c:v>n</c:v>
                  </c:pt>
                  <c:pt idx="155">
                    <c:v>d</c:v>
                  </c:pt>
                  <c:pt idx="156">
                    <c:v>j</c:v>
                  </c:pt>
                  <c:pt idx="157">
                    <c:v>f</c:v>
                  </c:pt>
                  <c:pt idx="158">
                    <c:v>m</c:v>
                  </c:pt>
                  <c:pt idx="159">
                    <c:v>a</c:v>
                  </c:pt>
                  <c:pt idx="160">
                    <c:v>m</c:v>
                  </c:pt>
                  <c:pt idx="161">
                    <c:v>j</c:v>
                  </c:pt>
                  <c:pt idx="162">
                    <c:v>j</c:v>
                  </c:pt>
                  <c:pt idx="163">
                    <c:v>a</c:v>
                  </c:pt>
                  <c:pt idx="164">
                    <c:v>s</c:v>
                  </c:pt>
                  <c:pt idx="165">
                    <c:v>o</c:v>
                  </c:pt>
                  <c:pt idx="166">
                    <c:v>n</c:v>
                  </c:pt>
                  <c:pt idx="167">
                    <c:v>d</c:v>
                  </c:pt>
                  <c:pt idx="168">
                    <c:v>j</c:v>
                  </c:pt>
                  <c:pt idx="169">
                    <c:v>f</c:v>
                  </c:pt>
                  <c:pt idx="170">
                    <c:v>m</c:v>
                  </c:pt>
                  <c:pt idx="171">
                    <c:v>a</c:v>
                  </c:pt>
                  <c:pt idx="172">
                    <c:v>m</c:v>
                  </c:pt>
                  <c:pt idx="173">
                    <c:v>j</c:v>
                  </c:pt>
                  <c:pt idx="174">
                    <c:v>j</c:v>
                  </c:pt>
                  <c:pt idx="175">
                    <c:v>a</c:v>
                  </c:pt>
                  <c:pt idx="176">
                    <c:v>s</c:v>
                  </c:pt>
                  <c:pt idx="177">
                    <c:v>o</c:v>
                  </c:pt>
                  <c:pt idx="178">
                    <c:v>n</c:v>
                  </c:pt>
                  <c:pt idx="179">
                    <c:v>d</c:v>
                  </c:pt>
                  <c:pt idx="180">
                    <c:v>j</c:v>
                  </c:pt>
                  <c:pt idx="181">
                    <c:v>f</c:v>
                  </c:pt>
                  <c:pt idx="182">
                    <c:v>m</c:v>
                  </c:pt>
                  <c:pt idx="183">
                    <c:v>a</c:v>
                  </c:pt>
                  <c:pt idx="184">
                    <c:v>m</c:v>
                  </c:pt>
                  <c:pt idx="185">
                    <c:v>j</c:v>
                  </c:pt>
                  <c:pt idx="186">
                    <c:v>j</c:v>
                  </c:pt>
                  <c:pt idx="187">
                    <c:v>a</c:v>
                  </c:pt>
                  <c:pt idx="188">
                    <c:v>s</c:v>
                  </c:pt>
                  <c:pt idx="189">
                    <c:v>o</c:v>
                  </c:pt>
                  <c:pt idx="190">
                    <c:v>n</c:v>
                  </c:pt>
                  <c:pt idx="191">
                    <c:v>d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  <c:pt idx="120">
                    <c:v>2010</c:v>
                  </c:pt>
                  <c:pt idx="132">
                    <c:v>2011</c:v>
                  </c:pt>
                  <c:pt idx="144">
                    <c:v>2012</c:v>
                  </c:pt>
                  <c:pt idx="156">
                    <c:v>2013</c:v>
                  </c:pt>
                  <c:pt idx="168">
                    <c:v>2014</c:v>
                  </c:pt>
                  <c:pt idx="180">
                    <c:v>2015</c:v>
                  </c:pt>
                </c:lvl>
              </c:multiLvlStrCache>
            </c:multiLvlStrRef>
          </c:cat>
          <c:val>
            <c:numRef>
              <c:f>'Weather monthly means'!$G$16:$G$207</c:f>
              <c:numCache>
                <c:formatCode>General</c:formatCode>
                <c:ptCount val="192"/>
                <c:pt idx="0">
                  <c:v>-2.5</c:v>
                </c:pt>
                <c:pt idx="1">
                  <c:v>1.2222222222222239</c:v>
                </c:pt>
                <c:pt idx="2">
                  <c:v>6.2777777777777768</c:v>
                </c:pt>
                <c:pt idx="3">
                  <c:v>7.5758333333333345</c:v>
                </c:pt>
                <c:pt idx="4">
                  <c:v>12.867419354838708</c:v>
                </c:pt>
                <c:pt idx="5">
                  <c:v>18.312666666666665</c:v>
                </c:pt>
                <c:pt idx="6">
                  <c:v>19.54129032258065</c:v>
                </c:pt>
                <c:pt idx="7">
                  <c:v>19.360967741935482</c:v>
                </c:pt>
                <c:pt idx="8">
                  <c:v>15.524566666666665</c:v>
                </c:pt>
                <c:pt idx="9">
                  <c:v>10.039933333333332</c:v>
                </c:pt>
                <c:pt idx="10">
                  <c:v>4.7564333333333337</c:v>
                </c:pt>
                <c:pt idx="11">
                  <c:v>-3.0177741935483877</c:v>
                </c:pt>
                <c:pt idx="12">
                  <c:v>-3.6877419354838716</c:v>
                </c:pt>
                <c:pt idx="13">
                  <c:v>-1.7831428571428571</c:v>
                </c:pt>
                <c:pt idx="14">
                  <c:v>0.57183870967741912</c:v>
                </c:pt>
                <c:pt idx="15">
                  <c:v>7.3964999999999996</c:v>
                </c:pt>
                <c:pt idx="16">
                  <c:v>13.74609677419355</c:v>
                </c:pt>
                <c:pt idx="17">
                  <c:v>20.230666666666668</c:v>
                </c:pt>
                <c:pt idx="18">
                  <c:v>19.61</c:v>
                </c:pt>
                <c:pt idx="19">
                  <c:v>21.930322580645157</c:v>
                </c:pt>
                <c:pt idx="20">
                  <c:v>16.744333333333334</c:v>
                </c:pt>
                <c:pt idx="21">
                  <c:v>11.393935483870964</c:v>
                </c:pt>
                <c:pt idx="22">
                  <c:v>6.4014000000000033</c:v>
                </c:pt>
                <c:pt idx="23">
                  <c:v>2.2034516129032258</c:v>
                </c:pt>
                <c:pt idx="24">
                  <c:v>0.54183870967741921</c:v>
                </c:pt>
                <c:pt idx="25">
                  <c:v>9.0964285714285539E-2</c:v>
                </c:pt>
                <c:pt idx="26">
                  <c:v>2.7579677419354836</c:v>
                </c:pt>
                <c:pt idx="27">
                  <c:v>8.4372999999999969</c:v>
                </c:pt>
                <c:pt idx="28">
                  <c:v>12.981354838709676</c:v>
                </c:pt>
                <c:pt idx="29">
                  <c:v>17.513999999999999</c:v>
                </c:pt>
                <c:pt idx="30">
                  <c:v>21.86967741935484</c:v>
                </c:pt>
                <c:pt idx="31">
                  <c:v>21.748387096774191</c:v>
                </c:pt>
                <c:pt idx="32">
                  <c:v>18.037999999999997</c:v>
                </c:pt>
                <c:pt idx="33">
                  <c:v>9.0150645161290317</c:v>
                </c:pt>
                <c:pt idx="34">
                  <c:v>4.2127666666666661</c:v>
                </c:pt>
                <c:pt idx="35">
                  <c:v>-1.4612580645161293</c:v>
                </c:pt>
                <c:pt idx="36">
                  <c:v>-6.9156774193548385</c:v>
                </c:pt>
                <c:pt idx="37">
                  <c:v>-4.8811785714285723</c:v>
                </c:pt>
                <c:pt idx="38">
                  <c:v>1.0213870967741936</c:v>
                </c:pt>
                <c:pt idx="39">
                  <c:v>5.6620333333333326</c:v>
                </c:pt>
                <c:pt idx="40">
                  <c:v>11.616225806451613</c:v>
                </c:pt>
                <c:pt idx="41">
                  <c:v>17.559999999999999</c:v>
                </c:pt>
                <c:pt idx="42">
                  <c:v>21.951935483870976</c:v>
                </c:pt>
                <c:pt idx="43">
                  <c:v>21.338064516129034</c:v>
                </c:pt>
                <c:pt idx="44">
                  <c:v>16.762666666666664</c:v>
                </c:pt>
                <c:pt idx="45">
                  <c:v>9.5212903225806436</c:v>
                </c:pt>
                <c:pt idx="46">
                  <c:v>5.1118666666666677</c:v>
                </c:pt>
                <c:pt idx="47">
                  <c:v>-0.11964516129032289</c:v>
                </c:pt>
                <c:pt idx="48">
                  <c:v>-8.086032258064515</c:v>
                </c:pt>
                <c:pt idx="49">
                  <c:v>-1.4944827586206897</c:v>
                </c:pt>
                <c:pt idx="50">
                  <c:v>2.306258064516129</c:v>
                </c:pt>
                <c:pt idx="51">
                  <c:v>8.1672333333333356</c:v>
                </c:pt>
                <c:pt idx="52">
                  <c:v>13.881612903225808</c:v>
                </c:pt>
                <c:pt idx="53">
                  <c:v>17.14266666666667</c:v>
                </c:pt>
                <c:pt idx="54">
                  <c:v>20.168709677419358</c:v>
                </c:pt>
                <c:pt idx="55">
                  <c:v>20.64096774193548</c:v>
                </c:pt>
                <c:pt idx="56">
                  <c:v>16.384</c:v>
                </c:pt>
                <c:pt idx="57">
                  <c:v>10.078290322580647</c:v>
                </c:pt>
                <c:pt idx="58">
                  <c:v>4.8605666666666671</c:v>
                </c:pt>
                <c:pt idx="59">
                  <c:v>0.16496428571428609</c:v>
                </c:pt>
                <c:pt idx="60">
                  <c:v>-6.373875</c:v>
                </c:pt>
                <c:pt idx="61">
                  <c:v>-2.5983214285714284</c:v>
                </c:pt>
                <c:pt idx="62">
                  <c:v>-8.5709677419354757E-2</c:v>
                </c:pt>
                <c:pt idx="63">
                  <c:v>8.3086666666666655</c:v>
                </c:pt>
                <c:pt idx="64">
                  <c:v>10.122258064516132</c:v>
                </c:pt>
                <c:pt idx="65">
                  <c:v>19.134333333333334</c:v>
                </c:pt>
                <c:pt idx="66">
                  <c:v>21.721290322580643</c:v>
                </c:pt>
                <c:pt idx="67">
                  <c:v>21.81</c:v>
                </c:pt>
                <c:pt idx="68">
                  <c:v>17.913333333333334</c:v>
                </c:pt>
                <c:pt idx="69">
                  <c:v>11.147193548387103</c:v>
                </c:pt>
                <c:pt idx="70">
                  <c:v>5.9840000000000009</c:v>
                </c:pt>
                <c:pt idx="71">
                  <c:v>-1.699741935483871</c:v>
                </c:pt>
                <c:pt idx="72">
                  <c:v>0.59932258064516142</c:v>
                </c:pt>
                <c:pt idx="73">
                  <c:v>-1.9694642857142859</c:v>
                </c:pt>
                <c:pt idx="74">
                  <c:v>2.0354193548387096</c:v>
                </c:pt>
                <c:pt idx="75">
                  <c:v>8.4797000000000011</c:v>
                </c:pt>
                <c:pt idx="76">
                  <c:v>12.894193548387095</c:v>
                </c:pt>
                <c:pt idx="77">
                  <c:v>19.227666666666664</c:v>
                </c:pt>
                <c:pt idx="78">
                  <c:v>23.269677419354842</c:v>
                </c:pt>
                <c:pt idx="79">
                  <c:v>19.704516129032264</c:v>
                </c:pt>
                <c:pt idx="80">
                  <c:v>15.837333333333335</c:v>
                </c:pt>
                <c:pt idx="81">
                  <c:v>10.309967741935484</c:v>
                </c:pt>
                <c:pt idx="82">
                  <c:v>7.3606666666666642</c:v>
                </c:pt>
                <c:pt idx="83">
                  <c:v>2.9731290322580644</c:v>
                </c:pt>
                <c:pt idx="84">
                  <c:v>-1.0926451612903225</c:v>
                </c:pt>
                <c:pt idx="85">
                  <c:v>-5.0030357142857156</c:v>
                </c:pt>
                <c:pt idx="86">
                  <c:v>1.7920967741935483</c:v>
                </c:pt>
                <c:pt idx="87">
                  <c:v>6.3898333333333337</c:v>
                </c:pt>
                <c:pt idx="88">
                  <c:v>14.37125806451613</c:v>
                </c:pt>
                <c:pt idx="89">
                  <c:v>18.414666666666665</c:v>
                </c:pt>
                <c:pt idx="90">
                  <c:v>20.627419354838711</c:v>
                </c:pt>
                <c:pt idx="91">
                  <c:v>20.927096774193547</c:v>
                </c:pt>
                <c:pt idx="92">
                  <c:v>17.373333333333331</c:v>
                </c:pt>
                <c:pt idx="93">
                  <c:v>12.880677419354837</c:v>
                </c:pt>
                <c:pt idx="94">
                  <c:v>4.0219666666666676</c:v>
                </c:pt>
                <c:pt idx="95">
                  <c:v>-2.0816129032258068</c:v>
                </c:pt>
                <c:pt idx="96">
                  <c:v>-1.1520967741935482</c:v>
                </c:pt>
                <c:pt idx="97">
                  <c:v>-1.5470689655172414</c:v>
                </c:pt>
                <c:pt idx="98">
                  <c:v>1.4708064516129034</c:v>
                </c:pt>
                <c:pt idx="99">
                  <c:v>8.1541999999999994</c:v>
                </c:pt>
                <c:pt idx="100">
                  <c:v>12.806387096774191</c:v>
                </c:pt>
                <c:pt idx="101">
                  <c:v>19.056666666666661</c:v>
                </c:pt>
                <c:pt idx="102">
                  <c:v>22.261290322580646</c:v>
                </c:pt>
                <c:pt idx="103">
                  <c:v>19.264838709677417</c:v>
                </c:pt>
                <c:pt idx="104">
                  <c:v>16.180333333333333</c:v>
                </c:pt>
                <c:pt idx="105">
                  <c:v>9.5946451612903232</c:v>
                </c:pt>
                <c:pt idx="106">
                  <c:v>4.6143333333333345</c:v>
                </c:pt>
                <c:pt idx="107">
                  <c:v>0.16622580645161289</c:v>
                </c:pt>
                <c:pt idx="108">
                  <c:v>-5.9335806451612916</c:v>
                </c:pt>
                <c:pt idx="109">
                  <c:v>-1.4186428571428571</c:v>
                </c:pt>
                <c:pt idx="110">
                  <c:v>1.5641935483870968</c:v>
                </c:pt>
                <c:pt idx="111">
                  <c:v>9.010466666666666</c:v>
                </c:pt>
                <c:pt idx="112">
                  <c:v>14.219677419354845</c:v>
                </c:pt>
                <c:pt idx="113">
                  <c:v>16.075333333333333</c:v>
                </c:pt>
                <c:pt idx="114">
                  <c:v>19.591612903225808</c:v>
                </c:pt>
                <c:pt idx="115">
                  <c:v>21.559354838709684</c:v>
                </c:pt>
                <c:pt idx="116">
                  <c:v>15.339666666666666</c:v>
                </c:pt>
                <c:pt idx="117">
                  <c:v>9.2042580645161305</c:v>
                </c:pt>
                <c:pt idx="118">
                  <c:v>7.4582000000000006</c:v>
                </c:pt>
                <c:pt idx="119">
                  <c:v>-0.99880645161290371</c:v>
                </c:pt>
                <c:pt idx="120">
                  <c:v>-2.8261612903225801</c:v>
                </c:pt>
                <c:pt idx="121">
                  <c:v>-0.60060714285714245</c:v>
                </c:pt>
                <c:pt idx="122">
                  <c:v>5.1589354838709678</c:v>
                </c:pt>
                <c:pt idx="123">
                  <c:v>10.418299999999997</c:v>
                </c:pt>
                <c:pt idx="124">
                  <c:v>15.758709677419352</c:v>
                </c:pt>
                <c:pt idx="125">
                  <c:v>19.675999999999998</c:v>
                </c:pt>
                <c:pt idx="126">
                  <c:v>23.279032258064518</c:v>
                </c:pt>
                <c:pt idx="127">
                  <c:v>21.241935483870968</c:v>
                </c:pt>
                <c:pt idx="128">
                  <c:v>18.43933333333333</c:v>
                </c:pt>
                <c:pt idx="129">
                  <c:v>10.550709677419356</c:v>
                </c:pt>
                <c:pt idx="130">
                  <c:v>4.8365666666666689</c:v>
                </c:pt>
                <c:pt idx="131">
                  <c:v>-1.1744516129032261</c:v>
                </c:pt>
                <c:pt idx="132">
                  <c:v>-4.8577741935483871</c:v>
                </c:pt>
                <c:pt idx="133">
                  <c:v>-2.7954642857142864</c:v>
                </c:pt>
                <c:pt idx="134">
                  <c:v>2.2270645161290323</c:v>
                </c:pt>
                <c:pt idx="135">
                  <c:v>8.5693333333333346</c:v>
                </c:pt>
                <c:pt idx="136">
                  <c:v>13.422580645161291</c:v>
                </c:pt>
                <c:pt idx="137">
                  <c:v>17.872333333333337</c:v>
                </c:pt>
                <c:pt idx="138">
                  <c:v>22.925806451612896</c:v>
                </c:pt>
                <c:pt idx="139">
                  <c:v>20.892258064516128</c:v>
                </c:pt>
                <c:pt idx="140">
                  <c:v>17.65633333333334</c:v>
                </c:pt>
                <c:pt idx="141">
                  <c:v>11.291709677419353</c:v>
                </c:pt>
                <c:pt idx="142">
                  <c:v>8.0998000000000001</c:v>
                </c:pt>
                <c:pt idx="143">
                  <c:v>2.3185161290322576</c:v>
                </c:pt>
                <c:pt idx="144">
                  <c:v>-0.45958064516129044</c:v>
                </c:pt>
                <c:pt idx="145">
                  <c:v>0.94303448275862067</c:v>
                </c:pt>
                <c:pt idx="146">
                  <c:v>6.6764516129032261</c:v>
                </c:pt>
                <c:pt idx="147">
                  <c:v>10.137500000000001</c:v>
                </c:pt>
                <c:pt idx="148">
                  <c:v>14.718064516129031</c:v>
                </c:pt>
                <c:pt idx="149">
                  <c:v>17.788</c:v>
                </c:pt>
                <c:pt idx="150">
                  <c:v>22.451612903225811</c:v>
                </c:pt>
                <c:pt idx="151">
                  <c:v>22.20032258064516</c:v>
                </c:pt>
                <c:pt idx="152">
                  <c:v>16.512666666666668</c:v>
                </c:pt>
                <c:pt idx="153">
                  <c:v>12.011419354838711</c:v>
                </c:pt>
                <c:pt idx="154">
                  <c:v>3.6115999999999988</c:v>
                </c:pt>
                <c:pt idx="155">
                  <c:v>1.6500322580645161</c:v>
                </c:pt>
                <c:pt idx="156" formatCode="0.0">
                  <c:v>-1.4388709677419356</c:v>
                </c:pt>
                <c:pt idx="157" formatCode="0.0">
                  <c:v>-1.4551785714285719</c:v>
                </c:pt>
                <c:pt idx="158" formatCode="0.0">
                  <c:v>2.1942903225806449</c:v>
                </c:pt>
                <c:pt idx="159" formatCode="0.0">
                  <c:v>8.177699999999998</c:v>
                </c:pt>
                <c:pt idx="160" formatCode="0.0">
                  <c:v>13.627193548387098</c:v>
                </c:pt>
                <c:pt idx="161" formatCode="0.0">
                  <c:v>19.625999999999998</c:v>
                </c:pt>
                <c:pt idx="162" formatCode="0.0">
                  <c:v>23.254193548387097</c:v>
                </c:pt>
                <c:pt idx="163" formatCode="0.0">
                  <c:v>20.408064516129031</c:v>
                </c:pt>
                <c:pt idx="164" formatCode="0.0">
                  <c:v>16.224333333333337</c:v>
                </c:pt>
                <c:pt idx="165" formatCode="0.0">
                  <c:v>10.942129032258068</c:v>
                </c:pt>
                <c:pt idx="166" formatCode="0.0">
                  <c:v>4.0579333333333336</c:v>
                </c:pt>
                <c:pt idx="167" formatCode="0.0">
                  <c:v>-1.4239032258064517</c:v>
                </c:pt>
                <c:pt idx="168" formatCode="0.0">
                  <c:v>-3.9429354838709672</c:v>
                </c:pt>
                <c:pt idx="169" formatCode="0.0">
                  <c:v>-3.520892857142857</c:v>
                </c:pt>
                <c:pt idx="170" formatCode="0.0">
                  <c:v>-0.83500000000000019</c:v>
                </c:pt>
                <c:pt idx="171" formatCode="0.0">
                  <c:v>7.7246333333333332</c:v>
                </c:pt>
                <c:pt idx="172" formatCode="0.0">
                  <c:v>13.682258064516128</c:v>
                </c:pt>
                <c:pt idx="173" formatCode="0.0">
                  <c:v>19.059333333333335</c:v>
                </c:pt>
                <c:pt idx="174" formatCode="0.0">
                  <c:v>22.178387096774191</c:v>
                </c:pt>
                <c:pt idx="175" formatCode="0.0">
                  <c:v>19.739999999999998</c:v>
                </c:pt>
                <c:pt idx="176" formatCode="0.0">
                  <c:v>16.499666666666666</c:v>
                </c:pt>
                <c:pt idx="177" formatCode="0.0">
                  <c:v>12.156129032258061</c:v>
                </c:pt>
                <c:pt idx="178" formatCode="0.0">
                  <c:v>4.1384000000000007</c:v>
                </c:pt>
                <c:pt idx="179" formatCode="0.0">
                  <c:v>1.7816451612903226</c:v>
                </c:pt>
                <c:pt idx="180" formatCode="0.0">
                  <c:v>-4.6245483870967741</c:v>
                </c:pt>
                <c:pt idx="181" formatCode="0.0">
                  <c:v>-8.9073214285714286</c:v>
                </c:pt>
                <c:pt idx="182" formatCode="0.0">
                  <c:v>-0.58029032258064528</c:v>
                </c:pt>
                <c:pt idx="183" formatCode="0.0">
                  <c:v>7.8065666666666687</c:v>
                </c:pt>
                <c:pt idx="184" formatCode="0.0">
                  <c:v>16.37</c:v>
                </c:pt>
                <c:pt idx="185" formatCode="0.0">
                  <c:v>17.272000000000002</c:v>
                </c:pt>
                <c:pt idx="186" formatCode="0.0">
                  <c:v>21.540322580645157</c:v>
                </c:pt>
                <c:pt idx="187" formatCode="0.0">
                  <c:v>21.827741935483871</c:v>
                </c:pt>
                <c:pt idx="188" formatCode="0.0">
                  <c:v>18.688000000000006</c:v>
                </c:pt>
                <c:pt idx="189" formatCode="0.0">
                  <c:v>10.017161290322582</c:v>
                </c:pt>
                <c:pt idx="190" formatCode="0.0">
                  <c:v>7.0172333333333343</c:v>
                </c:pt>
                <c:pt idx="191" formatCode="0.0">
                  <c:v>5.0568387096774199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909048"/>
        <c:axId val="308909440"/>
      </c:barChart>
      <c:catAx>
        <c:axId val="308909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8909440"/>
        <c:crossesAt val="-10"/>
        <c:auto val="1"/>
        <c:lblAlgn val="ctr"/>
        <c:lblOffset val="100"/>
        <c:tickLblSkip val="1"/>
        <c:noMultiLvlLbl val="0"/>
      </c:catAx>
      <c:valAx>
        <c:axId val="30890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degrees 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8909048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summer</a:t>
            </a:r>
            <a:r>
              <a:rPr lang="en-US" baseline="0"/>
              <a:t> temp </a:t>
            </a:r>
            <a:r>
              <a:rPr lang="en-US"/>
              <a:t>at</a:t>
            </a:r>
            <a:r>
              <a:rPr lang="en-US" baseline="0"/>
              <a:t> PIE (may-sept)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'Weather monthly means'!$Q$9</c:f>
              <c:strCache>
                <c:ptCount val="1"/>
                <c:pt idx="0">
                  <c:v>ttl winter precip</c:v>
                </c:pt>
              </c:strCache>
            </c:strRef>
          </c:tx>
          <c:invertIfNegative val="0"/>
          <c:cat>
            <c:numRef>
              <c:f>'Weather monthly means'!$O$10:$O$26</c:f>
              <c:numCache>
                <c:formatCode>0</c:formatCode>
                <c:ptCount val="17"/>
                <c:pt idx="0" formatCode="General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'Weather monthly means'!$S$10:$S$26</c:f>
              <c:numCache>
                <c:formatCode>General</c:formatCode>
                <c:ptCount val="17"/>
                <c:pt idx="0">
                  <c:v>20.344444444444445</c:v>
                </c:pt>
                <c:pt idx="1">
                  <c:v>17.121382150537634</c:v>
                </c:pt>
                <c:pt idx="2">
                  <c:v>18.45228387096774</c:v>
                </c:pt>
                <c:pt idx="3">
                  <c:v>18.430283870967742</c:v>
                </c:pt>
                <c:pt idx="4">
                  <c:v>17.845778494623655</c:v>
                </c:pt>
                <c:pt idx="5">
                  <c:v>17.643591397849463</c:v>
                </c:pt>
                <c:pt idx="6">
                  <c:v>18.140243010752688</c:v>
                </c:pt>
                <c:pt idx="7">
                  <c:v>18.18667741935484</c:v>
                </c:pt>
                <c:pt idx="8">
                  <c:v>18.342754838709677</c:v>
                </c:pt>
                <c:pt idx="9">
                  <c:v>17.91390322580645</c:v>
                </c:pt>
                <c:pt idx="10">
                  <c:v>17.357129032258069</c:v>
                </c:pt>
                <c:pt idx="11">
                  <c:v>19.679002150537634</c:v>
                </c:pt>
                <c:pt idx="12">
                  <c:v>18.553862365591396</c:v>
                </c:pt>
                <c:pt idx="13">
                  <c:v>18.734133333333336</c:v>
                </c:pt>
                <c:pt idx="14">
                  <c:v>18.627956989247313</c:v>
                </c:pt>
                <c:pt idx="15">
                  <c:v>18.231929032258062</c:v>
                </c:pt>
                <c:pt idx="16">
                  <c:v>19.139612903225807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910224"/>
        <c:axId val="309297016"/>
      </c:barChart>
      <c:catAx>
        <c:axId val="30891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9297016"/>
        <c:crosses val="autoZero"/>
        <c:auto val="1"/>
        <c:lblAlgn val="ctr"/>
        <c:lblOffset val="100"/>
        <c:noMultiLvlLbl val="0"/>
      </c:catAx>
      <c:valAx>
        <c:axId val="309297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degrees 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891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63500</xdr:colOff>
      <xdr:row>6</xdr:row>
      <xdr:rowOff>114300</xdr:rowOff>
    </xdr:from>
    <xdr:to>
      <xdr:col>32</xdr:col>
      <xdr:colOff>469900</xdr:colOff>
      <xdr:row>19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20</xdr:row>
      <xdr:rowOff>25400</xdr:rowOff>
    </xdr:from>
    <xdr:to>
      <xdr:col>32</xdr:col>
      <xdr:colOff>431800</xdr:colOff>
      <xdr:row>34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482600</xdr:colOff>
      <xdr:row>34</xdr:row>
      <xdr:rowOff>152400</xdr:rowOff>
    </xdr:from>
    <xdr:to>
      <xdr:col>32</xdr:col>
      <xdr:colOff>279400</xdr:colOff>
      <xdr:row>47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127000</xdr:colOff>
      <xdr:row>47</xdr:row>
      <xdr:rowOff>101600</xdr:rowOff>
    </xdr:from>
    <xdr:to>
      <xdr:col>31</xdr:col>
      <xdr:colOff>584200</xdr:colOff>
      <xdr:row>60</xdr:row>
      <xdr:rowOff>88900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139700</xdr:colOff>
      <xdr:row>60</xdr:row>
      <xdr:rowOff>152400</xdr:rowOff>
    </xdr:from>
    <xdr:to>
      <xdr:col>31</xdr:col>
      <xdr:colOff>558800</xdr:colOff>
      <xdr:row>75</xdr:row>
      <xdr:rowOff>12700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266700</xdr:colOff>
      <xdr:row>75</xdr:row>
      <xdr:rowOff>63500</xdr:rowOff>
    </xdr:from>
    <xdr:to>
      <xdr:col>29</xdr:col>
      <xdr:colOff>88900</xdr:colOff>
      <xdr:row>96</xdr:row>
      <xdr:rowOff>25400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desandcurrents.noaa.gov/cgi-bin/co-ops_qry.cgi?stn=8443970%20Boston,%20MA&amp;dcp=1&amp;ssid=WL&amp;pc=W5&amp;datum=MSL&amp;unit=0&amp;bdate=19990101&amp;edate=20080228&amp;date=3&amp;shift=0&amp;level=-4&amp;form=0&amp;data_type=vmm&amp;format=View+Data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/>
  </sheetViews>
  <sheetFormatPr defaultRowHeight="15" x14ac:dyDescent="0.25"/>
  <cols>
    <col min="1" max="1" width="15.7109375" customWidth="1"/>
  </cols>
  <sheetData>
    <row r="1" spans="1:7" x14ac:dyDescent="0.25">
      <c r="A1" s="3" t="s">
        <v>99</v>
      </c>
    </row>
    <row r="2" spans="1:7" x14ac:dyDescent="0.25">
      <c r="A2" s="3" t="s">
        <v>191</v>
      </c>
    </row>
    <row r="3" spans="1:7" x14ac:dyDescent="0.25">
      <c r="A3" s="3"/>
      <c r="B3" s="3" t="s">
        <v>82</v>
      </c>
    </row>
    <row r="4" spans="1:7" x14ac:dyDescent="0.25">
      <c r="B4" s="3" t="s">
        <v>83</v>
      </c>
    </row>
    <row r="5" spans="1:7" x14ac:dyDescent="0.25">
      <c r="A5" s="3" t="s">
        <v>84</v>
      </c>
    </row>
    <row r="6" spans="1:7" x14ac:dyDescent="0.25">
      <c r="A6" s="3" t="s">
        <v>20</v>
      </c>
    </row>
    <row r="7" spans="1:7" x14ac:dyDescent="0.25">
      <c r="A7" s="3" t="s">
        <v>85</v>
      </c>
    </row>
    <row r="8" spans="1:7" x14ac:dyDescent="0.25">
      <c r="A8" s="3" t="s">
        <v>15</v>
      </c>
    </row>
    <row r="9" spans="1:7" x14ac:dyDescent="0.25">
      <c r="A9" s="3" t="s">
        <v>86</v>
      </c>
    </row>
    <row r="11" spans="1:7" x14ac:dyDescent="0.25">
      <c r="A11" s="12" t="s">
        <v>16</v>
      </c>
      <c r="B11" s="12" t="s">
        <v>4</v>
      </c>
    </row>
    <row r="12" spans="1:7" x14ac:dyDescent="0.25">
      <c r="A12" s="11" t="s">
        <v>3</v>
      </c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</row>
    <row r="13" spans="1:7" x14ac:dyDescent="0.25">
      <c r="A13" s="12">
        <v>6</v>
      </c>
      <c r="B13" s="14" t="s">
        <v>17</v>
      </c>
      <c r="C13" s="14" t="s">
        <v>18</v>
      </c>
      <c r="D13" s="14" t="s">
        <v>17</v>
      </c>
      <c r="E13" s="14" t="s">
        <v>18</v>
      </c>
      <c r="F13" s="14" t="s">
        <v>18</v>
      </c>
      <c r="G13" s="14" t="s">
        <v>17</v>
      </c>
    </row>
    <row r="14" spans="1:7" x14ac:dyDescent="0.25">
      <c r="A14" s="7">
        <v>5</v>
      </c>
      <c r="B14" s="14" t="s">
        <v>17</v>
      </c>
      <c r="C14" s="14" t="s">
        <v>18</v>
      </c>
      <c r="D14" s="14" t="s">
        <v>17</v>
      </c>
      <c r="E14" s="14" t="s">
        <v>18</v>
      </c>
      <c r="F14" s="14" t="s">
        <v>18</v>
      </c>
      <c r="G14" s="14" t="s">
        <v>17</v>
      </c>
    </row>
    <row r="15" spans="1:7" x14ac:dyDescent="0.25">
      <c r="A15" s="7">
        <v>4</v>
      </c>
      <c r="B15" s="14" t="s">
        <v>17</v>
      </c>
      <c r="C15" s="14" t="s">
        <v>17</v>
      </c>
      <c r="D15" s="14" t="s">
        <v>18</v>
      </c>
      <c r="E15" s="14" t="s">
        <v>18</v>
      </c>
      <c r="F15" s="14" t="s">
        <v>18</v>
      </c>
      <c r="G15" s="14" t="s">
        <v>17</v>
      </c>
    </row>
    <row r="16" spans="1:7" x14ac:dyDescent="0.25">
      <c r="A16" s="7">
        <v>3</v>
      </c>
      <c r="B16" s="14" t="s">
        <v>17</v>
      </c>
      <c r="C16" s="14" t="s">
        <v>18</v>
      </c>
      <c r="D16" s="14" t="s">
        <v>18</v>
      </c>
      <c r="E16" s="14" t="s">
        <v>17</v>
      </c>
      <c r="F16" s="14" t="s">
        <v>18</v>
      </c>
      <c r="G16" s="14" t="s">
        <v>17</v>
      </c>
    </row>
    <row r="17" spans="1:7" x14ac:dyDescent="0.25">
      <c r="A17" s="7">
        <v>2</v>
      </c>
      <c r="B17" s="14" t="s">
        <v>18</v>
      </c>
      <c r="C17" s="14" t="s">
        <v>18</v>
      </c>
      <c r="D17" s="14" t="s">
        <v>17</v>
      </c>
      <c r="E17" s="14" t="s">
        <v>17</v>
      </c>
      <c r="F17" s="14" t="s">
        <v>18</v>
      </c>
      <c r="G17" s="14" t="s">
        <v>17</v>
      </c>
    </row>
    <row r="18" spans="1:7" x14ac:dyDescent="0.25">
      <c r="A18" s="7">
        <v>1</v>
      </c>
      <c r="B18" s="14" t="s">
        <v>19</v>
      </c>
      <c r="C18" s="14" t="s">
        <v>19</v>
      </c>
      <c r="D18" s="14" t="s">
        <v>19</v>
      </c>
      <c r="E18" s="14" t="s">
        <v>19</v>
      </c>
      <c r="F18" s="14" t="s">
        <v>19</v>
      </c>
      <c r="G18" s="14" t="s">
        <v>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"/>
  <sheetViews>
    <sheetView workbookViewId="0">
      <pane ySplit="525" activePane="bottomLeft"/>
      <selection sqref="A1:XFD1048576"/>
      <selection pane="bottomLeft" activeCell="M28" sqref="M28:N28"/>
    </sheetView>
  </sheetViews>
  <sheetFormatPr defaultRowHeight="12.75" x14ac:dyDescent="0.2"/>
  <cols>
    <col min="1" max="16384" width="9.140625" style="35"/>
  </cols>
  <sheetData>
    <row r="1" spans="1:1" ht="13.5" x14ac:dyDescent="0.25">
      <c r="A1" s="39" t="s">
        <v>153</v>
      </c>
    </row>
    <row r="2" spans="1:1" ht="13.5" x14ac:dyDescent="0.25">
      <c r="A2" s="39" t="s">
        <v>152</v>
      </c>
    </row>
    <row r="3" spans="1:1" ht="13.5" x14ac:dyDescent="0.25">
      <c r="A3" s="39" t="s">
        <v>151</v>
      </c>
    </row>
    <row r="4" spans="1:1" ht="13.5" x14ac:dyDescent="0.25">
      <c r="A4" s="39" t="s">
        <v>150</v>
      </c>
    </row>
    <row r="5" spans="1:1" ht="13.5" x14ac:dyDescent="0.25">
      <c r="A5" s="39" t="s">
        <v>149</v>
      </c>
    </row>
    <row r="6" spans="1:1" ht="13.5" x14ac:dyDescent="0.25">
      <c r="A6" s="39" t="s">
        <v>148</v>
      </c>
    </row>
    <row r="7" spans="1:1" ht="13.5" x14ac:dyDescent="0.25">
      <c r="A7" s="39" t="s">
        <v>147</v>
      </c>
    </row>
    <row r="8" spans="1:1" x14ac:dyDescent="0.2">
      <c r="A8" s="40" t="s">
        <v>146</v>
      </c>
    </row>
    <row r="9" spans="1:1" ht="13.5" x14ac:dyDescent="0.25">
      <c r="A9" s="39" t="s">
        <v>145</v>
      </c>
    </row>
    <row r="10" spans="1:1" ht="13.5" x14ac:dyDescent="0.25">
      <c r="A10" s="39" t="s">
        <v>144</v>
      </c>
    </row>
    <row r="11" spans="1:1" ht="13.5" x14ac:dyDescent="0.25">
      <c r="A11" s="39" t="s">
        <v>143</v>
      </c>
    </row>
    <row r="12" spans="1:1" ht="13.5" x14ac:dyDescent="0.25">
      <c r="A12" s="39" t="s">
        <v>142</v>
      </c>
    </row>
    <row r="13" spans="1:1" ht="13.5" x14ac:dyDescent="0.25">
      <c r="A13" s="39" t="s">
        <v>141</v>
      </c>
    </row>
    <row r="14" spans="1:1" ht="13.5" x14ac:dyDescent="0.25">
      <c r="A14" s="39" t="s">
        <v>140</v>
      </c>
    </row>
    <row r="15" spans="1:1" ht="13.5" x14ac:dyDescent="0.25">
      <c r="A15" s="39" t="s">
        <v>139</v>
      </c>
    </row>
    <row r="16" spans="1:1" ht="13.5" x14ac:dyDescent="0.25">
      <c r="A16" s="39" t="s">
        <v>138</v>
      </c>
    </row>
    <row r="17" spans="1:15" ht="13.5" x14ac:dyDescent="0.25">
      <c r="A17" s="39" t="s">
        <v>137</v>
      </c>
    </row>
    <row r="18" spans="1:15" ht="13.5" x14ac:dyDescent="0.25">
      <c r="A18" s="39" t="s">
        <v>136</v>
      </c>
      <c r="M18" s="35" t="s">
        <v>135</v>
      </c>
      <c r="N18" s="35" t="s">
        <v>135</v>
      </c>
    </row>
    <row r="19" spans="1:15" ht="13.5" x14ac:dyDescent="0.25">
      <c r="A19" s="39" t="s">
        <v>134</v>
      </c>
      <c r="B19" s="35" t="s">
        <v>133</v>
      </c>
      <c r="C19" s="35" t="s">
        <v>132</v>
      </c>
      <c r="D19" s="35" t="s">
        <v>131</v>
      </c>
      <c r="E19" s="35" t="s">
        <v>125</v>
      </c>
      <c r="F19" s="35" t="s">
        <v>124</v>
      </c>
      <c r="G19" s="35" t="s">
        <v>123</v>
      </c>
      <c r="H19" s="35" t="s">
        <v>130</v>
      </c>
      <c r="I19" s="35" t="s">
        <v>129</v>
      </c>
      <c r="J19" s="35" t="s">
        <v>128</v>
      </c>
      <c r="K19" s="35" t="s">
        <v>127</v>
      </c>
      <c r="L19" s="35" t="s">
        <v>126</v>
      </c>
      <c r="M19" s="35" t="s">
        <v>125</v>
      </c>
      <c r="N19" s="35" t="s">
        <v>124</v>
      </c>
      <c r="O19" s="35" t="s">
        <v>123</v>
      </c>
    </row>
    <row r="20" spans="1:15" ht="13.5" x14ac:dyDescent="0.25">
      <c r="A20" s="38">
        <v>8443970</v>
      </c>
      <c r="B20" s="35">
        <v>1999</v>
      </c>
      <c r="C20" s="35">
        <v>1</v>
      </c>
      <c r="D20" s="35">
        <v>2.0489999999999999</v>
      </c>
      <c r="E20" s="35">
        <v>1.452</v>
      </c>
      <c r="F20" s="35">
        <v>1.292</v>
      </c>
      <c r="G20" s="35">
        <v>-0.17</v>
      </c>
      <c r="H20" s="35">
        <v>-0.20499999999999999</v>
      </c>
      <c r="I20" s="35">
        <v>-1.7010000000000001</v>
      </c>
      <c r="J20" s="35">
        <v>-1.8109999999999999</v>
      </c>
      <c r="K20" s="35">
        <v>-2.5640000000000001</v>
      </c>
      <c r="L20" s="35">
        <v>0</v>
      </c>
      <c r="M20" s="35">
        <f>AVERAGE(E20:E31)</f>
        <v>1.47675</v>
      </c>
      <c r="N20" s="35">
        <f>AVERAGE(F20:F31)</f>
        <v>1.3596666666666666</v>
      </c>
      <c r="O20" s="35">
        <f>AVERAGE(G20:G31)</f>
        <v>-8.1166666666666679E-2</v>
      </c>
    </row>
    <row r="21" spans="1:15" ht="13.5" x14ac:dyDescent="0.25">
      <c r="A21" s="38">
        <v>8443970</v>
      </c>
      <c r="B21" s="35">
        <v>1999</v>
      </c>
      <c r="C21" s="35">
        <v>2</v>
      </c>
      <c r="D21" s="35">
        <v>1.84</v>
      </c>
      <c r="E21" s="35">
        <v>1.4990000000000001</v>
      </c>
      <c r="F21" s="35">
        <v>1.381</v>
      </c>
      <c r="G21" s="35">
        <v>-5.5E-2</v>
      </c>
      <c r="H21" s="35">
        <v>-8.8999999999999996E-2</v>
      </c>
      <c r="I21" s="35">
        <v>-1.5580000000000001</v>
      </c>
      <c r="J21" s="35">
        <v>-1.6339999999999999</v>
      </c>
      <c r="K21" s="35">
        <v>-2.1269999999999998</v>
      </c>
      <c r="L21" s="35">
        <v>0</v>
      </c>
    </row>
    <row r="22" spans="1:15" ht="13.5" x14ac:dyDescent="0.25">
      <c r="A22" s="38">
        <v>8443970</v>
      </c>
      <c r="B22" s="35">
        <v>1999</v>
      </c>
      <c r="C22" s="35">
        <v>3</v>
      </c>
      <c r="D22" s="35">
        <v>1.9139999999999999</v>
      </c>
      <c r="E22" s="35">
        <v>1.4570000000000001</v>
      </c>
      <c r="F22" s="35">
        <v>1.367</v>
      </c>
      <c r="G22" s="35">
        <v>-9.2999999999999999E-2</v>
      </c>
      <c r="H22" s="35">
        <v>-0.14000000000000001</v>
      </c>
      <c r="I22" s="35">
        <v>-1.647</v>
      </c>
      <c r="J22" s="35">
        <v>-1.716</v>
      </c>
      <c r="K22" s="35">
        <v>-2.1640000000000001</v>
      </c>
      <c r="L22" s="35">
        <v>0</v>
      </c>
    </row>
    <row r="23" spans="1:15" ht="13.5" x14ac:dyDescent="0.25">
      <c r="A23" s="38">
        <v>8443970</v>
      </c>
      <c r="B23" s="35">
        <v>1999</v>
      </c>
      <c r="C23" s="35">
        <v>4</v>
      </c>
      <c r="D23" s="35">
        <v>2.0139999999999998</v>
      </c>
      <c r="E23" s="35">
        <v>1.478</v>
      </c>
      <c r="F23" s="35">
        <v>1.399</v>
      </c>
      <c r="G23" s="35">
        <v>-3.6999999999999998E-2</v>
      </c>
      <c r="H23" s="35">
        <v>-7.5999999999999998E-2</v>
      </c>
      <c r="I23" s="35">
        <v>-1.5509999999999999</v>
      </c>
      <c r="J23" s="35">
        <v>-1.631</v>
      </c>
      <c r="K23" s="35">
        <v>-2.23</v>
      </c>
      <c r="L23" s="35">
        <v>0</v>
      </c>
    </row>
    <row r="24" spans="1:15" ht="13.5" x14ac:dyDescent="0.25">
      <c r="A24" s="38">
        <v>8443970</v>
      </c>
      <c r="B24" s="35">
        <v>1999</v>
      </c>
      <c r="C24" s="35">
        <v>5</v>
      </c>
      <c r="D24" s="35">
        <v>1.9339999999999999</v>
      </c>
      <c r="E24" s="35">
        <v>1.462</v>
      </c>
      <c r="F24" s="35">
        <v>1.347</v>
      </c>
      <c r="G24" s="35">
        <v>-7.0000000000000007E-2</v>
      </c>
      <c r="H24" s="35">
        <v>-0.109</v>
      </c>
      <c r="I24" s="35">
        <v>-1.5640000000000001</v>
      </c>
      <c r="J24" s="35">
        <v>-1.6739999999999999</v>
      </c>
      <c r="K24" s="35">
        <v>-2.3460000000000001</v>
      </c>
      <c r="L24" s="35">
        <v>0</v>
      </c>
    </row>
    <row r="25" spans="1:15" ht="13.5" x14ac:dyDescent="0.25">
      <c r="A25" s="38">
        <v>8443970</v>
      </c>
      <c r="B25" s="35">
        <v>1999</v>
      </c>
      <c r="C25" s="35">
        <v>6</v>
      </c>
      <c r="D25" s="35">
        <v>2.0339999999999998</v>
      </c>
      <c r="E25" s="35">
        <v>1.454</v>
      </c>
      <c r="F25" s="35">
        <v>1.3169999999999999</v>
      </c>
      <c r="G25" s="35">
        <v>-9.4E-2</v>
      </c>
      <c r="H25" s="35">
        <v>-0.13300000000000001</v>
      </c>
      <c r="I25" s="35">
        <v>-1.5820000000000001</v>
      </c>
      <c r="J25" s="35">
        <v>-1.7030000000000001</v>
      </c>
      <c r="K25" s="35">
        <v>-2.2850000000000001</v>
      </c>
      <c r="L25" s="35">
        <v>0</v>
      </c>
    </row>
    <row r="26" spans="1:15" ht="13.5" x14ac:dyDescent="0.25">
      <c r="A26" s="38">
        <v>8443970</v>
      </c>
      <c r="B26" s="35">
        <v>1999</v>
      </c>
      <c r="C26" s="35">
        <v>7</v>
      </c>
      <c r="D26" s="35">
        <v>1.95</v>
      </c>
      <c r="E26" s="35">
        <v>1.51</v>
      </c>
      <c r="F26" s="35">
        <v>1.375</v>
      </c>
      <c r="G26" s="35">
        <v>-4.5999999999999999E-2</v>
      </c>
      <c r="H26" s="35">
        <v>-0.09</v>
      </c>
      <c r="I26" s="35">
        <v>-1.554</v>
      </c>
      <c r="J26" s="35">
        <v>-1.649</v>
      </c>
      <c r="K26" s="35">
        <v>-2.194</v>
      </c>
      <c r="L26" s="35">
        <v>0</v>
      </c>
    </row>
    <row r="27" spans="1:15" ht="13.5" x14ac:dyDescent="0.25">
      <c r="A27" s="38">
        <v>8443970</v>
      </c>
      <c r="B27" s="35">
        <v>1999</v>
      </c>
      <c r="C27" s="35">
        <v>8</v>
      </c>
      <c r="D27" s="35">
        <v>1.8779999999999999</v>
      </c>
      <c r="E27" s="35">
        <v>1.51</v>
      </c>
      <c r="F27" s="35">
        <v>1.4019999999999999</v>
      </c>
      <c r="G27" s="35">
        <v>-0.03</v>
      </c>
      <c r="H27" s="35">
        <v>-6.9000000000000006E-2</v>
      </c>
      <c r="I27" s="35">
        <v>-1.5389999999999999</v>
      </c>
      <c r="J27" s="35">
        <v>-1.6220000000000001</v>
      </c>
      <c r="K27" s="35">
        <v>-2.0960000000000001</v>
      </c>
      <c r="L27" s="35">
        <v>0</v>
      </c>
    </row>
    <row r="28" spans="1:15" ht="13.5" x14ac:dyDescent="0.25">
      <c r="A28" s="38">
        <v>8443970</v>
      </c>
      <c r="B28" s="35">
        <v>1999</v>
      </c>
      <c r="C28" s="35">
        <v>9</v>
      </c>
      <c r="D28" s="35">
        <v>1.92</v>
      </c>
      <c r="E28" s="35">
        <v>1.5149999999999999</v>
      </c>
      <c r="F28" s="35">
        <v>1.41</v>
      </c>
      <c r="G28" s="35">
        <v>-4.5999999999999999E-2</v>
      </c>
      <c r="H28" s="35">
        <v>-8.5000000000000006E-2</v>
      </c>
      <c r="I28" s="35">
        <v>-1.58</v>
      </c>
      <c r="J28" s="35">
        <v>-1.6659999999999999</v>
      </c>
      <c r="K28" s="35">
        <v>-2.0779999999999998</v>
      </c>
      <c r="L28" s="35">
        <v>0</v>
      </c>
    </row>
    <row r="29" spans="1:15" ht="13.5" x14ac:dyDescent="0.25">
      <c r="A29" s="38">
        <v>8443970</v>
      </c>
      <c r="B29" s="35">
        <v>1999</v>
      </c>
      <c r="C29" s="35">
        <v>10</v>
      </c>
      <c r="D29" s="35">
        <v>1.9510000000000001</v>
      </c>
      <c r="E29" s="35">
        <v>1.464</v>
      </c>
      <c r="F29" s="35">
        <v>1.367</v>
      </c>
      <c r="G29" s="35">
        <v>-8.6999999999999994E-2</v>
      </c>
      <c r="H29" s="35">
        <v>-0.121</v>
      </c>
      <c r="I29" s="35">
        <v>-1.609</v>
      </c>
      <c r="J29" s="35">
        <v>-1.7110000000000001</v>
      </c>
      <c r="K29" s="35">
        <v>-2.2250000000000001</v>
      </c>
      <c r="L29" s="35">
        <v>0</v>
      </c>
    </row>
    <row r="30" spans="1:15" ht="13.5" x14ac:dyDescent="0.25">
      <c r="A30" s="38">
        <v>8443970</v>
      </c>
      <c r="B30" s="35">
        <v>1999</v>
      </c>
      <c r="C30" s="35">
        <v>11</v>
      </c>
      <c r="D30" s="35">
        <v>2.0190000000000001</v>
      </c>
      <c r="E30" s="35">
        <v>1.4450000000000001</v>
      </c>
      <c r="F30" s="35">
        <v>1.3280000000000001</v>
      </c>
      <c r="G30" s="35">
        <v>-0.123</v>
      </c>
      <c r="H30" s="35">
        <v>-0.16</v>
      </c>
      <c r="I30" s="35">
        <v>-1.647</v>
      </c>
      <c r="J30" s="35">
        <v>-1.7609999999999999</v>
      </c>
      <c r="K30" s="35">
        <v>-2.4409999999999998</v>
      </c>
      <c r="L30" s="35">
        <v>0</v>
      </c>
    </row>
    <row r="31" spans="1:15" ht="13.5" x14ac:dyDescent="0.25">
      <c r="A31" s="38">
        <v>8443970</v>
      </c>
      <c r="B31" s="35">
        <v>1999</v>
      </c>
      <c r="C31" s="35">
        <v>12</v>
      </c>
      <c r="D31" s="35">
        <v>1.9810000000000001</v>
      </c>
      <c r="E31" s="35">
        <v>1.4750000000000001</v>
      </c>
      <c r="F31" s="35">
        <v>1.331</v>
      </c>
      <c r="G31" s="35">
        <v>-0.123</v>
      </c>
      <c r="H31" s="35">
        <v>-0.153</v>
      </c>
      <c r="I31" s="35">
        <v>-1.637</v>
      </c>
      <c r="J31" s="35">
        <v>-1.7749999999999999</v>
      </c>
      <c r="K31" s="35">
        <v>-2.4060000000000001</v>
      </c>
      <c r="L31" s="35">
        <v>0</v>
      </c>
    </row>
    <row r="32" spans="1:15" ht="13.5" x14ac:dyDescent="0.25">
      <c r="A32" s="38">
        <v>8443970</v>
      </c>
      <c r="B32" s="35">
        <v>2000</v>
      </c>
      <c r="C32" s="35">
        <v>1</v>
      </c>
      <c r="D32" s="35">
        <v>2.242</v>
      </c>
      <c r="E32" s="35">
        <v>1.472</v>
      </c>
      <c r="F32" s="35">
        <v>1.3220000000000001</v>
      </c>
      <c r="G32" s="35">
        <v>-0.13100000000000001</v>
      </c>
      <c r="H32" s="35">
        <v>-0.158</v>
      </c>
      <c r="I32" s="35">
        <v>-1.637</v>
      </c>
      <c r="J32" s="35">
        <v>-1.7529999999999999</v>
      </c>
      <c r="K32" s="35">
        <v>-2.359</v>
      </c>
      <c r="L32" s="35">
        <v>0</v>
      </c>
      <c r="M32" s="35">
        <f>AVERAGE(E32:E43)</f>
        <v>1.47725</v>
      </c>
      <c r="N32" s="35">
        <f>AVERAGE(F32:F43)</f>
        <v>1.3524166666666666</v>
      </c>
      <c r="O32" s="35">
        <f>AVERAGE(G32:G43)</f>
        <v>-8.058333333333334E-2</v>
      </c>
    </row>
    <row r="33" spans="1:15" ht="13.5" x14ac:dyDescent="0.25">
      <c r="A33" s="38">
        <v>8443970</v>
      </c>
      <c r="B33" s="35">
        <v>2000</v>
      </c>
      <c r="C33" s="35">
        <v>2</v>
      </c>
      <c r="D33" s="35">
        <v>2.1320000000000001</v>
      </c>
      <c r="E33" s="35">
        <v>1.373</v>
      </c>
      <c r="F33" s="35">
        <v>1.2330000000000001</v>
      </c>
      <c r="G33" s="35">
        <v>-0.22</v>
      </c>
      <c r="H33" s="35">
        <v>-0.25900000000000001</v>
      </c>
      <c r="I33" s="35">
        <v>-1.75</v>
      </c>
      <c r="J33" s="35">
        <v>-1.845</v>
      </c>
      <c r="K33" s="35">
        <v>-2.335</v>
      </c>
      <c r="L33" s="35">
        <v>0</v>
      </c>
    </row>
    <row r="34" spans="1:15" ht="13.5" x14ac:dyDescent="0.25">
      <c r="A34" s="38">
        <v>8443970</v>
      </c>
      <c r="B34" s="35">
        <v>2000</v>
      </c>
      <c r="C34" s="35">
        <v>3</v>
      </c>
      <c r="D34" s="35">
        <v>1.9</v>
      </c>
      <c r="E34" s="35">
        <v>1.45</v>
      </c>
      <c r="F34" s="35">
        <v>1.3320000000000001</v>
      </c>
      <c r="G34" s="35">
        <v>-8.3000000000000004E-2</v>
      </c>
      <c r="H34" s="35">
        <v>-0.122</v>
      </c>
      <c r="I34" s="35">
        <v>-1.5760000000000001</v>
      </c>
      <c r="J34" s="35">
        <v>-1.651</v>
      </c>
      <c r="K34" s="35">
        <v>-2.028</v>
      </c>
      <c r="L34" s="35">
        <v>0</v>
      </c>
    </row>
    <row r="35" spans="1:15" ht="13.5" x14ac:dyDescent="0.25">
      <c r="A35" s="38">
        <v>8443970</v>
      </c>
      <c r="B35" s="35">
        <v>2000</v>
      </c>
      <c r="C35" s="35">
        <v>4</v>
      </c>
      <c r="D35" s="35">
        <v>1.857</v>
      </c>
      <c r="E35" s="35">
        <v>1.476</v>
      </c>
      <c r="F35" s="35">
        <v>1.3779999999999999</v>
      </c>
      <c r="G35" s="35">
        <v>-6.3E-2</v>
      </c>
      <c r="H35" s="35">
        <v>-0.107</v>
      </c>
      <c r="I35" s="35">
        <v>-1.591</v>
      </c>
      <c r="J35" s="35">
        <v>-1.6870000000000001</v>
      </c>
      <c r="K35" s="35">
        <v>-2.165</v>
      </c>
      <c r="L35" s="35">
        <v>0</v>
      </c>
    </row>
    <row r="36" spans="1:15" ht="13.5" x14ac:dyDescent="0.25">
      <c r="A36" s="38">
        <v>8443970</v>
      </c>
      <c r="B36" s="35">
        <v>2000</v>
      </c>
      <c r="C36" s="35">
        <v>5</v>
      </c>
      <c r="D36" s="35">
        <v>1.9239999999999999</v>
      </c>
      <c r="E36" s="35">
        <v>1.536</v>
      </c>
      <c r="F36" s="35">
        <v>1.4259999999999999</v>
      </c>
      <c r="G36" s="35">
        <v>-1.4999999999999999E-2</v>
      </c>
      <c r="H36" s="35">
        <v>-5.7000000000000002E-2</v>
      </c>
      <c r="I36" s="35">
        <v>-1.5389999999999999</v>
      </c>
      <c r="J36" s="35">
        <v>-1.653</v>
      </c>
      <c r="K36" s="35">
        <v>-2.2029999999999998</v>
      </c>
      <c r="L36" s="35">
        <v>0</v>
      </c>
    </row>
    <row r="37" spans="1:15" ht="13.5" x14ac:dyDescent="0.25">
      <c r="A37" s="38">
        <v>8443970</v>
      </c>
      <c r="B37" s="35">
        <v>2000</v>
      </c>
      <c r="C37" s="35">
        <v>6</v>
      </c>
      <c r="D37" s="35">
        <v>2.15</v>
      </c>
      <c r="E37" s="35">
        <v>1.55</v>
      </c>
      <c r="F37" s="35">
        <v>1.4119999999999999</v>
      </c>
      <c r="G37" s="35">
        <v>-3.5999999999999997E-2</v>
      </c>
      <c r="H37" s="35">
        <v>-7.4999999999999997E-2</v>
      </c>
      <c r="I37" s="35">
        <v>-1.5620000000000001</v>
      </c>
      <c r="J37" s="35">
        <v>-1.679</v>
      </c>
      <c r="K37" s="35">
        <v>-2.2759999999999998</v>
      </c>
      <c r="L37" s="35">
        <v>0</v>
      </c>
    </row>
    <row r="38" spans="1:15" ht="13.5" x14ac:dyDescent="0.25">
      <c r="A38" s="38">
        <v>8443970</v>
      </c>
      <c r="B38" s="35">
        <v>2000</v>
      </c>
      <c r="C38" s="35">
        <v>7</v>
      </c>
      <c r="D38" s="35">
        <v>2.0910000000000002</v>
      </c>
      <c r="E38" s="35">
        <v>1.595</v>
      </c>
      <c r="F38" s="35">
        <v>1.4530000000000001</v>
      </c>
      <c r="G38" s="35">
        <v>-0.01</v>
      </c>
      <c r="H38" s="35">
        <v>-5.5E-2</v>
      </c>
      <c r="I38" s="35">
        <v>-1.5620000000000001</v>
      </c>
      <c r="J38" s="35">
        <v>-1.6659999999999999</v>
      </c>
      <c r="K38" s="35">
        <v>-2.2770000000000001</v>
      </c>
      <c r="L38" s="35">
        <v>0</v>
      </c>
    </row>
    <row r="39" spans="1:15" ht="13.5" x14ac:dyDescent="0.25">
      <c r="A39" s="38">
        <v>8443970</v>
      </c>
      <c r="B39" s="35">
        <v>2000</v>
      </c>
      <c r="C39" s="35">
        <v>8</v>
      </c>
      <c r="D39" s="35">
        <v>2.0419999999999998</v>
      </c>
      <c r="E39" s="35">
        <v>1.5489999999999999</v>
      </c>
      <c r="F39" s="35">
        <v>1.4219999999999999</v>
      </c>
      <c r="G39" s="35">
        <v>-3.5000000000000003E-2</v>
      </c>
      <c r="H39" s="35">
        <v>-7.8E-2</v>
      </c>
      <c r="I39" s="35">
        <v>-1.5780000000000001</v>
      </c>
      <c r="J39" s="35">
        <v>-1.66</v>
      </c>
      <c r="K39" s="35">
        <v>-2.2010000000000001</v>
      </c>
      <c r="L39" s="35">
        <v>0</v>
      </c>
    </row>
    <row r="40" spans="1:15" ht="13.5" x14ac:dyDescent="0.25">
      <c r="A40" s="38">
        <v>8443970</v>
      </c>
      <c r="B40" s="35">
        <v>2000</v>
      </c>
      <c r="C40" s="35">
        <v>9</v>
      </c>
      <c r="D40" s="35">
        <v>1.9139999999999999</v>
      </c>
      <c r="E40" s="35">
        <v>1.4490000000000001</v>
      </c>
      <c r="F40" s="35">
        <v>1.35</v>
      </c>
      <c r="G40" s="35">
        <v>-7.0999999999999994E-2</v>
      </c>
      <c r="H40" s="35">
        <v>-0.108</v>
      </c>
      <c r="I40" s="35">
        <v>-1.5649999999999999</v>
      </c>
      <c r="J40" s="35">
        <v>-1.631</v>
      </c>
      <c r="K40" s="35">
        <v>-2.0270000000000001</v>
      </c>
      <c r="L40" s="35">
        <v>0</v>
      </c>
    </row>
    <row r="41" spans="1:15" ht="13.5" x14ac:dyDescent="0.25">
      <c r="A41" s="38">
        <v>8443970</v>
      </c>
      <c r="B41" s="35">
        <v>2000</v>
      </c>
      <c r="C41" s="35">
        <v>10</v>
      </c>
      <c r="D41" s="35">
        <v>1.7669999999999999</v>
      </c>
      <c r="E41" s="35">
        <v>1.4259999999999999</v>
      </c>
      <c r="F41" s="35">
        <v>1.321</v>
      </c>
      <c r="G41" s="35">
        <v>-9.9000000000000005E-2</v>
      </c>
      <c r="H41" s="35">
        <v>-0.126</v>
      </c>
      <c r="I41" s="35">
        <v>-1.573</v>
      </c>
      <c r="J41" s="35">
        <v>-1.69</v>
      </c>
      <c r="K41" s="35">
        <v>-1.964</v>
      </c>
      <c r="L41" s="35">
        <v>0</v>
      </c>
    </row>
    <row r="42" spans="1:15" ht="13.5" x14ac:dyDescent="0.25">
      <c r="A42" s="38">
        <v>8443970</v>
      </c>
      <c r="B42" s="35">
        <v>2000</v>
      </c>
      <c r="C42" s="35">
        <v>11</v>
      </c>
      <c r="D42" s="35">
        <v>1.9410000000000001</v>
      </c>
      <c r="E42" s="35">
        <v>1.494</v>
      </c>
      <c r="F42" s="35">
        <v>1.3779999999999999</v>
      </c>
      <c r="G42" s="35">
        <v>-2.1000000000000001E-2</v>
      </c>
      <c r="H42" s="35">
        <v>-4.9000000000000002E-2</v>
      </c>
      <c r="I42" s="35">
        <v>-1.476</v>
      </c>
      <c r="J42" s="35">
        <v>-1.597</v>
      </c>
      <c r="K42" s="35">
        <v>-2.0649999999999999</v>
      </c>
      <c r="L42" s="35">
        <v>0</v>
      </c>
    </row>
    <row r="43" spans="1:15" ht="13.5" x14ac:dyDescent="0.25">
      <c r="A43" s="38">
        <v>8443970</v>
      </c>
      <c r="B43" s="35">
        <v>2000</v>
      </c>
      <c r="C43" s="35">
        <v>12</v>
      </c>
      <c r="D43" s="35">
        <v>2.0510000000000002</v>
      </c>
      <c r="E43" s="35">
        <v>1.357</v>
      </c>
      <c r="F43" s="35">
        <v>1.202</v>
      </c>
      <c r="G43" s="35">
        <v>-0.183</v>
      </c>
      <c r="H43" s="35">
        <v>-0.21199999999999999</v>
      </c>
      <c r="I43" s="35">
        <v>-1.6259999999999999</v>
      </c>
      <c r="J43" s="35">
        <v>-1.7549999999999999</v>
      </c>
      <c r="K43" s="35">
        <v>-2.6230000000000002</v>
      </c>
      <c r="L43" s="35">
        <v>0</v>
      </c>
    </row>
    <row r="44" spans="1:15" ht="13.5" x14ac:dyDescent="0.25">
      <c r="A44" s="38">
        <v>8443970</v>
      </c>
      <c r="B44" s="35">
        <v>2001</v>
      </c>
      <c r="C44" s="35">
        <v>1</v>
      </c>
      <c r="D44" s="35">
        <v>2.052</v>
      </c>
      <c r="E44" s="35">
        <v>1.446</v>
      </c>
      <c r="F44" s="35">
        <v>1.3149999999999999</v>
      </c>
      <c r="G44" s="35">
        <v>-0.106</v>
      </c>
      <c r="H44" s="35">
        <v>-0.13600000000000001</v>
      </c>
      <c r="I44" s="35">
        <v>-1.5860000000000001</v>
      </c>
      <c r="J44" s="35">
        <v>-1.7030000000000001</v>
      </c>
      <c r="K44" s="35">
        <v>-2.2269999999999999</v>
      </c>
      <c r="L44" s="35">
        <v>0</v>
      </c>
      <c r="M44" s="35">
        <f>AVERAGE(E44:E55)</f>
        <v>1.4600833333333332</v>
      </c>
      <c r="N44" s="35">
        <f>AVERAGE(F44:F55)</f>
        <v>1.3299166666666666</v>
      </c>
      <c r="O44" s="35">
        <f>AVERAGE(G44:G55)</f>
        <v>-8.5249999999999992E-2</v>
      </c>
    </row>
    <row r="45" spans="1:15" ht="13.5" x14ac:dyDescent="0.25">
      <c r="A45" s="38">
        <v>8443970</v>
      </c>
      <c r="B45" s="35">
        <v>2001</v>
      </c>
      <c r="C45" s="35">
        <v>2</v>
      </c>
      <c r="D45" s="35">
        <v>1.998</v>
      </c>
      <c r="E45" s="35">
        <v>1.3660000000000001</v>
      </c>
      <c r="F45" s="35">
        <v>1.2310000000000001</v>
      </c>
      <c r="G45" s="35">
        <v>-0.20399999999999999</v>
      </c>
      <c r="H45" s="35">
        <v>-0.23400000000000001</v>
      </c>
      <c r="I45" s="35">
        <v>-1.698</v>
      </c>
      <c r="J45" s="35">
        <v>-1.792</v>
      </c>
      <c r="K45" s="35">
        <v>-2.5920000000000001</v>
      </c>
      <c r="L45" s="35">
        <v>0</v>
      </c>
    </row>
    <row r="46" spans="1:15" ht="13.5" x14ac:dyDescent="0.25">
      <c r="A46" s="38">
        <v>8443970</v>
      </c>
      <c r="B46" s="35">
        <v>2001</v>
      </c>
      <c r="C46" s="35">
        <v>3</v>
      </c>
      <c r="D46" s="35">
        <v>2.2839999999999998</v>
      </c>
      <c r="E46" s="35">
        <v>1.502</v>
      </c>
      <c r="F46" s="35">
        <v>1.3919999999999999</v>
      </c>
      <c r="G46" s="35">
        <v>-4.7E-2</v>
      </c>
      <c r="H46" s="35">
        <v>-8.2000000000000003E-2</v>
      </c>
      <c r="I46" s="35">
        <v>-1.5549999999999999</v>
      </c>
      <c r="J46" s="35">
        <v>-1.6459999999999999</v>
      </c>
      <c r="K46" s="35">
        <v>-2.238</v>
      </c>
      <c r="L46" s="35">
        <v>0</v>
      </c>
    </row>
    <row r="47" spans="1:15" ht="13.5" x14ac:dyDescent="0.25">
      <c r="A47" s="38">
        <v>8443970</v>
      </c>
      <c r="B47" s="35">
        <v>2001</v>
      </c>
      <c r="C47" s="35">
        <v>4</v>
      </c>
      <c r="D47" s="35">
        <v>1.8580000000000001</v>
      </c>
      <c r="E47" s="35">
        <v>1.4470000000000001</v>
      </c>
      <c r="F47" s="35">
        <v>1.3360000000000001</v>
      </c>
      <c r="G47" s="35">
        <v>-0.10299999999999999</v>
      </c>
      <c r="H47" s="35">
        <v>-0.14000000000000001</v>
      </c>
      <c r="I47" s="35">
        <v>-1.6160000000000001</v>
      </c>
      <c r="J47" s="35">
        <v>-1.7230000000000001</v>
      </c>
      <c r="K47" s="35">
        <v>-2.1850000000000001</v>
      </c>
      <c r="L47" s="35">
        <v>0</v>
      </c>
    </row>
    <row r="48" spans="1:15" ht="13.5" x14ac:dyDescent="0.25">
      <c r="A48" s="38">
        <v>8443970</v>
      </c>
      <c r="B48" s="35">
        <v>2001</v>
      </c>
      <c r="C48" s="35">
        <v>5</v>
      </c>
      <c r="D48" s="35">
        <v>1.7669999999999999</v>
      </c>
      <c r="E48" s="35">
        <v>1.4630000000000001</v>
      </c>
      <c r="F48" s="35">
        <v>1.36</v>
      </c>
      <c r="G48" s="35">
        <v>-7.2999999999999995E-2</v>
      </c>
      <c r="H48" s="35">
        <v>-0.109</v>
      </c>
      <c r="I48" s="35">
        <v>-1.577</v>
      </c>
      <c r="J48" s="35">
        <v>-1.698</v>
      </c>
      <c r="K48" s="35">
        <v>-2.19</v>
      </c>
      <c r="L48" s="35">
        <v>0</v>
      </c>
    </row>
    <row r="49" spans="1:15" ht="13.5" x14ac:dyDescent="0.25">
      <c r="A49" s="38">
        <v>8443970</v>
      </c>
      <c r="B49" s="35">
        <v>2001</v>
      </c>
      <c r="C49" s="35">
        <v>6</v>
      </c>
      <c r="D49" s="35">
        <v>1.883</v>
      </c>
      <c r="E49" s="35">
        <v>1.478</v>
      </c>
      <c r="F49" s="35">
        <v>1.345</v>
      </c>
      <c r="G49" s="35">
        <v>-7.8E-2</v>
      </c>
      <c r="H49" s="35">
        <v>-0.115</v>
      </c>
      <c r="I49" s="35">
        <v>-1.5740000000000001</v>
      </c>
      <c r="J49" s="35">
        <v>-1.6919999999999999</v>
      </c>
      <c r="K49" s="35">
        <v>-2.089</v>
      </c>
      <c r="L49" s="35">
        <v>0</v>
      </c>
    </row>
    <row r="50" spans="1:15" ht="13.5" x14ac:dyDescent="0.25">
      <c r="A50" s="38">
        <v>8443970</v>
      </c>
      <c r="B50" s="35">
        <v>2001</v>
      </c>
      <c r="C50" s="35">
        <v>7</v>
      </c>
      <c r="D50" s="35">
        <v>1.986</v>
      </c>
      <c r="E50" s="35">
        <v>1.5109999999999999</v>
      </c>
      <c r="F50" s="35">
        <v>1.357</v>
      </c>
      <c r="G50" s="35">
        <v>-6.8000000000000005E-2</v>
      </c>
      <c r="H50" s="35">
        <v>-0.10299999999999999</v>
      </c>
      <c r="I50" s="35">
        <v>-1.5620000000000001</v>
      </c>
      <c r="J50" s="35">
        <v>-1.6830000000000001</v>
      </c>
      <c r="K50" s="35">
        <v>-2.2440000000000002</v>
      </c>
      <c r="L50" s="35">
        <v>0</v>
      </c>
    </row>
    <row r="51" spans="1:15" ht="13.5" x14ac:dyDescent="0.25">
      <c r="A51" s="38">
        <v>8443970</v>
      </c>
      <c r="B51" s="35">
        <v>2001</v>
      </c>
      <c r="C51" s="35">
        <v>8</v>
      </c>
      <c r="D51" s="35">
        <v>2.028</v>
      </c>
      <c r="E51" s="35">
        <v>1.488</v>
      </c>
      <c r="F51" s="35">
        <v>1.341</v>
      </c>
      <c r="G51" s="35">
        <v>-6.8000000000000005E-2</v>
      </c>
      <c r="H51" s="35">
        <v>-0.105</v>
      </c>
      <c r="I51" s="35">
        <v>-1.5509999999999999</v>
      </c>
      <c r="J51" s="35">
        <v>-1.653</v>
      </c>
      <c r="K51" s="35">
        <v>-2.2229999999999999</v>
      </c>
      <c r="L51" s="35">
        <v>0</v>
      </c>
    </row>
    <row r="52" spans="1:15" ht="13.5" x14ac:dyDescent="0.25">
      <c r="A52" s="38">
        <v>8443970</v>
      </c>
      <c r="B52" s="35">
        <v>2001</v>
      </c>
      <c r="C52" s="35">
        <v>9</v>
      </c>
      <c r="D52" s="35">
        <v>1.962</v>
      </c>
      <c r="E52" s="35">
        <v>1.4850000000000001</v>
      </c>
      <c r="F52" s="35">
        <v>1.359</v>
      </c>
      <c r="G52" s="35">
        <v>-3.7999999999999999E-2</v>
      </c>
      <c r="H52" s="35">
        <v>-7.1999999999999995E-2</v>
      </c>
      <c r="I52" s="35">
        <v>-1.502</v>
      </c>
      <c r="J52" s="35">
        <v>-1.5960000000000001</v>
      </c>
      <c r="K52" s="35">
        <v>-2.145</v>
      </c>
      <c r="L52" s="35">
        <v>0</v>
      </c>
    </row>
    <row r="53" spans="1:15" ht="13.5" x14ac:dyDescent="0.25">
      <c r="A53" s="38">
        <v>8443970</v>
      </c>
      <c r="B53" s="35">
        <v>2001</v>
      </c>
      <c r="C53" s="35">
        <v>10</v>
      </c>
      <c r="D53" s="35">
        <v>1.931</v>
      </c>
      <c r="E53" s="35">
        <v>1.43</v>
      </c>
      <c r="F53" s="35">
        <v>1.321</v>
      </c>
      <c r="G53" s="35">
        <v>-0.06</v>
      </c>
      <c r="H53" s="35">
        <v>-9.4E-2</v>
      </c>
      <c r="I53" s="35">
        <v>-1.508</v>
      </c>
      <c r="J53" s="35">
        <v>-1.611</v>
      </c>
      <c r="K53" s="35">
        <v>-2.2080000000000002</v>
      </c>
      <c r="L53" s="35">
        <v>0</v>
      </c>
    </row>
    <row r="54" spans="1:15" ht="13.5" x14ac:dyDescent="0.25">
      <c r="A54" s="38">
        <v>8443970</v>
      </c>
      <c r="B54" s="35">
        <v>2001</v>
      </c>
      <c r="C54" s="35">
        <v>11</v>
      </c>
      <c r="D54" s="35">
        <v>1.7809999999999999</v>
      </c>
      <c r="E54" s="35">
        <v>1.4159999999999999</v>
      </c>
      <c r="F54" s="35">
        <v>1.28</v>
      </c>
      <c r="G54" s="35">
        <v>-0.104</v>
      </c>
      <c r="H54" s="35">
        <v>-0.13500000000000001</v>
      </c>
      <c r="I54" s="35">
        <v>-1.5489999999999999</v>
      </c>
      <c r="J54" s="35">
        <v>-1.675</v>
      </c>
      <c r="K54" s="35">
        <v>-2.161</v>
      </c>
      <c r="L54" s="35">
        <v>0</v>
      </c>
    </row>
    <row r="55" spans="1:15" ht="13.5" x14ac:dyDescent="0.25">
      <c r="A55" s="38">
        <v>8443970</v>
      </c>
      <c r="B55" s="35">
        <v>2001</v>
      </c>
      <c r="C55" s="35">
        <v>12</v>
      </c>
      <c r="D55" s="35">
        <v>1.8560000000000001</v>
      </c>
      <c r="E55" s="35">
        <v>1.4890000000000001</v>
      </c>
      <c r="F55" s="35">
        <v>1.3220000000000001</v>
      </c>
      <c r="G55" s="35">
        <v>-7.3999999999999996E-2</v>
      </c>
      <c r="H55" s="35">
        <v>-0.10299999999999999</v>
      </c>
      <c r="I55" s="35">
        <v>-1.5269999999999999</v>
      </c>
      <c r="J55" s="35">
        <v>-1.6850000000000001</v>
      </c>
      <c r="K55" s="35">
        <v>-2.1110000000000002</v>
      </c>
      <c r="L55" s="35">
        <v>0</v>
      </c>
    </row>
    <row r="56" spans="1:15" ht="13.5" x14ac:dyDescent="0.25">
      <c r="A56" s="38">
        <v>8443970</v>
      </c>
      <c r="B56" s="35">
        <v>2002</v>
      </c>
      <c r="C56" s="35">
        <v>1</v>
      </c>
      <c r="D56" s="35">
        <v>2.085</v>
      </c>
      <c r="E56" s="35">
        <v>1.4850000000000001</v>
      </c>
      <c r="F56" s="35">
        <v>1.302</v>
      </c>
      <c r="G56" s="35">
        <v>-0.13</v>
      </c>
      <c r="H56" s="35">
        <v>-0.161</v>
      </c>
      <c r="I56" s="35">
        <v>-1.623</v>
      </c>
      <c r="J56" s="35">
        <v>-1.7490000000000001</v>
      </c>
      <c r="K56" s="35">
        <v>-2.218</v>
      </c>
      <c r="L56" s="35">
        <v>0</v>
      </c>
      <c r="M56" s="35">
        <f>AVERAGE(E56:E67)</f>
        <v>1.4608333333333334</v>
      </c>
      <c r="N56" s="35">
        <f>AVERAGE(F56:F67)</f>
        <v>1.3165833333333337</v>
      </c>
      <c r="O56" s="35">
        <f>AVERAGE(G56:G67)</f>
        <v>-8.5083333333333344E-2</v>
      </c>
    </row>
    <row r="57" spans="1:15" ht="13.5" x14ac:dyDescent="0.25">
      <c r="A57" s="38">
        <v>8443970</v>
      </c>
      <c r="B57" s="35">
        <v>2002</v>
      </c>
      <c r="C57" s="35">
        <v>2</v>
      </c>
      <c r="D57" s="35">
        <v>2.069</v>
      </c>
      <c r="E57" s="35">
        <v>1.4910000000000001</v>
      </c>
      <c r="F57" s="35">
        <v>1.3320000000000001</v>
      </c>
      <c r="G57" s="35">
        <v>-7.9000000000000001E-2</v>
      </c>
      <c r="H57" s="35">
        <v>-0.115</v>
      </c>
      <c r="I57" s="35">
        <v>-1.5609999999999999</v>
      </c>
      <c r="J57" s="35">
        <v>-1.67</v>
      </c>
      <c r="K57" s="35">
        <v>-2.512</v>
      </c>
      <c r="L57" s="35">
        <v>0</v>
      </c>
    </row>
    <row r="58" spans="1:15" ht="13.5" x14ac:dyDescent="0.25">
      <c r="A58" s="38">
        <v>8443970</v>
      </c>
      <c r="B58" s="35">
        <v>2002</v>
      </c>
      <c r="C58" s="35">
        <v>3</v>
      </c>
      <c r="D58" s="35">
        <v>1.841</v>
      </c>
      <c r="E58" s="35">
        <v>1.361</v>
      </c>
      <c r="F58" s="35">
        <v>1.246</v>
      </c>
      <c r="G58" s="35">
        <v>-0.20599999999999999</v>
      </c>
      <c r="H58" s="35">
        <v>-0.249</v>
      </c>
      <c r="I58" s="35">
        <v>-1.744</v>
      </c>
      <c r="J58" s="35">
        <v>-1.8380000000000001</v>
      </c>
      <c r="K58" s="35">
        <v>-2.4159999999999999</v>
      </c>
      <c r="L58" s="35">
        <v>0</v>
      </c>
    </row>
    <row r="59" spans="1:15" ht="13.5" x14ac:dyDescent="0.25">
      <c r="A59" s="38">
        <v>8443970</v>
      </c>
      <c r="B59" s="35">
        <v>2002</v>
      </c>
      <c r="C59" s="35">
        <v>4</v>
      </c>
      <c r="D59" s="35">
        <v>2.2080000000000002</v>
      </c>
      <c r="E59" s="35">
        <v>1.415</v>
      </c>
      <c r="F59" s="35">
        <v>1.2789999999999999</v>
      </c>
      <c r="G59" s="35">
        <v>-0.14799999999999999</v>
      </c>
      <c r="H59" s="35">
        <v>-0.189</v>
      </c>
      <c r="I59" s="35">
        <v>-1.6559999999999999</v>
      </c>
      <c r="J59" s="35">
        <v>-1.756</v>
      </c>
      <c r="K59" s="35">
        <v>-2.4340000000000002</v>
      </c>
      <c r="L59" s="35">
        <v>0</v>
      </c>
    </row>
    <row r="60" spans="1:15" ht="13.5" x14ac:dyDescent="0.25">
      <c r="A60" s="38">
        <v>8443970</v>
      </c>
      <c r="B60" s="35">
        <v>2002</v>
      </c>
      <c r="C60" s="35">
        <v>5</v>
      </c>
      <c r="D60" s="35">
        <v>1.841</v>
      </c>
      <c r="E60" s="35">
        <v>1.44</v>
      </c>
      <c r="F60" s="35">
        <v>1.296</v>
      </c>
      <c r="G60" s="35">
        <v>-0.1</v>
      </c>
      <c r="H60" s="35">
        <v>-0.13900000000000001</v>
      </c>
      <c r="I60" s="35">
        <v>-1.573</v>
      </c>
      <c r="J60" s="35">
        <v>-1.6879999999999999</v>
      </c>
      <c r="K60" s="35">
        <v>-2.1989999999999998</v>
      </c>
      <c r="L60" s="35">
        <v>0</v>
      </c>
    </row>
    <row r="61" spans="1:15" ht="13.5" x14ac:dyDescent="0.25">
      <c r="A61" s="38">
        <v>8443970</v>
      </c>
      <c r="B61" s="35">
        <v>2002</v>
      </c>
      <c r="C61" s="35">
        <v>6</v>
      </c>
      <c r="D61" s="35">
        <v>1.8069999999999999</v>
      </c>
      <c r="E61" s="35">
        <v>1.4710000000000001</v>
      </c>
      <c r="F61" s="35">
        <v>1.325</v>
      </c>
      <c r="G61" s="35">
        <v>-6.7000000000000004E-2</v>
      </c>
      <c r="H61" s="35">
        <v>-9.9000000000000005E-2</v>
      </c>
      <c r="I61" s="35">
        <v>-1.5229999999999999</v>
      </c>
      <c r="J61" s="35">
        <v>-1.641</v>
      </c>
      <c r="K61" s="35">
        <v>-2.0230000000000001</v>
      </c>
      <c r="L61" s="35">
        <v>0</v>
      </c>
    </row>
    <row r="62" spans="1:15" ht="13.5" x14ac:dyDescent="0.25">
      <c r="A62" s="38">
        <v>8443970</v>
      </c>
      <c r="B62" s="35">
        <v>2002</v>
      </c>
      <c r="C62" s="35">
        <v>7</v>
      </c>
      <c r="D62" s="35">
        <v>1.7430000000000001</v>
      </c>
      <c r="E62" s="35">
        <v>1.4650000000000001</v>
      </c>
      <c r="F62" s="35">
        <v>1.323</v>
      </c>
      <c r="G62" s="35">
        <v>-5.7000000000000002E-2</v>
      </c>
      <c r="H62" s="35">
        <v>-9.1999999999999998E-2</v>
      </c>
      <c r="I62" s="35">
        <v>-1.506</v>
      </c>
      <c r="J62" s="35">
        <v>-1.609</v>
      </c>
      <c r="K62" s="35">
        <v>-1.9510000000000001</v>
      </c>
      <c r="L62" s="35">
        <v>0</v>
      </c>
    </row>
    <row r="63" spans="1:15" ht="13.5" x14ac:dyDescent="0.25">
      <c r="A63" s="38">
        <v>8443970</v>
      </c>
      <c r="B63" s="35">
        <v>2002</v>
      </c>
      <c r="C63" s="35">
        <v>8</v>
      </c>
      <c r="D63" s="35">
        <v>1.8029999999999999</v>
      </c>
      <c r="E63" s="35">
        <v>1.4490000000000001</v>
      </c>
      <c r="F63" s="35">
        <v>1.3080000000000001</v>
      </c>
      <c r="G63" s="35">
        <v>-4.9000000000000002E-2</v>
      </c>
      <c r="H63" s="35">
        <v>-8.2000000000000003E-2</v>
      </c>
      <c r="I63" s="35">
        <v>-1.472</v>
      </c>
      <c r="J63" s="35">
        <v>-1.5469999999999999</v>
      </c>
      <c r="K63" s="35">
        <v>-2.0430000000000001</v>
      </c>
      <c r="L63" s="35">
        <v>0</v>
      </c>
    </row>
    <row r="64" spans="1:15" ht="13.5" x14ac:dyDescent="0.25">
      <c r="A64" s="38">
        <v>8443970</v>
      </c>
      <c r="B64" s="35">
        <v>2002</v>
      </c>
      <c r="C64" s="35">
        <v>9</v>
      </c>
      <c r="D64" s="35">
        <v>1.9319999999999999</v>
      </c>
      <c r="E64" s="35">
        <v>1.4710000000000001</v>
      </c>
      <c r="F64" s="35">
        <v>1.3460000000000001</v>
      </c>
      <c r="G64" s="35">
        <v>-3.2000000000000001E-2</v>
      </c>
      <c r="H64" s="35">
        <v>-6.2E-2</v>
      </c>
      <c r="I64" s="35">
        <v>-1.4690000000000001</v>
      </c>
      <c r="J64" s="35">
        <v>-1.5489999999999999</v>
      </c>
      <c r="K64" s="35">
        <v>-2.14</v>
      </c>
      <c r="L64" s="35">
        <v>0</v>
      </c>
    </row>
    <row r="65" spans="1:15" ht="13.5" x14ac:dyDescent="0.25">
      <c r="A65" s="38">
        <v>8443970</v>
      </c>
      <c r="B65" s="35">
        <v>2002</v>
      </c>
      <c r="C65" s="35">
        <v>10</v>
      </c>
      <c r="D65" s="35">
        <v>1.984</v>
      </c>
      <c r="E65" s="35">
        <v>1.478</v>
      </c>
      <c r="F65" s="35">
        <v>1.3380000000000001</v>
      </c>
      <c r="G65" s="35">
        <v>-3.5000000000000003E-2</v>
      </c>
      <c r="H65" s="35">
        <v>-6.3E-2</v>
      </c>
      <c r="I65" s="35">
        <v>-1.464</v>
      </c>
      <c r="J65" s="35">
        <v>-1.5649999999999999</v>
      </c>
      <c r="K65" s="35">
        <v>-2.2090000000000001</v>
      </c>
      <c r="L65" s="35">
        <v>0</v>
      </c>
    </row>
    <row r="66" spans="1:15" ht="13.5" x14ac:dyDescent="0.25">
      <c r="A66" s="38">
        <v>8443970</v>
      </c>
      <c r="B66" s="35">
        <v>2002</v>
      </c>
      <c r="C66" s="35">
        <v>11</v>
      </c>
      <c r="D66" s="35">
        <v>2.423</v>
      </c>
      <c r="E66" s="35">
        <v>1.48</v>
      </c>
      <c r="F66" s="35">
        <v>1.345</v>
      </c>
      <c r="G66" s="35">
        <v>-5.5E-2</v>
      </c>
      <c r="H66" s="35">
        <v>-0.09</v>
      </c>
      <c r="I66" s="35">
        <v>-1.5249999999999999</v>
      </c>
      <c r="J66" s="35">
        <v>-1.6459999999999999</v>
      </c>
      <c r="K66" s="35">
        <v>-2.137</v>
      </c>
      <c r="L66" s="35">
        <v>0</v>
      </c>
    </row>
    <row r="67" spans="1:15" ht="13.5" x14ac:dyDescent="0.25">
      <c r="A67" s="38">
        <v>8443970</v>
      </c>
      <c r="B67" s="35">
        <v>2002</v>
      </c>
      <c r="C67" s="35">
        <v>12</v>
      </c>
      <c r="D67" s="35">
        <v>1.9850000000000001</v>
      </c>
      <c r="E67" s="35">
        <v>1.524</v>
      </c>
      <c r="F67" s="35">
        <v>1.359</v>
      </c>
      <c r="G67" s="35">
        <v>-6.3E-2</v>
      </c>
      <c r="H67" s="35">
        <v>-8.7999999999999995E-2</v>
      </c>
      <c r="I67" s="35">
        <v>-1.5349999999999999</v>
      </c>
      <c r="J67" s="35">
        <v>-1.6479999999999999</v>
      </c>
      <c r="K67" s="35">
        <v>-2.2930000000000001</v>
      </c>
      <c r="L67" s="35">
        <v>0</v>
      </c>
    </row>
    <row r="68" spans="1:15" ht="13.5" x14ac:dyDescent="0.25">
      <c r="A68" s="38">
        <v>8443970</v>
      </c>
      <c r="B68" s="35">
        <v>2003</v>
      </c>
      <c r="C68" s="35">
        <v>1</v>
      </c>
      <c r="D68" s="35">
        <v>2.4060000000000001</v>
      </c>
      <c r="E68" s="35">
        <v>1.5089999999999999</v>
      </c>
      <c r="F68" s="35">
        <v>1.3260000000000001</v>
      </c>
      <c r="G68" s="35">
        <v>-9.6000000000000002E-2</v>
      </c>
      <c r="H68" s="35">
        <v>-0.129</v>
      </c>
      <c r="I68" s="35">
        <v>-1.583</v>
      </c>
      <c r="J68" s="35">
        <v>-1.6970000000000001</v>
      </c>
      <c r="K68" s="35">
        <v>-2.2909999999999999</v>
      </c>
      <c r="L68" s="35">
        <v>0</v>
      </c>
      <c r="M68" s="35">
        <f>AVERAGE(E68:E79)</f>
        <v>1.4730000000000001</v>
      </c>
      <c r="N68" s="35">
        <f>AVERAGE(F68:F79)</f>
        <v>1.3341666666666667</v>
      </c>
      <c r="O68" s="35">
        <f>AVERAGE(G68:G79)</f>
        <v>-6.4083333333333339E-2</v>
      </c>
    </row>
    <row r="69" spans="1:15" ht="13.5" x14ac:dyDescent="0.25">
      <c r="A69" s="38">
        <v>8443970</v>
      </c>
      <c r="B69" s="35">
        <v>2003</v>
      </c>
      <c r="C69" s="35">
        <v>2</v>
      </c>
      <c r="D69" s="35">
        <v>1.952</v>
      </c>
      <c r="E69" s="35">
        <v>1.3360000000000001</v>
      </c>
      <c r="F69" s="35">
        <v>1.1890000000000001</v>
      </c>
      <c r="G69" s="35">
        <v>-0.217</v>
      </c>
      <c r="H69" s="35">
        <v>-0.23899999999999999</v>
      </c>
      <c r="I69" s="35">
        <v>-1.667</v>
      </c>
      <c r="J69" s="35">
        <v>-1.7509999999999999</v>
      </c>
      <c r="K69" s="35">
        <v>-2.1880000000000002</v>
      </c>
      <c r="L69" s="35">
        <v>0</v>
      </c>
    </row>
    <row r="70" spans="1:15" ht="13.5" x14ac:dyDescent="0.25">
      <c r="A70" s="38">
        <v>8443970</v>
      </c>
      <c r="B70" s="35">
        <v>2003</v>
      </c>
      <c r="C70" s="35">
        <v>3</v>
      </c>
      <c r="D70" s="35">
        <v>1.9379999999999999</v>
      </c>
      <c r="E70" s="35">
        <v>1.4259999999999999</v>
      </c>
      <c r="F70" s="35">
        <v>1.298</v>
      </c>
      <c r="G70" s="35">
        <v>-0.11899999999999999</v>
      </c>
      <c r="H70" s="35">
        <v>-0.158</v>
      </c>
      <c r="I70" s="35">
        <v>-1.613</v>
      </c>
      <c r="J70" s="35">
        <v>-1.7010000000000001</v>
      </c>
      <c r="K70" s="35">
        <v>-2.2349999999999999</v>
      </c>
      <c r="L70" s="35">
        <v>0</v>
      </c>
    </row>
    <row r="71" spans="1:15" ht="13.5" x14ac:dyDescent="0.25">
      <c r="A71" s="38">
        <v>8443970</v>
      </c>
      <c r="B71" s="35">
        <v>2003</v>
      </c>
      <c r="C71" s="35">
        <v>4</v>
      </c>
      <c r="D71" s="35">
        <v>1.992</v>
      </c>
      <c r="E71" s="35">
        <v>1.444</v>
      </c>
      <c r="F71" s="35">
        <v>1.3320000000000001</v>
      </c>
      <c r="G71" s="35">
        <v>-6.9000000000000006E-2</v>
      </c>
      <c r="H71" s="35">
        <v>-0.108</v>
      </c>
      <c r="I71" s="35">
        <v>-1.5469999999999999</v>
      </c>
      <c r="J71" s="35">
        <v>-1.631</v>
      </c>
      <c r="K71" s="35">
        <v>-2.2810000000000001</v>
      </c>
      <c r="L71" s="35">
        <v>0</v>
      </c>
    </row>
    <row r="72" spans="1:15" ht="13.5" x14ac:dyDescent="0.25">
      <c r="A72" s="38">
        <v>8443970</v>
      </c>
      <c r="B72" s="35">
        <v>2003</v>
      </c>
      <c r="C72" s="35">
        <v>5</v>
      </c>
      <c r="D72" s="35">
        <v>1.923</v>
      </c>
      <c r="E72" s="35">
        <v>1.4710000000000001</v>
      </c>
      <c r="F72" s="35">
        <v>1.3460000000000001</v>
      </c>
      <c r="G72" s="35">
        <v>-3.3000000000000002E-2</v>
      </c>
      <c r="H72" s="35">
        <v>-6.8000000000000005E-2</v>
      </c>
      <c r="I72" s="35">
        <v>-1.4810000000000001</v>
      </c>
      <c r="J72" s="35">
        <v>-1.6020000000000001</v>
      </c>
      <c r="K72" s="35">
        <v>-2.4039999999999999</v>
      </c>
      <c r="L72" s="35">
        <v>0</v>
      </c>
    </row>
    <row r="73" spans="1:15" ht="13.5" x14ac:dyDescent="0.25">
      <c r="A73" s="38">
        <v>8443970</v>
      </c>
      <c r="B73" s="35">
        <v>2003</v>
      </c>
      <c r="C73" s="35">
        <v>6</v>
      </c>
      <c r="D73" s="35">
        <v>2.0680000000000001</v>
      </c>
      <c r="E73" s="35">
        <v>1.5169999999999999</v>
      </c>
      <c r="F73" s="35">
        <v>1.369</v>
      </c>
      <c r="G73" s="35">
        <v>1E-3</v>
      </c>
      <c r="H73" s="35">
        <v>-3.6999999999999998E-2</v>
      </c>
      <c r="I73" s="35">
        <v>-1.4419999999999999</v>
      </c>
      <c r="J73" s="35">
        <v>-1.5629999999999999</v>
      </c>
      <c r="K73" s="35">
        <v>-2.1389999999999998</v>
      </c>
      <c r="L73" s="35">
        <v>0</v>
      </c>
    </row>
    <row r="74" spans="1:15" ht="13.5" x14ac:dyDescent="0.25">
      <c r="A74" s="38">
        <v>8443970</v>
      </c>
      <c r="B74" s="35">
        <v>2003</v>
      </c>
      <c r="C74" s="35">
        <v>7</v>
      </c>
      <c r="D74" s="35">
        <v>1.958</v>
      </c>
      <c r="E74" s="35">
        <v>1.496</v>
      </c>
      <c r="F74" s="35">
        <v>1.34</v>
      </c>
      <c r="G74" s="35">
        <v>-0.03</v>
      </c>
      <c r="H74" s="35">
        <v>-6.9000000000000006E-2</v>
      </c>
      <c r="I74" s="35">
        <v>-1.478</v>
      </c>
      <c r="J74" s="35">
        <v>-1.5860000000000001</v>
      </c>
      <c r="K74" s="35">
        <v>-2.0640000000000001</v>
      </c>
      <c r="L74" s="35">
        <v>0</v>
      </c>
    </row>
    <row r="75" spans="1:15" ht="13.5" x14ac:dyDescent="0.25">
      <c r="A75" s="38">
        <v>8443970</v>
      </c>
      <c r="B75" s="35">
        <v>2003</v>
      </c>
      <c r="C75" s="35">
        <v>8</v>
      </c>
      <c r="D75" s="35">
        <v>1.8220000000000001</v>
      </c>
      <c r="E75" s="35">
        <v>1.512</v>
      </c>
      <c r="F75" s="35">
        <v>1.3759999999999999</v>
      </c>
      <c r="G75" s="35">
        <v>-2.5999999999999999E-2</v>
      </c>
      <c r="H75" s="35">
        <v>-6.4000000000000001E-2</v>
      </c>
      <c r="I75" s="35">
        <v>-1.504</v>
      </c>
      <c r="J75" s="35">
        <v>-1.5780000000000001</v>
      </c>
      <c r="K75" s="35">
        <v>-1.9330000000000001</v>
      </c>
      <c r="L75" s="35">
        <v>0</v>
      </c>
    </row>
    <row r="76" spans="1:15" ht="13.5" x14ac:dyDescent="0.25">
      <c r="A76" s="38">
        <v>8443970</v>
      </c>
      <c r="B76" s="35">
        <v>2003</v>
      </c>
      <c r="C76" s="35">
        <v>9</v>
      </c>
      <c r="D76" s="35">
        <v>2.0710000000000002</v>
      </c>
      <c r="E76" s="35">
        <v>1.508</v>
      </c>
      <c r="F76" s="35">
        <v>1.3959999999999999</v>
      </c>
      <c r="G76" s="35">
        <v>-1.7999999999999999E-2</v>
      </c>
      <c r="H76" s="35">
        <v>-5.7000000000000002E-2</v>
      </c>
      <c r="I76" s="35">
        <v>-1.5089999999999999</v>
      </c>
      <c r="J76" s="35">
        <v>-1.6020000000000001</v>
      </c>
      <c r="K76" s="35">
        <v>-2.0019999999999998</v>
      </c>
      <c r="L76" s="35">
        <v>0</v>
      </c>
    </row>
    <row r="77" spans="1:15" ht="13.5" x14ac:dyDescent="0.25">
      <c r="A77" s="38">
        <v>8443970</v>
      </c>
      <c r="B77" s="35">
        <v>2003</v>
      </c>
      <c r="C77" s="35">
        <v>10</v>
      </c>
      <c r="D77" s="35">
        <v>2.0419999999999998</v>
      </c>
      <c r="E77" s="35">
        <v>1.464</v>
      </c>
      <c r="F77" s="35">
        <v>1.3440000000000001</v>
      </c>
      <c r="G77" s="35">
        <v>-5.1999999999999998E-2</v>
      </c>
      <c r="H77" s="35">
        <v>-0.09</v>
      </c>
      <c r="I77" s="35">
        <v>-1.5229999999999999</v>
      </c>
      <c r="J77" s="35">
        <v>-1.6519999999999999</v>
      </c>
      <c r="K77" s="35">
        <v>-2.2629999999999999</v>
      </c>
      <c r="L77" s="35">
        <v>0</v>
      </c>
    </row>
    <row r="78" spans="1:15" ht="13.5" x14ac:dyDescent="0.25">
      <c r="A78" s="38">
        <v>8443970</v>
      </c>
      <c r="B78" s="35">
        <v>2003</v>
      </c>
      <c r="C78" s="35">
        <v>11</v>
      </c>
      <c r="D78" s="35">
        <v>2.1429999999999998</v>
      </c>
      <c r="E78" s="35">
        <v>1.4790000000000001</v>
      </c>
      <c r="F78" s="35">
        <v>1.3340000000000001</v>
      </c>
      <c r="G78" s="35">
        <v>-6.4000000000000001E-2</v>
      </c>
      <c r="H78" s="35">
        <v>-9.5000000000000001E-2</v>
      </c>
      <c r="I78" s="35">
        <v>-1.5229999999999999</v>
      </c>
      <c r="J78" s="35">
        <v>-1.6639999999999999</v>
      </c>
      <c r="K78" s="35">
        <v>-2.302</v>
      </c>
      <c r="L78" s="35">
        <v>0</v>
      </c>
    </row>
    <row r="79" spans="1:15" ht="13.5" x14ac:dyDescent="0.25">
      <c r="A79" s="38">
        <v>8443970</v>
      </c>
      <c r="B79" s="35">
        <v>2003</v>
      </c>
      <c r="C79" s="35">
        <v>12</v>
      </c>
      <c r="D79" s="35">
        <v>2.1749999999999998</v>
      </c>
      <c r="E79" s="35">
        <v>1.514</v>
      </c>
      <c r="F79" s="35">
        <v>1.36</v>
      </c>
      <c r="G79" s="35">
        <v>-4.5999999999999999E-2</v>
      </c>
      <c r="H79" s="35">
        <v>-7.6999999999999999E-2</v>
      </c>
      <c r="I79" s="35">
        <v>-1.514</v>
      </c>
      <c r="J79" s="35">
        <v>-1.647</v>
      </c>
      <c r="K79" s="35">
        <v>-2.3519999999999999</v>
      </c>
      <c r="L79" s="35">
        <v>0</v>
      </c>
    </row>
    <row r="80" spans="1:15" ht="13.5" x14ac:dyDescent="0.25">
      <c r="A80" s="38">
        <v>8443970</v>
      </c>
      <c r="B80" s="35">
        <v>2004</v>
      </c>
      <c r="C80" s="35">
        <v>1</v>
      </c>
      <c r="E80" s="35">
        <v>1.419</v>
      </c>
      <c r="F80" s="35">
        <v>1.242</v>
      </c>
      <c r="G80" s="35">
        <v>-0.13</v>
      </c>
      <c r="H80" s="35">
        <v>-0.14799999999999999</v>
      </c>
      <c r="I80" s="35">
        <v>-1.538</v>
      </c>
      <c r="J80" s="35">
        <v>-1.645</v>
      </c>
      <c r="K80" s="35">
        <v>1</v>
      </c>
      <c r="M80" s="35">
        <f>AVERAGE(E80:E91)</f>
        <v>1.45875</v>
      </c>
      <c r="N80" s="35">
        <f>AVERAGE(F80:F91)</f>
        <v>1.3142499999999999</v>
      </c>
      <c r="O80" s="35">
        <f>AVERAGE(G80:G91)</f>
        <v>-6.2583333333333352E-2</v>
      </c>
    </row>
    <row r="81" spans="1:15" ht="13.5" x14ac:dyDescent="0.25">
      <c r="A81" s="38">
        <v>8443970</v>
      </c>
      <c r="B81" s="35">
        <v>2004</v>
      </c>
      <c r="C81" s="35">
        <v>2</v>
      </c>
      <c r="D81" s="35">
        <v>2.0670000000000002</v>
      </c>
      <c r="E81" s="35">
        <v>1.3759999999999999</v>
      </c>
      <c r="F81" s="35">
        <v>1.224</v>
      </c>
      <c r="G81" s="35">
        <v>-0.17100000000000001</v>
      </c>
      <c r="H81" s="35">
        <v>-0.19900000000000001</v>
      </c>
      <c r="I81" s="35">
        <v>-1.6220000000000001</v>
      </c>
      <c r="J81" s="35">
        <v>-1.7170000000000001</v>
      </c>
      <c r="K81" s="35">
        <v>-2.1880000000000002</v>
      </c>
      <c r="L81" s="35">
        <v>0</v>
      </c>
    </row>
    <row r="82" spans="1:15" ht="13.5" x14ac:dyDescent="0.25">
      <c r="A82" s="38">
        <v>8443970</v>
      </c>
      <c r="B82" s="35">
        <v>2004</v>
      </c>
      <c r="C82" s="35">
        <v>3</v>
      </c>
      <c r="D82" s="35">
        <v>1.9019999999999999</v>
      </c>
      <c r="E82" s="35">
        <v>1.3740000000000001</v>
      </c>
      <c r="F82" s="35">
        <v>1.24</v>
      </c>
      <c r="G82" s="35">
        <v>-0.13400000000000001</v>
      </c>
      <c r="H82" s="35">
        <v>-0.16600000000000001</v>
      </c>
      <c r="I82" s="35">
        <v>-1.571</v>
      </c>
      <c r="J82" s="35">
        <v>-1.661</v>
      </c>
      <c r="K82" s="35">
        <v>-2.016</v>
      </c>
      <c r="L82" s="35">
        <v>0</v>
      </c>
    </row>
    <row r="83" spans="1:15" ht="13.5" x14ac:dyDescent="0.25">
      <c r="A83" s="38">
        <v>8443970</v>
      </c>
      <c r="B83" s="35">
        <v>2004</v>
      </c>
      <c r="C83" s="35">
        <v>4</v>
      </c>
      <c r="D83" s="35">
        <v>1.9219999999999999</v>
      </c>
      <c r="E83" s="35">
        <v>1.429</v>
      </c>
      <c r="F83" s="35">
        <v>1.2989999999999999</v>
      </c>
      <c r="G83" s="35">
        <v>-7.8E-2</v>
      </c>
      <c r="H83" s="35">
        <v>-0.11600000000000001</v>
      </c>
      <c r="I83" s="35">
        <v>-1.53</v>
      </c>
      <c r="J83" s="35">
        <v>-1.641</v>
      </c>
      <c r="K83" s="35">
        <v>-2.1230000000000002</v>
      </c>
      <c r="L83" s="35">
        <v>0</v>
      </c>
    </row>
    <row r="84" spans="1:15" ht="13.5" x14ac:dyDescent="0.25">
      <c r="A84" s="38">
        <v>8443970</v>
      </c>
      <c r="B84" s="35">
        <v>2004</v>
      </c>
      <c r="C84" s="35">
        <v>5</v>
      </c>
      <c r="D84" s="35">
        <v>1.972</v>
      </c>
      <c r="E84" s="35">
        <v>1.4330000000000001</v>
      </c>
      <c r="F84" s="35">
        <v>1.302</v>
      </c>
      <c r="G84" s="35">
        <v>-8.1000000000000003E-2</v>
      </c>
      <c r="H84" s="35">
        <v>-0.11899999999999999</v>
      </c>
      <c r="I84" s="35">
        <v>-1.54</v>
      </c>
      <c r="J84" s="35">
        <v>-1.657</v>
      </c>
      <c r="K84" s="35">
        <v>-2.246</v>
      </c>
      <c r="L84" s="35">
        <v>0</v>
      </c>
    </row>
    <row r="85" spans="1:15" ht="13.5" x14ac:dyDescent="0.25">
      <c r="A85" s="38">
        <v>8443970</v>
      </c>
      <c r="B85" s="35">
        <v>2004</v>
      </c>
      <c r="C85" s="35">
        <v>6</v>
      </c>
      <c r="D85" s="35">
        <v>2.0680000000000001</v>
      </c>
      <c r="E85" s="35">
        <v>1.5269999999999999</v>
      </c>
      <c r="F85" s="35">
        <v>1.3680000000000001</v>
      </c>
      <c r="G85" s="35">
        <v>-3.5000000000000003E-2</v>
      </c>
      <c r="H85" s="35">
        <v>-7.0999999999999994E-2</v>
      </c>
      <c r="I85" s="35">
        <v>-1.5089999999999999</v>
      </c>
      <c r="J85" s="35">
        <v>-1.64</v>
      </c>
      <c r="K85" s="35">
        <v>-2.298</v>
      </c>
      <c r="L85" s="35">
        <v>0</v>
      </c>
    </row>
    <row r="86" spans="1:15" ht="13.5" x14ac:dyDescent="0.25">
      <c r="A86" s="38">
        <v>8443970</v>
      </c>
      <c r="B86" s="35">
        <v>2004</v>
      </c>
      <c r="C86" s="35">
        <v>7</v>
      </c>
      <c r="D86" s="35">
        <v>2.044</v>
      </c>
      <c r="E86" s="35">
        <v>1.5529999999999999</v>
      </c>
      <c r="F86" s="35">
        <v>1.381</v>
      </c>
      <c r="G86" s="35">
        <v>-3.2000000000000001E-2</v>
      </c>
      <c r="H86" s="35">
        <v>-7.0999999999999994E-2</v>
      </c>
      <c r="I86" s="35">
        <v>-1.522</v>
      </c>
      <c r="J86" s="35">
        <v>-1.6459999999999999</v>
      </c>
      <c r="K86" s="35">
        <v>-2.1669999999999998</v>
      </c>
      <c r="L86" s="35">
        <v>0</v>
      </c>
    </row>
    <row r="87" spans="1:15" ht="13.5" x14ac:dyDescent="0.25">
      <c r="A87" s="38">
        <v>8443970</v>
      </c>
      <c r="B87" s="35">
        <v>2004</v>
      </c>
      <c r="C87" s="35">
        <v>8</v>
      </c>
      <c r="D87" s="35">
        <v>1.948</v>
      </c>
      <c r="E87" s="35">
        <v>1.504</v>
      </c>
      <c r="F87" s="35">
        <v>1.355</v>
      </c>
      <c r="G87" s="35">
        <v>-0.05</v>
      </c>
      <c r="H87" s="35">
        <v>-9.1999999999999998E-2</v>
      </c>
      <c r="I87" s="35">
        <v>-1.5389999999999999</v>
      </c>
      <c r="J87" s="35">
        <v>-1.639</v>
      </c>
      <c r="K87" s="35">
        <v>-2.177</v>
      </c>
      <c r="L87" s="35">
        <v>0</v>
      </c>
    </row>
    <row r="88" spans="1:15" ht="13.5" x14ac:dyDescent="0.25">
      <c r="A88" s="38">
        <v>8443970</v>
      </c>
      <c r="B88" s="35">
        <v>2004</v>
      </c>
      <c r="C88" s="35">
        <v>9</v>
      </c>
      <c r="D88" s="35">
        <v>1.9259999999999999</v>
      </c>
      <c r="E88" s="35">
        <v>1.46</v>
      </c>
      <c r="F88" s="35">
        <v>1.3440000000000001</v>
      </c>
      <c r="G88" s="35">
        <v>-2.5999999999999999E-2</v>
      </c>
      <c r="H88" s="35">
        <v>-6.0999999999999999E-2</v>
      </c>
      <c r="I88" s="35">
        <v>-1.466</v>
      </c>
      <c r="J88" s="35">
        <v>-1.55</v>
      </c>
      <c r="K88" s="35">
        <v>-1.9279999999999999</v>
      </c>
      <c r="L88" s="35">
        <v>0</v>
      </c>
    </row>
    <row r="89" spans="1:15" ht="13.5" x14ac:dyDescent="0.25">
      <c r="A89" s="38">
        <v>8443970</v>
      </c>
      <c r="B89" s="35">
        <v>2004</v>
      </c>
      <c r="C89" s="35">
        <v>10</v>
      </c>
      <c r="D89" s="35">
        <v>1.95</v>
      </c>
      <c r="E89" s="35">
        <v>1.5329999999999999</v>
      </c>
      <c r="F89" s="35">
        <v>1.4179999999999999</v>
      </c>
      <c r="G89" s="35">
        <v>6.0999999999999999E-2</v>
      </c>
      <c r="H89" s="35">
        <v>0.03</v>
      </c>
      <c r="I89" s="35">
        <v>-1.357</v>
      </c>
      <c r="J89" s="35">
        <v>-1.478</v>
      </c>
      <c r="K89" s="35">
        <v>-1.873</v>
      </c>
      <c r="L89" s="35">
        <v>0</v>
      </c>
    </row>
    <row r="90" spans="1:15" ht="13.5" x14ac:dyDescent="0.25">
      <c r="A90" s="38">
        <v>8443970</v>
      </c>
      <c r="B90" s="35">
        <v>2004</v>
      </c>
      <c r="C90" s="35">
        <v>11</v>
      </c>
      <c r="D90" s="35">
        <v>2.0659999999999998</v>
      </c>
      <c r="E90" s="35">
        <v>1.4550000000000001</v>
      </c>
      <c r="F90" s="35">
        <v>1.3089999999999999</v>
      </c>
      <c r="G90" s="35">
        <v>-2.5999999999999999E-2</v>
      </c>
      <c r="H90" s="35">
        <v>-5.7000000000000002E-2</v>
      </c>
      <c r="I90" s="35">
        <v>-1.4219999999999999</v>
      </c>
      <c r="J90" s="35">
        <v>-1.5580000000000001</v>
      </c>
      <c r="K90" s="35">
        <v>-1.9870000000000001</v>
      </c>
      <c r="L90" s="35">
        <v>0</v>
      </c>
    </row>
    <row r="91" spans="1:15" ht="13.5" x14ac:dyDescent="0.25">
      <c r="A91" s="38">
        <v>8443970</v>
      </c>
      <c r="B91" s="35">
        <v>2004</v>
      </c>
      <c r="C91" s="35">
        <v>12</v>
      </c>
      <c r="D91" s="35">
        <v>2.2109999999999999</v>
      </c>
      <c r="E91" s="35">
        <v>1.4419999999999999</v>
      </c>
      <c r="F91" s="35">
        <v>1.2889999999999999</v>
      </c>
      <c r="G91" s="35">
        <v>-4.9000000000000002E-2</v>
      </c>
      <c r="H91" s="35">
        <v>-7.8E-2</v>
      </c>
      <c r="I91" s="35">
        <v>-1.4450000000000001</v>
      </c>
      <c r="J91" s="35">
        <v>-1.5960000000000001</v>
      </c>
      <c r="K91" s="35">
        <v>-2.2050000000000001</v>
      </c>
      <c r="L91" s="35">
        <v>0</v>
      </c>
    </row>
    <row r="92" spans="1:15" ht="13.5" x14ac:dyDescent="0.25">
      <c r="A92" s="38">
        <v>8443970</v>
      </c>
      <c r="B92" s="35">
        <v>2005</v>
      </c>
      <c r="C92" s="35">
        <v>1</v>
      </c>
      <c r="D92" s="35">
        <v>2.105</v>
      </c>
      <c r="E92" s="35">
        <v>1.4610000000000001</v>
      </c>
      <c r="F92" s="35">
        <v>1.3109999999999999</v>
      </c>
      <c r="G92" s="35">
        <v>-5.2999999999999999E-2</v>
      </c>
      <c r="H92" s="35">
        <v>-0.08</v>
      </c>
      <c r="I92" s="35">
        <v>-1.4710000000000001</v>
      </c>
      <c r="J92" s="35">
        <v>-1.6060000000000001</v>
      </c>
      <c r="K92" s="35">
        <v>-2.3010000000000002</v>
      </c>
      <c r="L92" s="35">
        <v>0</v>
      </c>
      <c r="M92" s="35">
        <f>AVERAGE(E92:E103)</f>
        <v>1.5305</v>
      </c>
      <c r="N92" s="35">
        <f>AVERAGE(F92:F103)</f>
        <v>1.3786666666666669</v>
      </c>
      <c r="O92" s="35">
        <f>AVERAGE(G92:G103)</f>
        <v>-3.5833333333333325E-3</v>
      </c>
    </row>
    <row r="93" spans="1:15" ht="13.5" x14ac:dyDescent="0.25">
      <c r="A93" s="38">
        <v>8443970</v>
      </c>
      <c r="B93" s="35">
        <v>2005</v>
      </c>
      <c r="C93" s="35">
        <v>2</v>
      </c>
      <c r="D93" s="35">
        <v>2.3239999999999998</v>
      </c>
      <c r="E93" s="35">
        <v>1.508</v>
      </c>
      <c r="F93" s="35">
        <v>1.3520000000000001</v>
      </c>
      <c r="G93" s="35">
        <v>-5.1999999999999998E-2</v>
      </c>
      <c r="H93" s="35">
        <v>-8.5999999999999993E-2</v>
      </c>
      <c r="I93" s="35">
        <v>-1.524</v>
      </c>
      <c r="J93" s="35">
        <v>-1.621</v>
      </c>
      <c r="K93" s="35">
        <v>-2.2090000000000001</v>
      </c>
      <c r="L93" s="35">
        <v>0</v>
      </c>
    </row>
    <row r="94" spans="1:15" ht="13.5" x14ac:dyDescent="0.25">
      <c r="A94" s="38">
        <v>8443970</v>
      </c>
      <c r="B94" s="35">
        <v>2005</v>
      </c>
      <c r="C94" s="35">
        <v>3</v>
      </c>
      <c r="D94" s="35">
        <v>2.2400000000000002</v>
      </c>
      <c r="E94" s="35">
        <v>1.548</v>
      </c>
      <c r="F94" s="35">
        <v>1.41</v>
      </c>
      <c r="G94" s="35">
        <v>0</v>
      </c>
      <c r="H94" s="35">
        <v>-3.5999999999999997E-2</v>
      </c>
      <c r="I94" s="35">
        <v>-1.482</v>
      </c>
      <c r="J94" s="35">
        <v>-1.5860000000000001</v>
      </c>
      <c r="K94" s="35">
        <v>-2.339</v>
      </c>
      <c r="L94" s="35">
        <v>0</v>
      </c>
    </row>
    <row r="95" spans="1:15" ht="13.5" x14ac:dyDescent="0.25">
      <c r="A95" s="38">
        <v>8443970</v>
      </c>
      <c r="B95" s="35">
        <v>2005</v>
      </c>
      <c r="C95" s="35">
        <v>4</v>
      </c>
      <c r="D95" s="35">
        <v>2.0539999999999998</v>
      </c>
      <c r="E95" s="35">
        <v>1.5669999999999999</v>
      </c>
      <c r="F95" s="35">
        <v>1.4370000000000001</v>
      </c>
      <c r="G95" s="35">
        <v>3.9E-2</v>
      </c>
      <c r="H95" s="35">
        <v>-2E-3</v>
      </c>
      <c r="I95" s="35">
        <v>-1.44</v>
      </c>
      <c r="J95" s="35">
        <v>-1.55</v>
      </c>
      <c r="K95" s="35">
        <v>-2.0009999999999999</v>
      </c>
      <c r="L95" s="35">
        <v>0</v>
      </c>
    </row>
    <row r="96" spans="1:15" ht="13.5" x14ac:dyDescent="0.25">
      <c r="A96" s="38">
        <v>8443970</v>
      </c>
      <c r="B96" s="35">
        <v>2005</v>
      </c>
      <c r="C96" s="35">
        <v>5</v>
      </c>
      <c r="D96" s="35">
        <v>2.5219999999999998</v>
      </c>
      <c r="E96" s="35">
        <v>1.6339999999999999</v>
      </c>
      <c r="F96" s="35">
        <v>1.5009999999999999</v>
      </c>
      <c r="G96" s="35">
        <v>9.7000000000000003E-2</v>
      </c>
      <c r="H96" s="35">
        <v>6.3E-2</v>
      </c>
      <c r="I96" s="35">
        <v>-1.375</v>
      </c>
      <c r="J96" s="35">
        <v>-1.5209999999999999</v>
      </c>
      <c r="K96" s="35">
        <v>-1.9</v>
      </c>
      <c r="L96" s="35">
        <v>0</v>
      </c>
    </row>
    <row r="97" spans="1:15" ht="13.5" x14ac:dyDescent="0.25">
      <c r="A97" s="38">
        <v>8443970</v>
      </c>
      <c r="B97" s="35">
        <v>2005</v>
      </c>
      <c r="C97" s="35">
        <v>6</v>
      </c>
      <c r="D97" s="35">
        <v>2.0779999999999998</v>
      </c>
      <c r="E97" s="35">
        <v>1.593</v>
      </c>
      <c r="F97" s="35">
        <v>1.4350000000000001</v>
      </c>
      <c r="G97" s="35">
        <v>2.9000000000000001E-2</v>
      </c>
      <c r="H97" s="35">
        <v>-8.0000000000000002E-3</v>
      </c>
      <c r="I97" s="35">
        <v>-1.4510000000000001</v>
      </c>
      <c r="J97" s="35">
        <v>-1.5920000000000001</v>
      </c>
      <c r="K97" s="35">
        <v>-2.085</v>
      </c>
      <c r="L97" s="35">
        <v>0</v>
      </c>
    </row>
    <row r="98" spans="1:15" ht="13.5" x14ac:dyDescent="0.25">
      <c r="A98" s="38">
        <v>8443970</v>
      </c>
      <c r="B98" s="35">
        <v>2005</v>
      </c>
      <c r="C98" s="35">
        <v>7</v>
      </c>
      <c r="D98" s="35">
        <v>2.085</v>
      </c>
      <c r="E98" s="35">
        <v>1.5609999999999999</v>
      </c>
      <c r="F98" s="35">
        <v>1.393</v>
      </c>
      <c r="G98" s="35">
        <v>1.4999999999999999E-2</v>
      </c>
      <c r="H98" s="35">
        <v>-1.7000000000000001E-2</v>
      </c>
      <c r="I98" s="35">
        <v>-1.427</v>
      </c>
      <c r="J98" s="35">
        <v>-1.5469999999999999</v>
      </c>
      <c r="K98" s="35">
        <v>-2.0379999999999998</v>
      </c>
      <c r="L98" s="35">
        <v>0</v>
      </c>
    </row>
    <row r="99" spans="1:15" ht="13.5" x14ac:dyDescent="0.25">
      <c r="A99" s="38">
        <v>8443970</v>
      </c>
      <c r="B99" s="35">
        <v>2005</v>
      </c>
      <c r="C99" s="35">
        <v>8</v>
      </c>
      <c r="D99" s="35">
        <v>2.0539999999999998</v>
      </c>
      <c r="E99" s="35">
        <v>1.512</v>
      </c>
      <c r="F99" s="35">
        <v>1.3460000000000001</v>
      </c>
      <c r="G99" s="35">
        <v>-1.4E-2</v>
      </c>
      <c r="H99" s="35">
        <v>-4.9000000000000002E-2</v>
      </c>
      <c r="I99" s="35">
        <v>-1.444</v>
      </c>
      <c r="J99" s="35">
        <v>-1.556</v>
      </c>
      <c r="K99" s="35">
        <v>-2.1110000000000002</v>
      </c>
      <c r="L99" s="35">
        <v>0</v>
      </c>
    </row>
    <row r="100" spans="1:15" ht="13.5" x14ac:dyDescent="0.25">
      <c r="A100" s="38">
        <v>8443970</v>
      </c>
      <c r="B100" s="35">
        <v>2005</v>
      </c>
      <c r="C100" s="35">
        <v>9</v>
      </c>
      <c r="D100" s="35">
        <v>1.9870000000000001</v>
      </c>
      <c r="E100" s="35">
        <v>1.4670000000000001</v>
      </c>
      <c r="F100" s="35">
        <v>1.32</v>
      </c>
      <c r="G100" s="35">
        <v>-3.4000000000000002E-2</v>
      </c>
      <c r="H100" s="35">
        <v>-7.0000000000000007E-2</v>
      </c>
      <c r="I100" s="35">
        <v>-1.4590000000000001</v>
      </c>
      <c r="J100" s="35">
        <v>-1.5620000000000001</v>
      </c>
      <c r="K100" s="35">
        <v>-2.0990000000000002</v>
      </c>
      <c r="L100" s="35">
        <v>0</v>
      </c>
    </row>
    <row r="101" spans="1:15" ht="13.5" x14ac:dyDescent="0.25">
      <c r="A101" s="38">
        <v>8443970</v>
      </c>
      <c r="B101" s="35">
        <v>2005</v>
      </c>
      <c r="C101" s="35">
        <v>10</v>
      </c>
      <c r="D101" s="35">
        <v>1.9730000000000001</v>
      </c>
      <c r="E101" s="35">
        <v>1.5109999999999999</v>
      </c>
      <c r="F101" s="35">
        <v>1.387</v>
      </c>
      <c r="G101" s="35">
        <v>4.1000000000000002E-2</v>
      </c>
      <c r="H101" s="35">
        <v>7.0000000000000001E-3</v>
      </c>
      <c r="I101" s="35">
        <v>-1.373</v>
      </c>
      <c r="J101" s="35">
        <v>-1.4970000000000001</v>
      </c>
      <c r="K101" s="35">
        <v>-2.0760000000000001</v>
      </c>
      <c r="L101" s="35">
        <v>0</v>
      </c>
    </row>
    <row r="102" spans="1:15" ht="13.5" x14ac:dyDescent="0.25">
      <c r="A102" s="38">
        <v>8443970</v>
      </c>
      <c r="B102" s="35">
        <v>2005</v>
      </c>
      <c r="C102" s="35">
        <v>11</v>
      </c>
      <c r="D102" s="35">
        <v>1.845</v>
      </c>
      <c r="E102" s="35">
        <v>1.4850000000000001</v>
      </c>
      <c r="F102" s="35">
        <v>1.3320000000000001</v>
      </c>
      <c r="G102" s="35">
        <v>-3.5999999999999997E-2</v>
      </c>
      <c r="H102" s="35">
        <v>-7.1999999999999995E-2</v>
      </c>
      <c r="I102" s="35">
        <v>-1.4750000000000001</v>
      </c>
      <c r="J102" s="35">
        <v>-1.62</v>
      </c>
      <c r="K102" s="35">
        <v>-2.0819999999999999</v>
      </c>
      <c r="L102" s="35">
        <v>0</v>
      </c>
    </row>
    <row r="103" spans="1:15" ht="13.5" x14ac:dyDescent="0.25">
      <c r="A103" s="38">
        <v>8443970</v>
      </c>
      <c r="B103" s="35">
        <v>2005</v>
      </c>
      <c r="C103" s="35">
        <v>12</v>
      </c>
      <c r="D103" s="35">
        <v>2.0129999999999999</v>
      </c>
      <c r="E103" s="35">
        <v>1.5189999999999999</v>
      </c>
      <c r="F103" s="35">
        <v>1.32</v>
      </c>
      <c r="G103" s="35">
        <v>-7.4999999999999997E-2</v>
      </c>
      <c r="H103" s="35">
        <v>-0.11</v>
      </c>
      <c r="I103" s="35">
        <v>-1.54</v>
      </c>
      <c r="J103" s="35">
        <v>-1.7050000000000001</v>
      </c>
      <c r="K103" s="35">
        <v>-2.1960000000000002</v>
      </c>
      <c r="L103" s="35">
        <v>0</v>
      </c>
    </row>
    <row r="104" spans="1:15" ht="13.5" x14ac:dyDescent="0.25">
      <c r="A104" s="38">
        <v>8443970</v>
      </c>
      <c r="B104" s="35">
        <v>2006</v>
      </c>
      <c r="C104" s="35">
        <v>1</v>
      </c>
      <c r="D104" s="35">
        <v>2.4590000000000001</v>
      </c>
      <c r="E104" s="35">
        <v>1.575</v>
      </c>
      <c r="F104" s="35">
        <v>1.3620000000000001</v>
      </c>
      <c r="G104" s="35">
        <v>-4.5999999999999999E-2</v>
      </c>
      <c r="H104" s="35">
        <v>-8.2000000000000003E-2</v>
      </c>
      <c r="I104" s="35">
        <v>-1.5249999999999999</v>
      </c>
      <c r="J104" s="35">
        <v>-1.653</v>
      </c>
      <c r="K104" s="35">
        <v>-2.2000000000000002</v>
      </c>
      <c r="L104" s="35">
        <v>0</v>
      </c>
      <c r="M104" s="35">
        <f>AVERAGE(E104:E115)</f>
        <v>1.5191666666666663</v>
      </c>
      <c r="N104" s="35">
        <f>AVERAGE(F104:F115)</f>
        <v>1.3580833333333333</v>
      </c>
      <c r="O104" s="35">
        <f>AVERAGE(G104:G115)</f>
        <v>-0.02</v>
      </c>
    </row>
    <row r="105" spans="1:15" ht="13.5" x14ac:dyDescent="0.25">
      <c r="A105" s="38">
        <v>8443970</v>
      </c>
      <c r="B105" s="35">
        <v>2006</v>
      </c>
      <c r="C105" s="35">
        <v>2</v>
      </c>
      <c r="D105" s="35">
        <v>2.246</v>
      </c>
      <c r="E105" s="35">
        <v>1.4770000000000001</v>
      </c>
      <c r="F105" s="35">
        <v>1.2889999999999999</v>
      </c>
      <c r="G105" s="35">
        <v>-7.2999999999999995E-2</v>
      </c>
      <c r="H105" s="35">
        <v>-0.10199999999999999</v>
      </c>
      <c r="I105" s="35">
        <v>-1.4930000000000001</v>
      </c>
      <c r="J105" s="35">
        <v>-1.6180000000000001</v>
      </c>
      <c r="K105" s="35">
        <v>-2.2810000000000001</v>
      </c>
      <c r="L105" s="35">
        <v>0</v>
      </c>
    </row>
    <row r="106" spans="1:15" ht="13.5" x14ac:dyDescent="0.25">
      <c r="A106" s="38">
        <v>8443970</v>
      </c>
      <c r="B106" s="35">
        <v>2006</v>
      </c>
      <c r="C106" s="35">
        <v>3</v>
      </c>
      <c r="D106" s="35">
        <v>1.97</v>
      </c>
      <c r="E106" s="35">
        <v>1.4870000000000001</v>
      </c>
      <c r="F106" s="35">
        <v>1.353</v>
      </c>
      <c r="G106" s="35">
        <v>-6.8000000000000005E-2</v>
      </c>
      <c r="H106" s="35">
        <v>-0.107</v>
      </c>
      <c r="I106" s="35">
        <v>-1.5669999999999999</v>
      </c>
      <c r="J106" s="35">
        <v>-1.653</v>
      </c>
      <c r="K106" s="35">
        <v>-2.3149999999999999</v>
      </c>
      <c r="L106" s="35">
        <v>0</v>
      </c>
    </row>
    <row r="107" spans="1:15" ht="13.5" x14ac:dyDescent="0.25">
      <c r="A107" s="38">
        <v>8443970</v>
      </c>
      <c r="B107" s="35">
        <v>2006</v>
      </c>
      <c r="C107" s="35">
        <v>4</v>
      </c>
      <c r="D107" s="35">
        <v>1.9119999999999999</v>
      </c>
      <c r="E107" s="35">
        <v>1.474</v>
      </c>
      <c r="F107" s="35">
        <v>1.335</v>
      </c>
      <c r="G107" s="35">
        <v>-6.4000000000000001E-2</v>
      </c>
      <c r="H107" s="35">
        <v>-0.1</v>
      </c>
      <c r="I107" s="35">
        <v>-1.5349999999999999</v>
      </c>
      <c r="J107" s="35">
        <v>-1.643</v>
      </c>
      <c r="K107" s="35">
        <v>-2.1190000000000002</v>
      </c>
      <c r="L107" s="35">
        <v>0</v>
      </c>
    </row>
    <row r="108" spans="1:15" ht="13.5" x14ac:dyDescent="0.25">
      <c r="A108" s="38">
        <v>8443970</v>
      </c>
      <c r="B108" s="35">
        <v>2006</v>
      </c>
      <c r="C108" s="35">
        <v>5</v>
      </c>
      <c r="D108" s="35">
        <v>1.9350000000000001</v>
      </c>
      <c r="E108" s="35">
        <v>1.5820000000000001</v>
      </c>
      <c r="F108" s="35">
        <v>1.4279999999999999</v>
      </c>
      <c r="G108" s="35">
        <v>5.3999999999999999E-2</v>
      </c>
      <c r="H108" s="35">
        <v>1.7000000000000001E-2</v>
      </c>
      <c r="I108" s="35">
        <v>-1.3939999999999999</v>
      </c>
      <c r="J108" s="35">
        <v>-1.5409999999999999</v>
      </c>
      <c r="K108" s="35">
        <v>-1.956</v>
      </c>
      <c r="L108" s="35">
        <v>0</v>
      </c>
    </row>
    <row r="109" spans="1:15" ht="13.5" x14ac:dyDescent="0.25">
      <c r="A109" s="38">
        <v>8443970</v>
      </c>
      <c r="B109" s="35">
        <v>2006</v>
      </c>
      <c r="C109" s="35">
        <v>6</v>
      </c>
      <c r="D109" s="35">
        <v>1.8160000000000001</v>
      </c>
      <c r="E109" s="35">
        <v>1.556</v>
      </c>
      <c r="F109" s="35">
        <v>1.3919999999999999</v>
      </c>
      <c r="G109" s="35">
        <v>3.5999999999999997E-2</v>
      </c>
      <c r="H109" s="35">
        <v>-1E-3</v>
      </c>
      <c r="I109" s="35">
        <v>-1.393</v>
      </c>
      <c r="J109" s="35">
        <v>-1.518</v>
      </c>
      <c r="K109" s="35">
        <v>-1.825</v>
      </c>
      <c r="L109" s="35">
        <v>0</v>
      </c>
    </row>
    <row r="110" spans="1:15" ht="13.5" x14ac:dyDescent="0.25">
      <c r="A110" s="38">
        <v>8443970</v>
      </c>
      <c r="B110" s="35">
        <v>2006</v>
      </c>
      <c r="C110" s="35">
        <v>7</v>
      </c>
      <c r="D110" s="35">
        <v>1.901</v>
      </c>
      <c r="E110" s="35">
        <v>1.4870000000000001</v>
      </c>
      <c r="F110" s="35">
        <v>1.33</v>
      </c>
      <c r="G110" s="35">
        <v>-2.5000000000000001E-2</v>
      </c>
      <c r="H110" s="35">
        <v>-6.4000000000000001E-2</v>
      </c>
      <c r="I110" s="35">
        <v>-1.458</v>
      </c>
      <c r="J110" s="35">
        <v>-1.5529999999999999</v>
      </c>
      <c r="K110" s="35">
        <v>-2.0459999999999998</v>
      </c>
      <c r="L110" s="35">
        <v>0</v>
      </c>
    </row>
    <row r="111" spans="1:15" ht="13.5" x14ac:dyDescent="0.25">
      <c r="A111" s="38">
        <v>8443970</v>
      </c>
      <c r="B111" s="35">
        <v>2006</v>
      </c>
      <c r="C111" s="35">
        <v>8</v>
      </c>
      <c r="D111" s="35">
        <v>1.982</v>
      </c>
      <c r="E111" s="35">
        <v>1.504</v>
      </c>
      <c r="F111" s="35">
        <v>1.3460000000000001</v>
      </c>
      <c r="G111" s="35">
        <v>3.0000000000000001E-3</v>
      </c>
      <c r="H111" s="35">
        <v>-3.4000000000000002E-2</v>
      </c>
      <c r="I111" s="35">
        <v>-1.4139999999999999</v>
      </c>
      <c r="J111" s="35">
        <v>-1.4930000000000001</v>
      </c>
      <c r="K111" s="35">
        <v>-2.0169999999999999</v>
      </c>
      <c r="L111" s="35">
        <v>0</v>
      </c>
    </row>
    <row r="112" spans="1:15" ht="13.5" x14ac:dyDescent="0.25">
      <c r="A112" s="38">
        <v>8443970</v>
      </c>
      <c r="B112" s="35">
        <v>2006</v>
      </c>
      <c r="C112" s="35">
        <v>9</v>
      </c>
      <c r="D112" s="35">
        <v>1.9319999999999999</v>
      </c>
      <c r="E112" s="35">
        <v>1.5369999999999999</v>
      </c>
      <c r="F112" s="35">
        <v>1.385</v>
      </c>
      <c r="G112" s="35">
        <v>2.9000000000000001E-2</v>
      </c>
      <c r="H112" s="35">
        <v>-4.0000000000000001E-3</v>
      </c>
      <c r="I112" s="35">
        <v>-1.393</v>
      </c>
      <c r="J112" s="35">
        <v>-1.482</v>
      </c>
      <c r="K112" s="35">
        <v>-2.0310000000000001</v>
      </c>
      <c r="L112" s="35">
        <v>0</v>
      </c>
    </row>
    <row r="113" spans="1:15" ht="13.5" x14ac:dyDescent="0.25">
      <c r="A113" s="38">
        <v>8443970</v>
      </c>
      <c r="B113" s="35">
        <v>2006</v>
      </c>
      <c r="C113" s="35">
        <v>10</v>
      </c>
      <c r="D113" s="35">
        <v>1.96</v>
      </c>
      <c r="E113" s="35">
        <v>1.524</v>
      </c>
      <c r="F113" s="35">
        <v>1.371</v>
      </c>
      <c r="G113" s="35">
        <v>2.1999999999999999E-2</v>
      </c>
      <c r="H113" s="35">
        <v>-5.0000000000000001E-3</v>
      </c>
      <c r="I113" s="35">
        <v>-1.381</v>
      </c>
      <c r="J113" s="35">
        <v>-1.5049999999999999</v>
      </c>
      <c r="K113" s="35">
        <v>-2.27</v>
      </c>
      <c r="L113" s="35">
        <v>0</v>
      </c>
    </row>
    <row r="114" spans="1:15" ht="13.5" x14ac:dyDescent="0.25">
      <c r="A114" s="38">
        <v>8443970</v>
      </c>
      <c r="B114" s="35">
        <v>2006</v>
      </c>
      <c r="C114" s="35">
        <v>11</v>
      </c>
      <c r="D114" s="35">
        <v>1.929</v>
      </c>
      <c r="E114" s="35">
        <v>1.548</v>
      </c>
      <c r="F114" s="35">
        <v>1.4059999999999999</v>
      </c>
      <c r="G114" s="35">
        <v>-6.0000000000000001E-3</v>
      </c>
      <c r="H114" s="35">
        <v>-3.9E-2</v>
      </c>
      <c r="I114" s="35">
        <v>-1.4830000000000001</v>
      </c>
      <c r="J114" s="35">
        <v>-1.591</v>
      </c>
      <c r="K114" s="35">
        <v>-2.298</v>
      </c>
      <c r="L114" s="35">
        <v>0</v>
      </c>
    </row>
    <row r="115" spans="1:15" ht="13.5" x14ac:dyDescent="0.25">
      <c r="A115" s="38">
        <v>8443970</v>
      </c>
      <c r="B115" s="35">
        <v>2006</v>
      </c>
      <c r="C115" s="35">
        <v>12</v>
      </c>
      <c r="D115" s="35">
        <v>2.0760000000000001</v>
      </c>
      <c r="E115" s="35">
        <v>1.4790000000000001</v>
      </c>
      <c r="F115" s="35">
        <v>1.3</v>
      </c>
      <c r="G115" s="35">
        <v>-0.10199999999999999</v>
      </c>
      <c r="H115" s="35">
        <v>-0.13200000000000001</v>
      </c>
      <c r="I115" s="35">
        <v>-1.5629999999999999</v>
      </c>
      <c r="J115" s="35">
        <v>-1.6970000000000001</v>
      </c>
      <c r="K115" s="35">
        <v>-2.11</v>
      </c>
      <c r="L115" s="35">
        <v>0</v>
      </c>
    </row>
    <row r="116" spans="1:15" ht="13.5" x14ac:dyDescent="0.25">
      <c r="A116" s="38">
        <v>8443970</v>
      </c>
      <c r="B116" s="35">
        <v>2007</v>
      </c>
      <c r="C116" s="35">
        <v>1</v>
      </c>
      <c r="D116" s="35">
        <v>1.853</v>
      </c>
      <c r="E116" s="35">
        <v>1.4390000000000001</v>
      </c>
      <c r="F116" s="35">
        <v>1.2649999999999999</v>
      </c>
      <c r="G116" s="35">
        <v>-0.1</v>
      </c>
      <c r="H116" s="35">
        <v>-0.13100000000000001</v>
      </c>
      <c r="I116" s="35">
        <v>-1.526</v>
      </c>
      <c r="J116" s="35">
        <v>-1.639</v>
      </c>
      <c r="K116" s="35">
        <v>-2.16</v>
      </c>
      <c r="L116" s="35">
        <v>0</v>
      </c>
      <c r="M116" s="35">
        <f>AVERAGE(E116:E127)</f>
        <v>1.4763333333333335</v>
      </c>
      <c r="N116" s="35">
        <f>AVERAGE(F116:F127)</f>
        <v>1.3259166666666664</v>
      </c>
      <c r="O116" s="35">
        <f>AVERAGE(G116:G127)</f>
        <v>-5.5833333333333339E-2</v>
      </c>
    </row>
    <row r="117" spans="1:15" ht="13.5" x14ac:dyDescent="0.25">
      <c r="A117" s="38">
        <v>8443970</v>
      </c>
      <c r="B117" s="35">
        <v>2007</v>
      </c>
      <c r="C117" s="35">
        <v>2</v>
      </c>
      <c r="D117" s="35">
        <v>1.9330000000000001</v>
      </c>
      <c r="E117" s="35">
        <v>1.359</v>
      </c>
      <c r="F117" s="35">
        <v>1.2110000000000001</v>
      </c>
      <c r="G117" s="35">
        <v>-0.16500000000000001</v>
      </c>
      <c r="H117" s="35">
        <v>-0.19600000000000001</v>
      </c>
      <c r="I117" s="35">
        <v>-1.603</v>
      </c>
      <c r="J117" s="35">
        <v>-1.677</v>
      </c>
      <c r="K117" s="35">
        <v>-2.1579999999999999</v>
      </c>
      <c r="L117" s="35">
        <v>0</v>
      </c>
    </row>
    <row r="118" spans="1:15" ht="13.5" x14ac:dyDescent="0.25">
      <c r="A118" s="38">
        <v>8443970</v>
      </c>
      <c r="B118" s="35">
        <v>2007</v>
      </c>
      <c r="C118" s="35">
        <v>3</v>
      </c>
      <c r="D118" s="35">
        <v>1.923</v>
      </c>
      <c r="E118" s="35">
        <v>1.3420000000000001</v>
      </c>
      <c r="F118" s="35">
        <v>1.2010000000000001</v>
      </c>
      <c r="G118" s="35">
        <v>-0.18</v>
      </c>
      <c r="H118" s="35">
        <v>-0.21199999999999999</v>
      </c>
      <c r="I118" s="35">
        <v>-1.6240000000000001</v>
      </c>
      <c r="J118" s="35">
        <v>-1.7170000000000001</v>
      </c>
      <c r="K118" s="35">
        <v>-2.5289999999999999</v>
      </c>
      <c r="L118" s="35">
        <v>0</v>
      </c>
    </row>
    <row r="119" spans="1:15" ht="13.5" x14ac:dyDescent="0.25">
      <c r="A119" s="38">
        <v>8443970</v>
      </c>
      <c r="B119" s="35">
        <v>2007</v>
      </c>
      <c r="C119" s="35">
        <v>4</v>
      </c>
      <c r="D119" s="35">
        <v>2.5270000000000001</v>
      </c>
      <c r="E119" s="35">
        <v>1.5089999999999999</v>
      </c>
      <c r="F119" s="35">
        <v>1.3979999999999999</v>
      </c>
      <c r="G119" s="35">
        <v>0.01</v>
      </c>
      <c r="H119" s="35">
        <v>-2.5999999999999999E-2</v>
      </c>
      <c r="I119" s="35">
        <v>-1.45</v>
      </c>
      <c r="J119" s="35">
        <v>-1.534</v>
      </c>
      <c r="K119" s="35">
        <v>-2.0390000000000001</v>
      </c>
      <c r="L119" s="35">
        <v>0</v>
      </c>
    </row>
    <row r="120" spans="1:15" ht="13.5" x14ac:dyDescent="0.25">
      <c r="A120" s="38">
        <v>8443970</v>
      </c>
      <c r="B120" s="35">
        <v>2007</v>
      </c>
      <c r="C120" s="35">
        <v>5</v>
      </c>
      <c r="D120" s="35">
        <v>2.137</v>
      </c>
      <c r="E120" s="35">
        <v>1.4670000000000001</v>
      </c>
      <c r="F120" s="35">
        <v>1.3240000000000001</v>
      </c>
      <c r="G120" s="35">
        <v>-5.1999999999999998E-2</v>
      </c>
      <c r="H120" s="35">
        <v>-9.2999999999999999E-2</v>
      </c>
      <c r="I120" s="35">
        <v>-1.5089999999999999</v>
      </c>
      <c r="J120" s="35">
        <v>-1.633</v>
      </c>
      <c r="K120" s="35">
        <v>-2.1179999999999999</v>
      </c>
      <c r="L120" s="35">
        <v>0</v>
      </c>
    </row>
    <row r="121" spans="1:15" ht="13.5" x14ac:dyDescent="0.25">
      <c r="A121" s="38">
        <v>8443970</v>
      </c>
      <c r="B121" s="35">
        <v>2007</v>
      </c>
      <c r="C121" s="35">
        <v>6</v>
      </c>
      <c r="D121" s="35">
        <v>2.0499999999999998</v>
      </c>
      <c r="E121" s="35">
        <v>1.5820000000000001</v>
      </c>
      <c r="F121" s="35">
        <v>1.4159999999999999</v>
      </c>
      <c r="G121" s="35">
        <v>4.4999999999999998E-2</v>
      </c>
      <c r="H121" s="35">
        <v>0.01</v>
      </c>
      <c r="I121" s="35">
        <v>-1.3959999999999999</v>
      </c>
      <c r="J121" s="35">
        <v>-1.5189999999999999</v>
      </c>
      <c r="K121" s="35">
        <v>-1.9730000000000001</v>
      </c>
      <c r="L121" s="35">
        <v>0</v>
      </c>
    </row>
    <row r="122" spans="1:15" ht="13.5" x14ac:dyDescent="0.25">
      <c r="A122" s="38">
        <v>8443970</v>
      </c>
      <c r="B122" s="35">
        <v>2007</v>
      </c>
      <c r="C122" s="35">
        <v>7</v>
      </c>
      <c r="D122" s="35">
        <v>1.883</v>
      </c>
      <c r="E122" s="35">
        <v>1.544</v>
      </c>
      <c r="F122" s="35">
        <v>1.369</v>
      </c>
      <c r="G122" s="35">
        <v>-7.0000000000000001E-3</v>
      </c>
      <c r="H122" s="35">
        <v>-4.4999999999999998E-2</v>
      </c>
      <c r="I122" s="35">
        <v>-1.458</v>
      </c>
      <c r="J122" s="35">
        <v>-1.556</v>
      </c>
      <c r="K122" s="35">
        <v>-1.9179999999999999</v>
      </c>
      <c r="L122" s="35">
        <v>0</v>
      </c>
    </row>
    <row r="123" spans="1:15" ht="13.5" x14ac:dyDescent="0.25">
      <c r="A123" s="38">
        <v>8443970</v>
      </c>
      <c r="B123" s="35">
        <v>2007</v>
      </c>
      <c r="C123" s="35">
        <v>8</v>
      </c>
      <c r="D123" s="35">
        <v>1.8280000000000001</v>
      </c>
      <c r="E123" s="35">
        <v>1.514</v>
      </c>
      <c r="F123" s="35">
        <v>1.3779999999999999</v>
      </c>
      <c r="G123" s="35">
        <v>-1.4E-2</v>
      </c>
      <c r="H123" s="35">
        <v>-5.6000000000000001E-2</v>
      </c>
      <c r="I123" s="35">
        <v>-1.4890000000000001</v>
      </c>
      <c r="J123" s="35">
        <v>-1.556</v>
      </c>
      <c r="K123" s="35">
        <v>-1.9079999999999999</v>
      </c>
      <c r="L123" s="35">
        <v>0</v>
      </c>
    </row>
    <row r="124" spans="1:15" ht="13.5" x14ac:dyDescent="0.25">
      <c r="A124" s="38">
        <v>8443970</v>
      </c>
      <c r="B124" s="35">
        <v>2007</v>
      </c>
      <c r="C124" s="35">
        <v>9</v>
      </c>
      <c r="D124" s="35">
        <v>1.9550000000000001</v>
      </c>
      <c r="E124" s="35">
        <v>1.462</v>
      </c>
      <c r="F124" s="35">
        <v>1.3340000000000001</v>
      </c>
      <c r="G124" s="35">
        <v>-0.05</v>
      </c>
      <c r="H124" s="35">
        <v>-8.8999999999999996E-2</v>
      </c>
      <c r="I124" s="35">
        <v>-1.512</v>
      </c>
      <c r="J124" s="35">
        <v>-1.6160000000000001</v>
      </c>
      <c r="K124" s="35">
        <v>-2.093</v>
      </c>
      <c r="L124" s="35">
        <v>0</v>
      </c>
    </row>
    <row r="125" spans="1:15" ht="13.5" x14ac:dyDescent="0.25">
      <c r="A125" s="38">
        <v>8443970</v>
      </c>
      <c r="B125" s="35">
        <v>2007</v>
      </c>
      <c r="C125" s="35">
        <v>10</v>
      </c>
      <c r="D125" s="35">
        <v>2.0539999999999998</v>
      </c>
      <c r="E125" s="35">
        <v>1.5209999999999999</v>
      </c>
      <c r="F125" s="35">
        <v>1.385</v>
      </c>
      <c r="G125" s="35">
        <v>3.0000000000000001E-3</v>
      </c>
      <c r="H125" s="35">
        <v>-3.3000000000000002E-2</v>
      </c>
      <c r="I125" s="35">
        <v>-1.45</v>
      </c>
      <c r="J125" s="35">
        <v>-1.577</v>
      </c>
      <c r="K125" s="35">
        <v>-2.258</v>
      </c>
      <c r="L125" s="35">
        <v>0</v>
      </c>
    </row>
    <row r="126" spans="1:15" ht="13.5" x14ac:dyDescent="0.25">
      <c r="A126" s="38">
        <v>8443970</v>
      </c>
      <c r="B126" s="35">
        <v>2007</v>
      </c>
      <c r="C126" s="35">
        <v>11</v>
      </c>
      <c r="D126" s="35">
        <v>2.0350000000000001</v>
      </c>
      <c r="E126" s="35">
        <v>1.5149999999999999</v>
      </c>
      <c r="F126" s="35">
        <v>1.353</v>
      </c>
      <c r="G126" s="35">
        <v>-5.6000000000000001E-2</v>
      </c>
      <c r="H126" s="35">
        <v>-9.6000000000000002E-2</v>
      </c>
      <c r="I126" s="35">
        <v>-1.544</v>
      </c>
      <c r="J126" s="35">
        <v>-1.681</v>
      </c>
      <c r="K126" s="35">
        <v>-2.383</v>
      </c>
      <c r="L126" s="35">
        <v>0</v>
      </c>
    </row>
    <row r="127" spans="1:15" ht="13.5" x14ac:dyDescent="0.25">
      <c r="A127" s="38">
        <v>8443970</v>
      </c>
      <c r="B127" s="35">
        <v>2007</v>
      </c>
      <c r="C127" s="35">
        <v>12</v>
      </c>
      <c r="D127" s="35">
        <v>1.9850000000000001</v>
      </c>
      <c r="E127" s="35">
        <v>1.462</v>
      </c>
      <c r="F127" s="35">
        <v>1.2769999999999999</v>
      </c>
      <c r="G127" s="35">
        <v>-0.104</v>
      </c>
      <c r="H127" s="35">
        <v>-0.128</v>
      </c>
      <c r="I127" s="35">
        <v>-1.532</v>
      </c>
      <c r="J127" s="35">
        <v>-1.667</v>
      </c>
      <c r="K127" s="35">
        <v>-2.2919999999999998</v>
      </c>
      <c r="L127" s="35">
        <v>0</v>
      </c>
    </row>
    <row r="128" spans="1:15" ht="13.5" x14ac:dyDescent="0.25">
      <c r="A128" s="38">
        <v>8443970</v>
      </c>
      <c r="B128" s="35">
        <v>2008</v>
      </c>
      <c r="C128" s="35">
        <v>1</v>
      </c>
      <c r="D128" s="35">
        <v>1.744</v>
      </c>
      <c r="E128" s="35">
        <v>1.4450000000000001</v>
      </c>
      <c r="F128" s="35">
        <v>1.266</v>
      </c>
      <c r="G128" s="35">
        <v>-9.5000000000000001E-2</v>
      </c>
      <c r="H128" s="35">
        <v>-0.126</v>
      </c>
      <c r="I128" s="35">
        <v>-1.5169999999999999</v>
      </c>
      <c r="J128" s="35">
        <v>-1.625</v>
      </c>
      <c r="K128" s="35">
        <v>-2.3330000000000002</v>
      </c>
      <c r="L128" s="35">
        <v>0</v>
      </c>
      <c r="M128" s="35">
        <f>AVERAGE(E128:E139)</f>
        <v>1.4954166666666664</v>
      </c>
      <c r="N128" s="35">
        <f>AVERAGE(F128:F139)</f>
        <v>1.3451666666666666</v>
      </c>
      <c r="O128" s="35">
        <f>AVERAGE(G128:G139)</f>
        <v>-3.5166666666666672E-2</v>
      </c>
    </row>
    <row r="129" spans="1:15" ht="13.5" x14ac:dyDescent="0.25">
      <c r="A129" s="38">
        <v>8443970</v>
      </c>
      <c r="B129" s="35">
        <v>2008</v>
      </c>
      <c r="C129" s="35">
        <v>2</v>
      </c>
      <c r="D129" s="35">
        <v>1.835</v>
      </c>
      <c r="E129" s="35">
        <v>1.4379999999999999</v>
      </c>
      <c r="F129" s="35">
        <v>1.276</v>
      </c>
      <c r="G129" s="35">
        <v>-0.107</v>
      </c>
      <c r="H129" s="35">
        <v>-0.14099999999999999</v>
      </c>
      <c r="I129" s="35">
        <v>-1.5569999999999999</v>
      </c>
      <c r="J129" s="35">
        <v>-1.6319999999999999</v>
      </c>
      <c r="K129" s="35">
        <v>-2.222</v>
      </c>
      <c r="L129" s="35">
        <v>0</v>
      </c>
    </row>
    <row r="130" spans="1:15" ht="13.5" x14ac:dyDescent="0.25">
      <c r="A130" s="38">
        <v>8443970</v>
      </c>
      <c r="B130" s="35">
        <v>2008</v>
      </c>
      <c r="C130" s="35">
        <v>3</v>
      </c>
      <c r="D130" s="35">
        <v>1.839</v>
      </c>
      <c r="E130" s="35">
        <v>1.393</v>
      </c>
      <c r="F130" s="35">
        <v>1.254</v>
      </c>
      <c r="G130" s="35">
        <v>-9.1999999999999998E-2</v>
      </c>
      <c r="H130" s="35">
        <v>-0.125</v>
      </c>
      <c r="I130" s="35">
        <v>-1.5029999999999999</v>
      </c>
      <c r="J130" s="35">
        <v>-1.595</v>
      </c>
      <c r="K130" s="35">
        <v>-2.2160000000000002</v>
      </c>
      <c r="L130" s="35">
        <v>0</v>
      </c>
    </row>
    <row r="131" spans="1:15" ht="13.5" x14ac:dyDescent="0.25">
      <c r="A131" s="38">
        <v>8443970</v>
      </c>
      <c r="B131" s="35">
        <v>2008</v>
      </c>
      <c r="C131" s="35">
        <v>4</v>
      </c>
      <c r="D131" s="35">
        <v>1.905</v>
      </c>
      <c r="E131" s="35">
        <v>1.4319999999999999</v>
      </c>
      <c r="F131" s="35">
        <v>1.3120000000000001</v>
      </c>
      <c r="G131" s="35">
        <v>-7.4999999999999997E-2</v>
      </c>
      <c r="H131" s="35">
        <v>-0.112</v>
      </c>
      <c r="I131" s="35">
        <v>-1.5349999999999999</v>
      </c>
      <c r="J131" s="35">
        <v>-1.647</v>
      </c>
      <c r="K131" s="35">
        <v>-2.2189999999999999</v>
      </c>
      <c r="L131" s="35">
        <v>0</v>
      </c>
    </row>
    <row r="132" spans="1:15" ht="13.5" x14ac:dyDescent="0.25">
      <c r="A132" s="38">
        <v>8443970</v>
      </c>
      <c r="B132" s="35">
        <v>2008</v>
      </c>
      <c r="C132" s="35">
        <v>5</v>
      </c>
      <c r="D132" s="35">
        <v>2.1240000000000001</v>
      </c>
      <c r="E132" s="35">
        <v>1.5980000000000001</v>
      </c>
      <c r="F132" s="35">
        <v>1.446</v>
      </c>
      <c r="G132" s="35">
        <v>0.06</v>
      </c>
      <c r="H132" s="35">
        <v>2.5000000000000001E-2</v>
      </c>
      <c r="I132" s="35">
        <v>-1.395</v>
      </c>
      <c r="J132" s="35">
        <v>-1.5169999999999999</v>
      </c>
      <c r="K132" s="35">
        <v>-2.1419999999999999</v>
      </c>
      <c r="L132" s="35">
        <v>0</v>
      </c>
    </row>
    <row r="133" spans="1:15" ht="13.5" x14ac:dyDescent="0.25">
      <c r="A133" s="38">
        <v>8443970</v>
      </c>
      <c r="B133" s="35">
        <v>2008</v>
      </c>
      <c r="C133" s="35">
        <v>6</v>
      </c>
      <c r="D133" s="35">
        <v>2.0950000000000002</v>
      </c>
      <c r="E133" s="35">
        <v>1.573</v>
      </c>
      <c r="F133" s="35">
        <v>1.4079999999999999</v>
      </c>
      <c r="G133" s="35">
        <v>6.0000000000000001E-3</v>
      </c>
      <c r="H133" s="35">
        <v>-2.8000000000000001E-2</v>
      </c>
      <c r="I133" s="35">
        <v>-1.464</v>
      </c>
      <c r="J133" s="35">
        <v>-1.59</v>
      </c>
      <c r="K133" s="35">
        <v>-2.206</v>
      </c>
      <c r="L133" s="35">
        <v>0</v>
      </c>
    </row>
    <row r="134" spans="1:15" ht="13.5" x14ac:dyDescent="0.25">
      <c r="A134" s="38">
        <v>8443970</v>
      </c>
      <c r="B134" s="35">
        <v>2008</v>
      </c>
      <c r="C134" s="35">
        <v>7</v>
      </c>
      <c r="D134" s="35">
        <v>2.0510000000000002</v>
      </c>
      <c r="E134" s="35">
        <v>1.58</v>
      </c>
      <c r="F134" s="35">
        <v>1.401</v>
      </c>
      <c r="G134" s="35">
        <v>-1.9E-2</v>
      </c>
      <c r="H134" s="35">
        <v>-0.06</v>
      </c>
      <c r="I134" s="35">
        <v>-1.5209999999999999</v>
      </c>
      <c r="J134" s="35">
        <v>-1.639</v>
      </c>
      <c r="K134" s="35">
        <v>-2.218</v>
      </c>
      <c r="L134" s="35">
        <v>0</v>
      </c>
    </row>
    <row r="135" spans="1:15" ht="13.5" x14ac:dyDescent="0.25">
      <c r="A135" s="38">
        <v>8443970</v>
      </c>
      <c r="B135" s="35">
        <v>2008</v>
      </c>
      <c r="C135" s="35">
        <v>8</v>
      </c>
      <c r="D135" s="35">
        <v>2.0409999999999999</v>
      </c>
      <c r="E135" s="35">
        <v>1.5740000000000001</v>
      </c>
      <c r="F135" s="35">
        <v>1.42</v>
      </c>
      <c r="G135" s="35">
        <v>2.1000000000000001E-2</v>
      </c>
      <c r="H135" s="35">
        <v>-2.1000000000000001E-2</v>
      </c>
      <c r="I135" s="35">
        <v>-1.462</v>
      </c>
      <c r="J135" s="35">
        <v>-1.552</v>
      </c>
      <c r="K135" s="35">
        <v>-1.929</v>
      </c>
      <c r="L135" s="35">
        <v>0</v>
      </c>
    </row>
    <row r="136" spans="1:15" ht="13.5" x14ac:dyDescent="0.25">
      <c r="A136" s="38">
        <v>8443970</v>
      </c>
      <c r="B136" s="35">
        <v>2008</v>
      </c>
      <c r="C136" s="35">
        <v>9</v>
      </c>
      <c r="D136" s="35">
        <v>1.7230000000000001</v>
      </c>
      <c r="E136" s="35">
        <v>1.4810000000000001</v>
      </c>
      <c r="F136" s="35">
        <v>1.3640000000000001</v>
      </c>
      <c r="G136" s="35">
        <v>-1.4E-2</v>
      </c>
      <c r="H136" s="35">
        <v>-0.05</v>
      </c>
      <c r="I136" s="35">
        <v>-1.4630000000000001</v>
      </c>
      <c r="J136" s="35">
        <v>-1.5489999999999999</v>
      </c>
      <c r="K136" s="35">
        <v>-1.877</v>
      </c>
      <c r="L136" s="35">
        <v>0</v>
      </c>
    </row>
    <row r="137" spans="1:15" ht="13.5" x14ac:dyDescent="0.25">
      <c r="A137" s="38">
        <v>8443970</v>
      </c>
      <c r="B137" s="35">
        <v>2008</v>
      </c>
      <c r="C137" s="35">
        <v>10</v>
      </c>
      <c r="D137" s="35">
        <v>1.9630000000000001</v>
      </c>
      <c r="E137" s="35">
        <v>1.508</v>
      </c>
      <c r="F137" s="35">
        <v>1.3919999999999999</v>
      </c>
      <c r="G137" s="35">
        <v>2.1000000000000001E-2</v>
      </c>
      <c r="H137" s="35">
        <v>-1.4E-2</v>
      </c>
      <c r="I137" s="35">
        <v>-1.42</v>
      </c>
      <c r="J137" s="35">
        <v>-1.5269999999999999</v>
      </c>
      <c r="K137" s="35">
        <v>-1.9750000000000001</v>
      </c>
      <c r="L137" s="35">
        <v>0</v>
      </c>
    </row>
    <row r="138" spans="1:15" ht="13.5" x14ac:dyDescent="0.25">
      <c r="A138" s="38">
        <v>8443970</v>
      </c>
      <c r="B138" s="35">
        <v>2008</v>
      </c>
      <c r="C138" s="35">
        <v>11</v>
      </c>
      <c r="D138" s="35">
        <v>2.1659999999999999</v>
      </c>
      <c r="E138" s="35">
        <v>1.508</v>
      </c>
      <c r="F138" s="35">
        <v>1.353</v>
      </c>
      <c r="G138" s="35">
        <v>-1.9E-2</v>
      </c>
      <c r="H138" s="35">
        <v>-4.8000000000000001E-2</v>
      </c>
      <c r="I138" s="35">
        <v>-1.4490000000000001</v>
      </c>
      <c r="J138" s="35">
        <v>-1.57</v>
      </c>
      <c r="K138" s="35">
        <v>-2.1640000000000001</v>
      </c>
      <c r="L138" s="35">
        <v>0</v>
      </c>
    </row>
    <row r="139" spans="1:15" ht="13.5" x14ac:dyDescent="0.2">
      <c r="A139" s="37">
        <v>8443970</v>
      </c>
      <c r="B139" s="35">
        <v>2008</v>
      </c>
      <c r="C139" s="35">
        <v>12</v>
      </c>
      <c r="D139" s="35">
        <v>2.1789999999999998</v>
      </c>
      <c r="E139" s="35">
        <v>1.415</v>
      </c>
      <c r="F139" s="35">
        <v>1.25</v>
      </c>
      <c r="G139" s="35">
        <v>-0.109</v>
      </c>
      <c r="H139" s="35">
        <v>-0.14599999999999999</v>
      </c>
      <c r="I139" s="35">
        <v>-1.5409999999999999</v>
      </c>
      <c r="J139" s="35">
        <v>-1.6819999999999999</v>
      </c>
      <c r="K139" s="35">
        <v>-2.3929999999999998</v>
      </c>
      <c r="L139" s="35">
        <v>0</v>
      </c>
    </row>
    <row r="140" spans="1:15" ht="13.5" x14ac:dyDescent="0.2">
      <c r="A140" s="37">
        <v>8443970</v>
      </c>
      <c r="B140" s="35">
        <v>2009</v>
      </c>
      <c r="C140" s="35">
        <v>1</v>
      </c>
      <c r="D140" s="35">
        <v>2.2949999999999999</v>
      </c>
      <c r="E140" s="35">
        <v>1.4319999999999999</v>
      </c>
      <c r="F140" s="35">
        <v>1.274</v>
      </c>
      <c r="G140" s="35">
        <v>-9.6000000000000002E-2</v>
      </c>
      <c r="H140" s="35">
        <v>-0.123</v>
      </c>
      <c r="I140" s="35">
        <v>-1.5189999999999999</v>
      </c>
      <c r="J140" s="35">
        <v>-1.625</v>
      </c>
      <c r="K140" s="35">
        <v>-2.2160000000000002</v>
      </c>
      <c r="L140" s="35">
        <v>0</v>
      </c>
      <c r="M140" s="35">
        <f>AVERAGE(E140:E149)</f>
        <v>1.5358000000000001</v>
      </c>
      <c r="N140" s="35">
        <f>AVERAGE(F140:F149)</f>
        <v>1.3892000000000002</v>
      </c>
      <c r="O140" s="35">
        <f>AVERAGE(G140:G149)</f>
        <v>-2.5000000000000014E-3</v>
      </c>
    </row>
    <row r="141" spans="1:15" ht="13.5" x14ac:dyDescent="0.2">
      <c r="A141" s="37">
        <v>8443970</v>
      </c>
      <c r="B141" s="35">
        <v>2009</v>
      </c>
      <c r="C141" s="35">
        <v>2</v>
      </c>
      <c r="D141" s="35">
        <v>1.9350000000000001</v>
      </c>
      <c r="E141" s="35">
        <v>1.498</v>
      </c>
      <c r="F141" s="35">
        <v>1.3460000000000001</v>
      </c>
      <c r="G141" s="35">
        <v>-5.2999999999999999E-2</v>
      </c>
      <c r="H141" s="35">
        <v>-8.2000000000000003E-2</v>
      </c>
      <c r="I141" s="35">
        <v>-1.5089999999999999</v>
      </c>
      <c r="J141" s="35">
        <v>-1.5980000000000001</v>
      </c>
      <c r="K141" s="35">
        <v>-2.1789999999999998</v>
      </c>
      <c r="L141" s="35">
        <v>0</v>
      </c>
    </row>
    <row r="142" spans="1:15" ht="13.5" x14ac:dyDescent="0.2">
      <c r="A142" s="37">
        <v>8443970</v>
      </c>
      <c r="B142" s="35">
        <v>2009</v>
      </c>
      <c r="C142" s="35">
        <v>3</v>
      </c>
      <c r="D142" s="35">
        <v>2.0009999999999999</v>
      </c>
      <c r="E142" s="35">
        <v>1.4610000000000001</v>
      </c>
      <c r="F142" s="35">
        <v>1.321</v>
      </c>
      <c r="G142" s="35">
        <v>-7.6999999999999999E-2</v>
      </c>
      <c r="H142" s="35">
        <v>-0.115</v>
      </c>
      <c r="I142" s="35">
        <v>-1.55</v>
      </c>
      <c r="J142" s="35">
        <v>-1.631</v>
      </c>
      <c r="K142" s="35">
        <v>-2.3029999999999999</v>
      </c>
      <c r="L142" s="35">
        <v>0</v>
      </c>
    </row>
    <row r="143" spans="1:15" ht="13.5" x14ac:dyDescent="0.2">
      <c r="A143" s="37">
        <v>8443970</v>
      </c>
      <c r="B143" s="35">
        <v>2009</v>
      </c>
      <c r="C143" s="35">
        <v>4</v>
      </c>
      <c r="D143" s="35">
        <v>1.8280000000000001</v>
      </c>
      <c r="E143" s="35">
        <v>1.494</v>
      </c>
      <c r="F143" s="35">
        <v>1.3620000000000001</v>
      </c>
      <c r="G143" s="35">
        <v>-3.4000000000000002E-2</v>
      </c>
      <c r="H143" s="35">
        <v>-7.1999999999999995E-2</v>
      </c>
      <c r="I143" s="35">
        <v>-1.506</v>
      </c>
      <c r="J143" s="35">
        <v>-1.623</v>
      </c>
      <c r="K143" s="35">
        <v>-2.0619999999999998</v>
      </c>
      <c r="L143" s="35">
        <v>0</v>
      </c>
    </row>
    <row r="144" spans="1:15" ht="13.5" x14ac:dyDescent="0.2">
      <c r="A144" s="37">
        <v>8443970</v>
      </c>
      <c r="B144" s="35">
        <v>2009</v>
      </c>
      <c r="C144" s="35">
        <v>5</v>
      </c>
      <c r="D144" s="35">
        <v>1.972</v>
      </c>
      <c r="E144" s="35">
        <v>1.492</v>
      </c>
      <c r="F144" s="35">
        <v>1.36</v>
      </c>
      <c r="G144" s="35">
        <v>-4.5999999999999999E-2</v>
      </c>
      <c r="H144" s="35">
        <v>-8.4000000000000005E-2</v>
      </c>
      <c r="I144" s="35">
        <v>-1.528</v>
      </c>
      <c r="J144" s="35">
        <v>-1.663</v>
      </c>
      <c r="K144" s="35">
        <v>-2.1360000000000001</v>
      </c>
      <c r="L144" s="35">
        <v>0</v>
      </c>
    </row>
    <row r="145" spans="1:15" ht="13.5" x14ac:dyDescent="0.2">
      <c r="A145" s="37">
        <v>8443970</v>
      </c>
      <c r="B145" s="35">
        <v>2009</v>
      </c>
      <c r="C145" s="35">
        <v>6</v>
      </c>
      <c r="D145" s="35">
        <v>2.2490000000000001</v>
      </c>
      <c r="E145" s="35">
        <v>1.649</v>
      </c>
      <c r="F145" s="35">
        <v>1.5069999999999999</v>
      </c>
      <c r="G145" s="35">
        <v>9.0999999999999998E-2</v>
      </c>
      <c r="H145" s="35">
        <v>5.3999999999999999E-2</v>
      </c>
      <c r="I145" s="35">
        <v>-1.3979999999999999</v>
      </c>
      <c r="J145" s="35">
        <v>-1.5229999999999999</v>
      </c>
      <c r="K145" s="35">
        <v>-2.036</v>
      </c>
      <c r="L145" s="35">
        <v>0</v>
      </c>
    </row>
    <row r="146" spans="1:15" ht="13.5" x14ac:dyDescent="0.2">
      <c r="A146" s="37">
        <v>8443970</v>
      </c>
      <c r="B146" s="35">
        <v>2009</v>
      </c>
      <c r="C146" s="35">
        <v>7</v>
      </c>
      <c r="D146" s="35">
        <v>2.2069999999999999</v>
      </c>
      <c r="E146" s="35">
        <v>1.6080000000000001</v>
      </c>
      <c r="F146" s="35">
        <v>1.4550000000000001</v>
      </c>
      <c r="G146" s="35">
        <v>7.5999999999999998E-2</v>
      </c>
      <c r="H146" s="35">
        <v>3.9E-2</v>
      </c>
      <c r="I146" s="35">
        <v>-1.3759999999999999</v>
      </c>
      <c r="J146" s="35">
        <v>-1.4810000000000001</v>
      </c>
      <c r="K146" s="35">
        <v>-2.157</v>
      </c>
      <c r="L146" s="35">
        <v>0</v>
      </c>
    </row>
    <row r="147" spans="1:15" ht="13.5" x14ac:dyDescent="0.2">
      <c r="A147" s="37">
        <v>8443970</v>
      </c>
      <c r="B147" s="35">
        <v>2009</v>
      </c>
      <c r="C147" s="35">
        <v>10</v>
      </c>
      <c r="D147" s="35">
        <v>2.2250000000000001</v>
      </c>
      <c r="E147" s="35">
        <v>1.587</v>
      </c>
      <c r="F147" s="35">
        <v>1.458</v>
      </c>
      <c r="G147" s="35">
        <v>7.2999999999999995E-2</v>
      </c>
      <c r="H147" s="35">
        <v>3.9E-2</v>
      </c>
      <c r="I147" s="35">
        <v>-1.379</v>
      </c>
      <c r="J147" s="35">
        <v>-1.4890000000000001</v>
      </c>
      <c r="K147" s="35">
        <v>-1.8839999999999999</v>
      </c>
      <c r="L147" s="35">
        <v>0</v>
      </c>
    </row>
    <row r="148" spans="1:15" ht="13.5" x14ac:dyDescent="0.2">
      <c r="A148" s="37">
        <v>8443970</v>
      </c>
      <c r="B148" s="35">
        <v>2009</v>
      </c>
      <c r="C148" s="35">
        <v>11</v>
      </c>
      <c r="D148" s="35">
        <v>1.9450000000000001</v>
      </c>
      <c r="E148" s="35">
        <v>1.5489999999999999</v>
      </c>
      <c r="F148" s="35">
        <v>1.403</v>
      </c>
      <c r="G148" s="35">
        <v>3.5000000000000003E-2</v>
      </c>
      <c r="H148" s="35">
        <v>-2E-3</v>
      </c>
      <c r="I148" s="35">
        <v>-1.407</v>
      </c>
      <c r="J148" s="35">
        <v>-1.5409999999999999</v>
      </c>
      <c r="K148" s="35">
        <v>-1.8859999999999999</v>
      </c>
      <c r="L148" s="35">
        <v>0</v>
      </c>
    </row>
    <row r="149" spans="1:15" ht="13.5" x14ac:dyDescent="0.2">
      <c r="A149" s="37">
        <v>8443970</v>
      </c>
      <c r="B149" s="35">
        <v>2009</v>
      </c>
      <c r="C149" s="35">
        <v>12</v>
      </c>
      <c r="D149" s="35">
        <v>2.125</v>
      </c>
      <c r="E149" s="35">
        <v>1.5880000000000001</v>
      </c>
      <c r="F149" s="35">
        <v>1.4059999999999999</v>
      </c>
      <c r="G149" s="35">
        <v>6.0000000000000001E-3</v>
      </c>
      <c r="H149" s="35">
        <v>-3.2000000000000001E-2</v>
      </c>
      <c r="I149" s="35">
        <v>-1.4690000000000001</v>
      </c>
      <c r="J149" s="35">
        <v>-1.607</v>
      </c>
      <c r="K149" s="35">
        <v>-2.0270000000000001</v>
      </c>
      <c r="L149" s="35">
        <v>0</v>
      </c>
    </row>
    <row r="150" spans="1:15" ht="13.5" x14ac:dyDescent="0.2">
      <c r="A150" s="37">
        <v>8443970</v>
      </c>
      <c r="B150" s="35">
        <v>2010</v>
      </c>
      <c r="C150" s="35">
        <v>1</v>
      </c>
      <c r="D150" s="35">
        <v>2.4470000000000001</v>
      </c>
      <c r="E150" s="35">
        <v>1.6819999999999999</v>
      </c>
      <c r="F150" s="35">
        <v>1.5</v>
      </c>
      <c r="G150" s="35">
        <v>5.2999999999999999E-2</v>
      </c>
      <c r="H150" s="35">
        <v>1.0999999999999999E-2</v>
      </c>
      <c r="I150" s="35">
        <v>-1.478</v>
      </c>
      <c r="J150" s="35">
        <v>-1.58</v>
      </c>
      <c r="K150" s="35">
        <v>-2.4769999999999999</v>
      </c>
      <c r="L150" s="35">
        <v>0</v>
      </c>
      <c r="M150" s="35">
        <f>AVERAGE(E150:E161)</f>
        <v>1.6351666666666669</v>
      </c>
      <c r="N150" s="35">
        <f>AVERAGE(F150:F161)</f>
        <v>1.4860833333333332</v>
      </c>
      <c r="O150" s="35">
        <f>AVERAGE(G150:G161)</f>
        <v>6.3500000000000015E-2</v>
      </c>
    </row>
    <row r="151" spans="1:15" ht="13.5" x14ac:dyDescent="0.2">
      <c r="A151" s="37">
        <v>8443970</v>
      </c>
      <c r="B151" s="35">
        <v>2010</v>
      </c>
      <c r="C151" s="35">
        <v>2</v>
      </c>
      <c r="D151" s="35">
        <v>2.1890000000000001</v>
      </c>
      <c r="E151" s="35">
        <v>1.659</v>
      </c>
      <c r="F151" s="35">
        <v>1.52</v>
      </c>
      <c r="G151" s="35">
        <v>0.10199999999999999</v>
      </c>
      <c r="H151" s="35">
        <v>7.1999999999999995E-2</v>
      </c>
      <c r="I151" s="35">
        <v>-1.3759999999999999</v>
      </c>
      <c r="J151" s="35">
        <v>-1.46</v>
      </c>
      <c r="K151" s="35">
        <v>-2.355</v>
      </c>
      <c r="L151" s="35">
        <v>0</v>
      </c>
    </row>
    <row r="152" spans="1:15" ht="13.5" x14ac:dyDescent="0.2">
      <c r="A152" s="37">
        <v>8443970</v>
      </c>
      <c r="B152" s="35">
        <v>2010</v>
      </c>
      <c r="C152" s="35">
        <v>3</v>
      </c>
      <c r="D152" s="35">
        <v>2.335</v>
      </c>
      <c r="E152" s="35">
        <v>1.7769999999999999</v>
      </c>
      <c r="F152" s="35">
        <v>1.643</v>
      </c>
      <c r="G152" s="35">
        <v>0.16300000000000001</v>
      </c>
      <c r="H152" s="35">
        <v>0.11799999999999999</v>
      </c>
      <c r="I152" s="35">
        <v>-1.4059999999999999</v>
      </c>
      <c r="J152" s="35">
        <v>-1.502</v>
      </c>
      <c r="K152" s="35">
        <v>-2.0270000000000001</v>
      </c>
      <c r="L152" s="35">
        <v>0</v>
      </c>
    </row>
    <row r="153" spans="1:15" ht="13.5" x14ac:dyDescent="0.2">
      <c r="A153" s="37">
        <v>8443970</v>
      </c>
      <c r="B153" s="35">
        <v>2010</v>
      </c>
      <c r="C153" s="35">
        <v>4</v>
      </c>
      <c r="D153" s="35">
        <v>2.1549999999999998</v>
      </c>
      <c r="E153" s="35">
        <v>1.65</v>
      </c>
      <c r="F153" s="35">
        <v>1.5169999999999999</v>
      </c>
      <c r="G153" s="35">
        <v>7.4999999999999997E-2</v>
      </c>
      <c r="H153" s="35">
        <v>3.2000000000000001E-2</v>
      </c>
      <c r="I153" s="35">
        <v>-1.452</v>
      </c>
      <c r="J153" s="35">
        <v>-1.5640000000000001</v>
      </c>
      <c r="K153" s="35">
        <v>-1.9970000000000001</v>
      </c>
      <c r="L153" s="35">
        <v>0</v>
      </c>
    </row>
    <row r="154" spans="1:15" ht="13.5" x14ac:dyDescent="0.2">
      <c r="A154" s="37">
        <v>8443970</v>
      </c>
      <c r="B154" s="35">
        <v>2010</v>
      </c>
      <c r="C154" s="35">
        <v>5</v>
      </c>
      <c r="D154" s="35">
        <v>2.06</v>
      </c>
      <c r="E154" s="35">
        <v>1.5980000000000001</v>
      </c>
      <c r="F154" s="35">
        <v>1.44</v>
      </c>
      <c r="G154" s="35">
        <v>2.9000000000000001E-2</v>
      </c>
      <c r="H154" s="35">
        <v>-1.2E-2</v>
      </c>
      <c r="I154" s="35">
        <v>-1.4630000000000001</v>
      </c>
      <c r="J154" s="35">
        <v>-1.591</v>
      </c>
      <c r="K154" s="35">
        <v>-1.9</v>
      </c>
      <c r="L154" s="35">
        <v>0</v>
      </c>
    </row>
    <row r="155" spans="1:15" ht="13.5" x14ac:dyDescent="0.2">
      <c r="A155" s="37">
        <v>8443970</v>
      </c>
      <c r="B155" s="35">
        <v>2010</v>
      </c>
      <c r="C155" s="35">
        <v>6</v>
      </c>
      <c r="D155" s="35">
        <v>1.958</v>
      </c>
      <c r="E155" s="35">
        <v>1.617</v>
      </c>
      <c r="F155" s="35">
        <v>1.458</v>
      </c>
      <c r="G155" s="35">
        <v>5.8000000000000003E-2</v>
      </c>
      <c r="H155" s="35">
        <v>0.02</v>
      </c>
      <c r="I155" s="35">
        <v>-1.417</v>
      </c>
      <c r="J155" s="35">
        <v>-1.526</v>
      </c>
      <c r="K155" s="35">
        <v>-1.9610000000000001</v>
      </c>
      <c r="L155" s="35">
        <v>0</v>
      </c>
    </row>
    <row r="156" spans="1:15" ht="13.5" x14ac:dyDescent="0.2">
      <c r="A156" s="37">
        <v>8443970</v>
      </c>
      <c r="B156" s="35">
        <v>2010</v>
      </c>
      <c r="C156" s="35">
        <v>7</v>
      </c>
      <c r="D156" s="35">
        <v>2.0150000000000001</v>
      </c>
      <c r="E156" s="35">
        <v>1.5640000000000001</v>
      </c>
      <c r="F156" s="35">
        <v>1.4079999999999999</v>
      </c>
      <c r="G156" s="35">
        <v>2.8000000000000001E-2</v>
      </c>
      <c r="H156" s="35">
        <v>-1.4999999999999999E-2</v>
      </c>
      <c r="I156" s="35">
        <v>-1.4379999999999999</v>
      </c>
      <c r="J156" s="35">
        <v>-1.52</v>
      </c>
      <c r="K156" s="35">
        <v>-2.0110000000000001</v>
      </c>
      <c r="L156" s="35">
        <v>0</v>
      </c>
    </row>
    <row r="157" spans="1:15" ht="13.5" x14ac:dyDescent="0.2">
      <c r="A157" s="37">
        <v>8443970</v>
      </c>
      <c r="B157" s="35">
        <v>2010</v>
      </c>
      <c r="C157" s="35">
        <v>8</v>
      </c>
      <c r="D157" s="35">
        <v>2.0659999999999998</v>
      </c>
      <c r="E157" s="35">
        <v>1.5620000000000001</v>
      </c>
      <c r="F157" s="35">
        <v>1.421</v>
      </c>
      <c r="G157" s="35">
        <v>2.9000000000000001E-2</v>
      </c>
      <c r="H157" s="35">
        <v>-8.0000000000000002E-3</v>
      </c>
      <c r="I157" s="35">
        <v>-1.4370000000000001</v>
      </c>
      <c r="J157" s="35">
        <v>-1.5</v>
      </c>
      <c r="K157" s="35">
        <v>-2.0529999999999999</v>
      </c>
      <c r="L157" s="35">
        <v>0</v>
      </c>
    </row>
    <row r="158" spans="1:15" ht="13.5" x14ac:dyDescent="0.2">
      <c r="A158" s="37">
        <v>8443970</v>
      </c>
      <c r="B158" s="35">
        <v>2010</v>
      </c>
      <c r="C158" s="35">
        <v>9</v>
      </c>
      <c r="D158" s="35">
        <v>2.1059999999999999</v>
      </c>
      <c r="E158" s="35">
        <v>1.601</v>
      </c>
      <c r="F158" s="35">
        <v>1.4530000000000001</v>
      </c>
      <c r="G158" s="35">
        <v>4.3999999999999997E-2</v>
      </c>
      <c r="H158" s="35">
        <v>4.0000000000000001E-3</v>
      </c>
      <c r="I158" s="35">
        <v>-1.4450000000000001</v>
      </c>
      <c r="J158" s="35">
        <v>-1.5309999999999999</v>
      </c>
      <c r="K158" s="35">
        <v>-2.0609999999999999</v>
      </c>
      <c r="L158" s="35">
        <v>0</v>
      </c>
    </row>
    <row r="159" spans="1:15" ht="13.5" x14ac:dyDescent="0.2">
      <c r="A159" s="37">
        <v>8443970</v>
      </c>
      <c r="B159" s="35">
        <v>2010</v>
      </c>
      <c r="C159" s="35">
        <v>10</v>
      </c>
      <c r="D159" s="35">
        <v>2.12</v>
      </c>
      <c r="E159" s="35">
        <v>1.597</v>
      </c>
      <c r="F159" s="35">
        <v>1.4590000000000001</v>
      </c>
      <c r="G159" s="35">
        <v>5.8000000000000003E-2</v>
      </c>
      <c r="H159" s="35">
        <v>2.4E-2</v>
      </c>
      <c r="I159" s="35">
        <v>-1.41</v>
      </c>
      <c r="J159" s="35">
        <v>-1.506</v>
      </c>
      <c r="K159" s="35">
        <v>-2.121</v>
      </c>
      <c r="L159" s="35">
        <v>0</v>
      </c>
    </row>
    <row r="160" spans="1:15" ht="13.5" x14ac:dyDescent="0.2">
      <c r="A160" s="37">
        <v>8443970</v>
      </c>
      <c r="B160" s="35">
        <v>2010</v>
      </c>
      <c r="C160" s="35">
        <v>11</v>
      </c>
      <c r="D160" s="35">
        <v>2.258</v>
      </c>
      <c r="E160" s="35">
        <v>1.6120000000000001</v>
      </c>
      <c r="F160" s="35">
        <v>1.484</v>
      </c>
      <c r="G160" s="35">
        <v>4.3999999999999997E-2</v>
      </c>
      <c r="H160" s="35">
        <v>8.9999999999999993E-3</v>
      </c>
      <c r="I160" s="35">
        <v>-1.4650000000000001</v>
      </c>
      <c r="J160" s="35">
        <v>-1.5820000000000001</v>
      </c>
      <c r="K160" s="35">
        <v>-2.2050000000000001</v>
      </c>
      <c r="L160" s="35">
        <v>0</v>
      </c>
    </row>
    <row r="161" spans="1:15" ht="14.25" customHeight="1" x14ac:dyDescent="0.2">
      <c r="A161" s="37">
        <v>8443970</v>
      </c>
      <c r="B161" s="35">
        <v>2010</v>
      </c>
      <c r="C161" s="35">
        <v>12</v>
      </c>
      <c r="D161" s="35">
        <v>2.4969999999999999</v>
      </c>
      <c r="E161" s="35">
        <v>1.7030000000000001</v>
      </c>
      <c r="F161" s="35">
        <v>1.53</v>
      </c>
      <c r="G161" s="35">
        <v>7.9000000000000001E-2</v>
      </c>
      <c r="H161" s="35">
        <v>5.0999999999999997E-2</v>
      </c>
      <c r="I161" s="35">
        <v>-1.4279999999999999</v>
      </c>
      <c r="J161" s="35">
        <v>-1.544</v>
      </c>
      <c r="K161" s="35">
        <v>-2.004</v>
      </c>
      <c r="L161" s="35">
        <v>0</v>
      </c>
    </row>
    <row r="162" spans="1:15" ht="13.5" x14ac:dyDescent="0.2">
      <c r="A162" s="37">
        <v>8443970</v>
      </c>
      <c r="B162" s="35">
        <v>2011</v>
      </c>
      <c r="C162" s="35">
        <v>1</v>
      </c>
      <c r="D162" s="35">
        <v>2.2970000000000002</v>
      </c>
      <c r="E162" s="35">
        <v>1.6140000000000001</v>
      </c>
      <c r="F162" s="35">
        <v>1.45</v>
      </c>
      <c r="G162" s="35">
        <v>3.0000000000000001E-3</v>
      </c>
      <c r="H162" s="35">
        <v>-3.2000000000000001E-2</v>
      </c>
      <c r="I162" s="35">
        <v>-1.514</v>
      </c>
      <c r="J162" s="35">
        <v>-1.617</v>
      </c>
      <c r="K162" s="35">
        <v>-2.218</v>
      </c>
      <c r="L162" s="35">
        <v>0</v>
      </c>
      <c r="M162" s="35">
        <f>AVERAGE(E162:E173)</f>
        <v>1.5774166666666669</v>
      </c>
      <c r="N162" s="35">
        <f>AVERAGE(F162:F173)</f>
        <v>1.4457499999999996</v>
      </c>
      <c r="O162" s="35">
        <f>AVERAGE(G162:G173)</f>
        <v>2.4499999999999997E-2</v>
      </c>
    </row>
    <row r="163" spans="1:15" ht="13.5" x14ac:dyDescent="0.2">
      <c r="A163" s="37">
        <v>8443970</v>
      </c>
      <c r="B163" s="35">
        <v>2011</v>
      </c>
      <c r="C163" s="35">
        <v>2</v>
      </c>
      <c r="D163" s="35">
        <v>2.1389999999999998</v>
      </c>
      <c r="E163" s="35">
        <v>1.54</v>
      </c>
      <c r="F163" s="35">
        <v>1.399</v>
      </c>
      <c r="G163" s="35">
        <v>-0.03</v>
      </c>
      <c r="H163" s="35">
        <v>-6.5000000000000002E-2</v>
      </c>
      <c r="I163" s="35">
        <v>-1.528</v>
      </c>
      <c r="J163" s="35">
        <v>-1.5960000000000001</v>
      </c>
      <c r="K163" s="35">
        <v>-2.25</v>
      </c>
      <c r="L163" s="35">
        <v>0</v>
      </c>
    </row>
    <row r="164" spans="1:15" ht="13.5" x14ac:dyDescent="0.2">
      <c r="A164" s="37">
        <v>8443970</v>
      </c>
      <c r="B164" s="35">
        <v>2011</v>
      </c>
      <c r="C164" s="35">
        <v>3</v>
      </c>
      <c r="D164" s="35">
        <v>2.1480000000000001</v>
      </c>
      <c r="E164" s="35">
        <v>1.488</v>
      </c>
      <c r="F164" s="35">
        <v>1.37</v>
      </c>
      <c r="G164" s="35">
        <v>-4.8000000000000001E-2</v>
      </c>
      <c r="H164" s="35">
        <v>-8.5999999999999993E-2</v>
      </c>
      <c r="I164" s="35">
        <v>-1.5429999999999999</v>
      </c>
      <c r="J164" s="35">
        <v>-1.609</v>
      </c>
      <c r="K164" s="35">
        <v>-2.2959999999999998</v>
      </c>
      <c r="L164" s="35">
        <v>0</v>
      </c>
    </row>
    <row r="165" spans="1:15" ht="13.5" x14ac:dyDescent="0.2">
      <c r="A165" s="37">
        <v>8443970</v>
      </c>
      <c r="B165" s="35">
        <v>2011</v>
      </c>
      <c r="C165" s="35">
        <v>4</v>
      </c>
      <c r="D165" s="35">
        <v>2.1110000000000002</v>
      </c>
      <c r="E165" s="35">
        <v>1.532</v>
      </c>
      <c r="F165" s="35">
        <v>1.419</v>
      </c>
      <c r="G165" s="35">
        <v>-3.0000000000000001E-3</v>
      </c>
      <c r="H165" s="35">
        <v>-4.2999999999999997E-2</v>
      </c>
      <c r="I165" s="35">
        <v>-1.5049999999999999</v>
      </c>
      <c r="J165" s="35">
        <v>-1.589</v>
      </c>
      <c r="K165" s="35">
        <v>-2.3079999999999998</v>
      </c>
      <c r="L165" s="35">
        <v>0</v>
      </c>
    </row>
    <row r="166" spans="1:15" ht="13.5" x14ac:dyDescent="0.2">
      <c r="A166" s="37">
        <v>8443970</v>
      </c>
      <c r="B166" s="35">
        <v>2011</v>
      </c>
      <c r="C166" s="35">
        <v>5</v>
      </c>
      <c r="D166" s="35">
        <v>2.1720000000000002</v>
      </c>
      <c r="E166" s="35">
        <v>1.615</v>
      </c>
      <c r="F166" s="35">
        <v>1.4830000000000001</v>
      </c>
      <c r="G166" s="35">
        <v>8.1000000000000003E-2</v>
      </c>
      <c r="H166" s="35">
        <v>4.2999999999999997E-2</v>
      </c>
      <c r="I166" s="35">
        <v>-1.3959999999999999</v>
      </c>
      <c r="J166" s="35">
        <v>-1.5089999999999999</v>
      </c>
      <c r="K166" s="35">
        <v>-2.0960000000000001</v>
      </c>
      <c r="L166" s="35">
        <v>0</v>
      </c>
    </row>
    <row r="167" spans="1:15" ht="13.5" x14ac:dyDescent="0.2">
      <c r="A167" s="37">
        <v>8443970</v>
      </c>
      <c r="B167" s="35">
        <v>2011</v>
      </c>
      <c r="C167" s="35">
        <v>6</v>
      </c>
      <c r="D167" s="35">
        <v>2.1120000000000001</v>
      </c>
      <c r="E167" s="35">
        <v>1.6439999999999999</v>
      </c>
      <c r="F167" s="35">
        <v>1.498</v>
      </c>
      <c r="G167" s="35">
        <v>9.6000000000000002E-2</v>
      </c>
      <c r="H167" s="35">
        <v>5.7000000000000002E-2</v>
      </c>
      <c r="I167" s="35">
        <v>-1.383</v>
      </c>
      <c r="J167" s="35">
        <v>-1.4830000000000001</v>
      </c>
      <c r="K167" s="35">
        <v>-1.869</v>
      </c>
      <c r="L167" s="35">
        <v>0</v>
      </c>
    </row>
    <row r="168" spans="1:15" ht="13.5" x14ac:dyDescent="0.2">
      <c r="A168" s="37">
        <v>8443970</v>
      </c>
      <c r="B168" s="35">
        <v>2011</v>
      </c>
      <c r="C168" s="35">
        <v>7</v>
      </c>
      <c r="D168" s="35">
        <v>1.972</v>
      </c>
      <c r="E168" s="35">
        <v>1.6240000000000001</v>
      </c>
      <c r="F168" s="35">
        <v>1.472</v>
      </c>
      <c r="G168" s="35">
        <v>6.3E-2</v>
      </c>
      <c r="H168" s="35">
        <v>1.9E-2</v>
      </c>
      <c r="I168" s="35">
        <v>-1.4339999999999999</v>
      </c>
      <c r="J168" s="35">
        <v>-1.516</v>
      </c>
      <c r="K168" s="35">
        <v>-1.8240000000000001</v>
      </c>
      <c r="L168" s="35">
        <v>0</v>
      </c>
    </row>
    <row r="169" spans="1:15" ht="13.5" x14ac:dyDescent="0.2">
      <c r="A169" s="37">
        <v>8443970</v>
      </c>
      <c r="B169" s="35">
        <v>2011</v>
      </c>
      <c r="C169" s="35">
        <v>8</v>
      </c>
      <c r="D169" s="35">
        <v>1.9430000000000001</v>
      </c>
      <c r="E169" s="35">
        <v>1.633</v>
      </c>
      <c r="F169" s="35">
        <v>1.514</v>
      </c>
      <c r="G169" s="35">
        <v>8.2000000000000003E-2</v>
      </c>
      <c r="H169" s="35">
        <v>3.5999999999999997E-2</v>
      </c>
      <c r="I169" s="35">
        <v>-1.4419999999999999</v>
      </c>
      <c r="J169" s="35">
        <v>-1.4990000000000001</v>
      </c>
      <c r="K169" s="35">
        <v>-2.08</v>
      </c>
      <c r="L169" s="35">
        <v>0</v>
      </c>
    </row>
    <row r="170" spans="1:15" ht="13.5" x14ac:dyDescent="0.2">
      <c r="A170" s="37">
        <v>8443970</v>
      </c>
      <c r="B170" s="35">
        <v>2011</v>
      </c>
      <c r="C170" s="35">
        <v>9</v>
      </c>
      <c r="D170" s="35">
        <v>2.1829999999999998</v>
      </c>
      <c r="E170" s="35">
        <v>1.583</v>
      </c>
      <c r="F170" s="35">
        <v>1.4770000000000001</v>
      </c>
      <c r="G170" s="35">
        <v>0.03</v>
      </c>
      <c r="H170" s="35">
        <v>-6.0000000000000001E-3</v>
      </c>
      <c r="I170" s="35">
        <v>-1.488</v>
      </c>
      <c r="J170" s="35">
        <v>-1.556</v>
      </c>
      <c r="K170" s="35">
        <v>-2.0760000000000001</v>
      </c>
      <c r="L170" s="35">
        <v>0</v>
      </c>
    </row>
    <row r="171" spans="1:15" ht="13.5" x14ac:dyDescent="0.2">
      <c r="A171" s="37">
        <v>8443970</v>
      </c>
      <c r="B171" s="35">
        <v>2011</v>
      </c>
      <c r="C171" s="35">
        <v>10</v>
      </c>
      <c r="D171" s="35">
        <v>2.1920000000000002</v>
      </c>
      <c r="E171" s="35">
        <v>1.653</v>
      </c>
      <c r="F171" s="35">
        <v>1.5329999999999999</v>
      </c>
      <c r="G171" s="35">
        <v>9.7000000000000003E-2</v>
      </c>
      <c r="H171" s="35">
        <v>5.7000000000000002E-2</v>
      </c>
      <c r="I171" s="35">
        <v>-1.4179999999999999</v>
      </c>
      <c r="J171" s="35">
        <v>-1.5189999999999999</v>
      </c>
      <c r="K171" s="35">
        <v>-2.2130000000000001</v>
      </c>
      <c r="L171" s="35">
        <v>0</v>
      </c>
    </row>
    <row r="172" spans="1:15" ht="13.5" x14ac:dyDescent="0.2">
      <c r="A172" s="37">
        <v>8443970</v>
      </c>
      <c r="B172" s="35">
        <v>2011</v>
      </c>
      <c r="C172" s="35">
        <v>11</v>
      </c>
      <c r="D172" s="35">
        <v>2.206</v>
      </c>
      <c r="E172" s="35">
        <v>1.536</v>
      </c>
      <c r="F172" s="35">
        <v>1.4039999999999999</v>
      </c>
      <c r="G172" s="35">
        <v>-0.02</v>
      </c>
      <c r="H172" s="35">
        <v>-5.6000000000000001E-2</v>
      </c>
      <c r="I172" s="35">
        <v>-1.5149999999999999</v>
      </c>
      <c r="J172" s="35">
        <v>-1.6279999999999999</v>
      </c>
      <c r="K172" s="35">
        <v>-2.2610000000000001</v>
      </c>
      <c r="L172" s="35">
        <v>0</v>
      </c>
    </row>
    <row r="173" spans="1:15" ht="13.5" x14ac:dyDescent="0.2">
      <c r="A173" s="37">
        <v>8443970</v>
      </c>
      <c r="B173" s="35">
        <v>2011</v>
      </c>
      <c r="C173" s="35">
        <v>12</v>
      </c>
      <c r="D173" s="35">
        <v>2.1360000000000001</v>
      </c>
      <c r="E173" s="35">
        <v>1.4670000000000001</v>
      </c>
      <c r="F173" s="35">
        <v>1.33</v>
      </c>
      <c r="G173" s="35">
        <v>-5.7000000000000002E-2</v>
      </c>
      <c r="H173" s="35">
        <v>-8.8999999999999996E-2</v>
      </c>
      <c r="I173" s="35">
        <v>-1.5069999999999999</v>
      </c>
      <c r="J173" s="35">
        <v>-1.625</v>
      </c>
      <c r="K173" s="35">
        <v>-2.1280000000000001</v>
      </c>
      <c r="L173" s="35">
        <v>0</v>
      </c>
    </row>
    <row r="174" spans="1:15" ht="13.5" x14ac:dyDescent="0.2">
      <c r="A174" s="37">
        <v>8443970</v>
      </c>
      <c r="B174" s="35">
        <v>2012</v>
      </c>
      <c r="C174" s="35">
        <v>1</v>
      </c>
      <c r="D174" s="35">
        <v>2.2160000000000002</v>
      </c>
      <c r="E174" s="35">
        <v>1.482</v>
      </c>
      <c r="F174" s="35">
        <v>1.3109999999999999</v>
      </c>
      <c r="G174" s="35">
        <v>-8.1000000000000003E-2</v>
      </c>
      <c r="H174" s="35">
        <v>-0.114</v>
      </c>
      <c r="I174" s="35">
        <v>-1.538</v>
      </c>
      <c r="J174" s="35">
        <v>-1.6539999999999999</v>
      </c>
      <c r="K174" s="35">
        <v>-2.1179999999999999</v>
      </c>
      <c r="L174" s="35">
        <v>0</v>
      </c>
      <c r="M174" s="35">
        <f>AVERAGE(E174:E185)</f>
        <v>1.5508333333333333</v>
      </c>
      <c r="N174" s="35">
        <f>AVERAGE(F174:F185)</f>
        <v>1.42</v>
      </c>
      <c r="O174" s="35">
        <f>AVERAGE(G174:G185)</f>
        <v>6.4166666666666651E-3</v>
      </c>
    </row>
    <row r="175" spans="1:15" ht="13.5" x14ac:dyDescent="0.2">
      <c r="A175" s="37">
        <v>8443970</v>
      </c>
      <c r="B175" s="35">
        <v>2012</v>
      </c>
      <c r="C175" s="35">
        <v>2</v>
      </c>
      <c r="D175" s="35">
        <v>1.8480000000000001</v>
      </c>
      <c r="E175" s="35">
        <v>1.472</v>
      </c>
      <c r="F175" s="35">
        <v>1.325</v>
      </c>
      <c r="G175" s="35">
        <v>-7.9000000000000001E-2</v>
      </c>
      <c r="H175" s="35">
        <v>-0.112</v>
      </c>
      <c r="I175" s="35">
        <v>-1.548</v>
      </c>
      <c r="J175" s="35">
        <v>-1.627</v>
      </c>
      <c r="K175" s="35">
        <v>-1.9470000000000001</v>
      </c>
      <c r="L175" s="35">
        <v>0</v>
      </c>
    </row>
    <row r="176" spans="1:15" ht="13.5" x14ac:dyDescent="0.2">
      <c r="A176" s="37">
        <v>8443970</v>
      </c>
      <c r="B176" s="35">
        <v>2012</v>
      </c>
      <c r="C176" s="35">
        <v>3</v>
      </c>
      <c r="D176" s="35">
        <v>1.76</v>
      </c>
      <c r="E176" s="35">
        <v>1.44</v>
      </c>
      <c r="F176" s="35">
        <v>1.3320000000000001</v>
      </c>
      <c r="G176" s="35">
        <v>-5.8999999999999997E-2</v>
      </c>
      <c r="H176" s="35">
        <v>-9.4E-2</v>
      </c>
      <c r="I176" s="35">
        <v>-1.5189999999999999</v>
      </c>
      <c r="J176" s="35">
        <v>-1.61</v>
      </c>
      <c r="K176" s="35">
        <v>-2.2839999999999998</v>
      </c>
      <c r="L176" s="35">
        <v>0</v>
      </c>
    </row>
    <row r="177" spans="1:15" ht="13.5" x14ac:dyDescent="0.2">
      <c r="A177" s="37">
        <v>8443970</v>
      </c>
      <c r="B177" s="35">
        <v>2012</v>
      </c>
      <c r="C177" s="35">
        <v>4</v>
      </c>
      <c r="D177" s="35">
        <v>2.0880000000000001</v>
      </c>
      <c r="E177" s="35">
        <v>1.53</v>
      </c>
      <c r="F177" s="35">
        <v>1.4370000000000001</v>
      </c>
      <c r="G177" s="35">
        <v>2.8000000000000001E-2</v>
      </c>
      <c r="H177" s="35">
        <v>-1.2E-2</v>
      </c>
      <c r="I177" s="35">
        <v>-1.46</v>
      </c>
      <c r="J177" s="35">
        <v>-1.5529999999999999</v>
      </c>
      <c r="K177" s="35">
        <v>-2.073</v>
      </c>
      <c r="L177" s="35">
        <v>0</v>
      </c>
    </row>
    <row r="178" spans="1:15" ht="13.5" x14ac:dyDescent="0.2">
      <c r="A178" s="37">
        <v>8443970</v>
      </c>
      <c r="B178" s="35">
        <v>2012</v>
      </c>
      <c r="C178" s="35">
        <v>5</v>
      </c>
      <c r="D178" s="35">
        <v>2.0830000000000002</v>
      </c>
      <c r="E178" s="35">
        <v>1.54</v>
      </c>
      <c r="F178" s="35">
        <v>1.4139999999999999</v>
      </c>
      <c r="G178" s="35">
        <v>-1.4999999999999999E-2</v>
      </c>
      <c r="H178" s="35">
        <v>-5.6000000000000001E-2</v>
      </c>
      <c r="I178" s="35">
        <v>-1.5249999999999999</v>
      </c>
      <c r="J178" s="35">
        <v>-1.643</v>
      </c>
      <c r="K178" s="35">
        <v>-2.262</v>
      </c>
      <c r="L178" s="35">
        <v>0</v>
      </c>
    </row>
    <row r="179" spans="1:15" ht="13.5" x14ac:dyDescent="0.2">
      <c r="A179" s="37">
        <v>8443970</v>
      </c>
      <c r="B179" s="35">
        <v>2012</v>
      </c>
      <c r="C179" s="35">
        <v>6</v>
      </c>
      <c r="D179" s="35">
        <v>2.4609999999999999</v>
      </c>
      <c r="E179" s="35">
        <v>1.6879999999999999</v>
      </c>
      <c r="F179" s="35">
        <v>1.54</v>
      </c>
      <c r="G179" s="35">
        <v>0.106</v>
      </c>
      <c r="H179" s="35">
        <v>6.9000000000000006E-2</v>
      </c>
      <c r="I179" s="35">
        <v>-1.4019999999999999</v>
      </c>
      <c r="J179" s="35">
        <v>-1.518</v>
      </c>
      <c r="K179" s="35">
        <v>-1.9730000000000001</v>
      </c>
      <c r="L179" s="35">
        <v>0</v>
      </c>
    </row>
    <row r="180" spans="1:15" ht="13.5" x14ac:dyDescent="0.2">
      <c r="A180" s="37">
        <v>8443970</v>
      </c>
      <c r="B180" s="35">
        <v>2012</v>
      </c>
      <c r="C180" s="35">
        <v>7</v>
      </c>
      <c r="D180" s="35">
        <v>2.1280000000000001</v>
      </c>
      <c r="E180" s="35">
        <v>1.629</v>
      </c>
      <c r="F180" s="35">
        <v>1.4730000000000001</v>
      </c>
      <c r="G180" s="35">
        <v>3.5000000000000003E-2</v>
      </c>
      <c r="H180" s="35">
        <v>-3.0000000000000001E-3</v>
      </c>
      <c r="I180" s="35">
        <v>-1.4790000000000001</v>
      </c>
      <c r="J180" s="35">
        <v>-1.575</v>
      </c>
      <c r="K180" s="35">
        <v>-2.0489999999999999</v>
      </c>
      <c r="L180" s="35">
        <v>0</v>
      </c>
    </row>
    <row r="181" spans="1:15" ht="13.5" x14ac:dyDescent="0.2">
      <c r="A181" s="37">
        <v>8443970</v>
      </c>
      <c r="B181" s="35">
        <v>2012</v>
      </c>
      <c r="C181" s="35">
        <v>8</v>
      </c>
      <c r="D181" s="35">
        <v>1.966</v>
      </c>
      <c r="E181" s="35">
        <v>1.5940000000000001</v>
      </c>
      <c r="F181" s="35">
        <v>1.454</v>
      </c>
      <c r="G181" s="35">
        <v>2.3E-2</v>
      </c>
      <c r="H181" s="35">
        <v>-0.02</v>
      </c>
      <c r="I181" s="35">
        <v>-1.4930000000000001</v>
      </c>
      <c r="J181" s="35">
        <v>-1.5720000000000001</v>
      </c>
      <c r="K181" s="35">
        <v>-1.907</v>
      </c>
      <c r="L181" s="35">
        <v>0</v>
      </c>
    </row>
    <row r="182" spans="1:15" ht="13.5" x14ac:dyDescent="0.2">
      <c r="A182" s="37">
        <v>8443970</v>
      </c>
      <c r="B182" s="35">
        <v>2012</v>
      </c>
      <c r="C182" s="35">
        <v>9</v>
      </c>
      <c r="D182" s="35">
        <v>1.92</v>
      </c>
      <c r="E182" s="35">
        <v>1.49</v>
      </c>
      <c r="F182" s="35">
        <v>1.389</v>
      </c>
      <c r="G182" s="35">
        <v>-1.4E-2</v>
      </c>
      <c r="H182" s="35">
        <v>-5.3999999999999999E-2</v>
      </c>
      <c r="I182" s="35">
        <v>-1.496</v>
      </c>
      <c r="J182" s="35">
        <v>-1.5629999999999999</v>
      </c>
      <c r="K182" s="35">
        <v>-1.98</v>
      </c>
      <c r="L182" s="35">
        <v>0</v>
      </c>
    </row>
    <row r="183" spans="1:15" ht="13.5" x14ac:dyDescent="0.2">
      <c r="A183" s="37">
        <v>8443970</v>
      </c>
      <c r="B183" s="35">
        <v>2012</v>
      </c>
      <c r="C183" s="35">
        <v>10</v>
      </c>
      <c r="D183" s="35">
        <v>2.254</v>
      </c>
      <c r="E183" s="35">
        <v>1.56</v>
      </c>
      <c r="F183" s="35">
        <v>1.4530000000000001</v>
      </c>
      <c r="G183" s="35">
        <v>6.0999999999999999E-2</v>
      </c>
      <c r="H183" s="35">
        <v>2.7E-2</v>
      </c>
      <c r="I183" s="35">
        <v>-1.399</v>
      </c>
      <c r="J183" s="35">
        <v>-1.504</v>
      </c>
      <c r="K183" s="35">
        <v>-2.056</v>
      </c>
      <c r="L183" s="35">
        <v>0</v>
      </c>
    </row>
    <row r="184" spans="1:15" ht="13.5" x14ac:dyDescent="0.2">
      <c r="A184" s="37">
        <v>8443970</v>
      </c>
      <c r="B184" s="35">
        <v>2012</v>
      </c>
      <c r="C184" s="35">
        <v>11</v>
      </c>
      <c r="D184" s="35">
        <v>2.1890000000000001</v>
      </c>
      <c r="E184" s="35">
        <v>1.587</v>
      </c>
      <c r="F184" s="35">
        <v>1.4530000000000001</v>
      </c>
      <c r="G184" s="35">
        <v>2.4E-2</v>
      </c>
      <c r="H184" s="35">
        <v>-1.4E-2</v>
      </c>
      <c r="I184" s="35">
        <v>-1.48</v>
      </c>
      <c r="J184" s="35">
        <v>-1.6080000000000001</v>
      </c>
      <c r="K184" s="35">
        <v>-2.2810000000000001</v>
      </c>
      <c r="L184" s="35">
        <v>0</v>
      </c>
    </row>
    <row r="185" spans="1:15" ht="13.5" x14ac:dyDescent="0.2">
      <c r="A185" s="37">
        <v>8443970</v>
      </c>
      <c r="B185" s="35">
        <v>2012</v>
      </c>
      <c r="C185" s="35">
        <v>12</v>
      </c>
      <c r="D185" s="35">
        <v>2.2730000000000001</v>
      </c>
      <c r="E185" s="35">
        <v>1.5980000000000001</v>
      </c>
      <c r="F185" s="35">
        <v>1.4590000000000001</v>
      </c>
      <c r="G185" s="35">
        <v>4.8000000000000001E-2</v>
      </c>
      <c r="H185" s="35">
        <v>1.4999999999999999E-2</v>
      </c>
      <c r="I185" s="35">
        <v>-1.429</v>
      </c>
      <c r="J185" s="35">
        <v>-1.5529999999999999</v>
      </c>
      <c r="K185" s="35">
        <v>-2.2879999999999998</v>
      </c>
      <c r="L185" s="35">
        <v>0</v>
      </c>
    </row>
    <row r="186" spans="1:15" ht="13.5" x14ac:dyDescent="0.2">
      <c r="A186" s="37">
        <v>8443970</v>
      </c>
      <c r="B186" s="35">
        <v>2013</v>
      </c>
      <c r="C186" s="35">
        <v>1</v>
      </c>
      <c r="D186" s="35">
        <v>2.1459999999999999</v>
      </c>
      <c r="E186" s="35">
        <v>1.458</v>
      </c>
      <c r="F186" s="35">
        <v>1.321</v>
      </c>
      <c r="G186" s="35">
        <v>-0.104</v>
      </c>
      <c r="H186" s="35">
        <v>-0.13800000000000001</v>
      </c>
      <c r="I186" s="35">
        <v>-1.5980000000000001</v>
      </c>
      <c r="J186" s="35">
        <v>-1.68</v>
      </c>
      <c r="K186" s="35">
        <v>-2.2280000000000002</v>
      </c>
      <c r="L186" s="35">
        <v>0</v>
      </c>
      <c r="M186" s="35">
        <f>AVERAGE(E186:E196)</f>
        <v>1.5755454545454548</v>
      </c>
      <c r="N186" s="35">
        <f>AVERAGE(F186:F196)</f>
        <v>1.4524545454545457</v>
      </c>
      <c r="O186" s="35">
        <f>AVERAGE(G186:G196)</f>
        <v>3.1818181818181811E-3</v>
      </c>
    </row>
    <row r="187" spans="1:15" ht="13.5" x14ac:dyDescent="0.2">
      <c r="A187" s="37">
        <v>8443970</v>
      </c>
      <c r="B187" s="35">
        <v>2013</v>
      </c>
      <c r="C187" s="35">
        <v>2</v>
      </c>
      <c r="D187" s="35">
        <v>2.306</v>
      </c>
      <c r="E187" s="35">
        <v>1.55</v>
      </c>
      <c r="F187" s="35">
        <v>1.4059999999999999</v>
      </c>
      <c r="G187" s="35">
        <v>-4.9000000000000002E-2</v>
      </c>
      <c r="H187" s="35">
        <v>-8.4000000000000005E-2</v>
      </c>
      <c r="I187" s="35">
        <v>-1.575</v>
      </c>
      <c r="J187" s="35">
        <v>-1.6759999999999999</v>
      </c>
      <c r="K187" s="35">
        <v>-2.1</v>
      </c>
      <c r="L187" s="35">
        <v>0</v>
      </c>
    </row>
    <row r="188" spans="1:15" ht="13.5" x14ac:dyDescent="0.2">
      <c r="A188" s="37">
        <v>8443970</v>
      </c>
      <c r="B188" s="35">
        <v>2013</v>
      </c>
      <c r="C188" s="35">
        <v>3</v>
      </c>
      <c r="D188" s="35">
        <v>2.2370000000000001</v>
      </c>
      <c r="E188" s="35">
        <v>1.718</v>
      </c>
      <c r="F188" s="35">
        <v>1.6060000000000001</v>
      </c>
      <c r="G188" s="35">
        <v>0.10299999999999999</v>
      </c>
      <c r="H188" s="35">
        <v>5.5E-2</v>
      </c>
      <c r="I188" s="35">
        <v>-1.4950000000000001</v>
      </c>
      <c r="J188" s="35">
        <v>-1.5660000000000001</v>
      </c>
      <c r="K188" s="35">
        <v>-2.0790000000000002</v>
      </c>
      <c r="L188" s="35">
        <v>0</v>
      </c>
    </row>
    <row r="189" spans="1:15" ht="13.5" x14ac:dyDescent="0.2">
      <c r="A189" s="37">
        <v>8443970</v>
      </c>
      <c r="B189" s="35">
        <v>2013</v>
      </c>
      <c r="C189" s="35">
        <v>4</v>
      </c>
      <c r="D189" s="35">
        <v>2.117</v>
      </c>
      <c r="E189" s="35">
        <v>1.5589999999999999</v>
      </c>
      <c r="F189" s="35">
        <v>1.452</v>
      </c>
      <c r="G189" s="35">
        <v>-3.7999999999999999E-2</v>
      </c>
      <c r="H189" s="35">
        <v>-8.3000000000000004E-2</v>
      </c>
      <c r="I189" s="35">
        <v>-1.6180000000000001</v>
      </c>
      <c r="J189" s="35">
        <v>-1.71</v>
      </c>
      <c r="K189" s="35">
        <v>-2.2440000000000002</v>
      </c>
      <c r="L189" s="35">
        <v>0</v>
      </c>
    </row>
    <row r="190" spans="1:15" ht="13.5" x14ac:dyDescent="0.2">
      <c r="A190" s="37">
        <v>8443970</v>
      </c>
      <c r="B190" s="35">
        <v>2013</v>
      </c>
      <c r="C190" s="35">
        <v>5</v>
      </c>
      <c r="D190" s="35">
        <v>2.2269999999999999</v>
      </c>
      <c r="E190" s="35">
        <v>1.5780000000000001</v>
      </c>
      <c r="F190" s="35">
        <v>1.466</v>
      </c>
      <c r="G190" s="35">
        <v>-0.02</v>
      </c>
      <c r="H190" s="35">
        <v>-6.4000000000000001E-2</v>
      </c>
      <c r="I190" s="35">
        <v>-1.593</v>
      </c>
      <c r="J190" s="35">
        <v>-1.6970000000000001</v>
      </c>
      <c r="K190" s="35">
        <v>-2.2360000000000002</v>
      </c>
      <c r="L190" s="35">
        <v>0</v>
      </c>
    </row>
    <row r="191" spans="1:15" ht="13.5" x14ac:dyDescent="0.2">
      <c r="A191" s="37">
        <v>8443970</v>
      </c>
      <c r="B191" s="35">
        <v>2013</v>
      </c>
      <c r="C191" s="35">
        <v>6</v>
      </c>
      <c r="D191" s="35">
        <v>2.169</v>
      </c>
      <c r="E191" s="35">
        <v>1.6639999999999999</v>
      </c>
      <c r="F191" s="35">
        <v>1.532</v>
      </c>
      <c r="G191" s="35">
        <v>5.1999999999999998E-2</v>
      </c>
      <c r="H191" s="35">
        <v>0.01</v>
      </c>
      <c r="I191" s="35">
        <v>-1.512</v>
      </c>
      <c r="J191" s="35">
        <v>-1.617</v>
      </c>
      <c r="K191" s="35">
        <v>-2.2559999999999998</v>
      </c>
      <c r="L191" s="35">
        <v>0</v>
      </c>
    </row>
    <row r="192" spans="1:15" ht="13.5" x14ac:dyDescent="0.2">
      <c r="A192" s="37">
        <v>8443970</v>
      </c>
      <c r="B192" s="35">
        <v>2013</v>
      </c>
      <c r="C192" s="35">
        <v>7</v>
      </c>
      <c r="D192" s="35">
        <v>2.2629999999999999</v>
      </c>
      <c r="E192" s="35">
        <v>1.645</v>
      </c>
      <c r="F192" s="35">
        <v>1.5149999999999999</v>
      </c>
      <c r="G192" s="35">
        <v>6.4000000000000001E-2</v>
      </c>
      <c r="H192" s="35">
        <v>2.1000000000000001E-2</v>
      </c>
      <c r="I192" s="35">
        <v>-1.4730000000000001</v>
      </c>
      <c r="J192" s="35">
        <v>-1.5580000000000001</v>
      </c>
      <c r="K192" s="35">
        <v>-2.0569999999999999</v>
      </c>
      <c r="L192" s="35">
        <v>0</v>
      </c>
    </row>
    <row r="193" spans="1:15" ht="13.5" x14ac:dyDescent="0.2">
      <c r="A193" s="37">
        <v>8443970</v>
      </c>
      <c r="B193" s="35">
        <v>2013</v>
      </c>
      <c r="C193" s="35">
        <v>8</v>
      </c>
      <c r="D193" s="35">
        <v>2.0470000000000002</v>
      </c>
      <c r="E193" s="35">
        <v>1.593</v>
      </c>
      <c r="F193" s="35">
        <v>1.4610000000000001</v>
      </c>
      <c r="G193" s="35">
        <v>3.6999999999999998E-2</v>
      </c>
      <c r="H193" s="35">
        <v>-1E-3</v>
      </c>
      <c r="I193" s="35">
        <v>-1.4630000000000001</v>
      </c>
      <c r="J193" s="35">
        <v>-1.5469999999999999</v>
      </c>
      <c r="K193" s="35">
        <v>-2.11</v>
      </c>
      <c r="L193" s="35">
        <v>0</v>
      </c>
    </row>
    <row r="194" spans="1:15" ht="13.5" x14ac:dyDescent="0.2">
      <c r="A194" s="37">
        <v>8443970</v>
      </c>
      <c r="B194" s="35">
        <v>2013</v>
      </c>
      <c r="C194" s="35">
        <v>9</v>
      </c>
      <c r="D194" s="35">
        <v>1.8620000000000001</v>
      </c>
      <c r="E194" s="35">
        <v>1.55</v>
      </c>
      <c r="F194" s="35">
        <v>1.4430000000000001</v>
      </c>
      <c r="G194" s="35">
        <v>0.03</v>
      </c>
      <c r="H194" s="35">
        <v>-8.0000000000000002E-3</v>
      </c>
      <c r="I194" s="35">
        <v>-1.46</v>
      </c>
      <c r="J194" s="35">
        <v>-1.5329999999999999</v>
      </c>
      <c r="K194" s="35">
        <v>-1.9950000000000001</v>
      </c>
      <c r="L194" s="35">
        <v>0</v>
      </c>
    </row>
    <row r="195" spans="1:15" ht="13.5" x14ac:dyDescent="0.2">
      <c r="A195" s="37">
        <v>8443970</v>
      </c>
      <c r="B195" s="35">
        <v>2013</v>
      </c>
      <c r="C195" s="35">
        <v>10</v>
      </c>
      <c r="D195" s="35">
        <v>1.9410000000000001</v>
      </c>
      <c r="E195" s="35">
        <v>1.532</v>
      </c>
      <c r="F195" s="35">
        <v>1.4319999999999999</v>
      </c>
      <c r="G195" s="35">
        <v>2.9000000000000001E-2</v>
      </c>
      <c r="H195" s="35">
        <v>-4.0000000000000001E-3</v>
      </c>
      <c r="I195" s="35">
        <v>-1.4410000000000001</v>
      </c>
      <c r="J195" s="35">
        <v>-1.542</v>
      </c>
      <c r="K195" s="35">
        <v>-1.8839999999999999</v>
      </c>
      <c r="L195" s="35">
        <v>0</v>
      </c>
    </row>
    <row r="196" spans="1:15" ht="13.5" x14ac:dyDescent="0.2">
      <c r="A196" s="37">
        <v>8443970</v>
      </c>
      <c r="B196" s="35">
        <v>2013</v>
      </c>
      <c r="C196" s="35">
        <v>11</v>
      </c>
      <c r="D196" s="35">
        <v>1.9450000000000001</v>
      </c>
      <c r="E196" s="35">
        <v>1.484</v>
      </c>
      <c r="F196" s="35">
        <v>1.343</v>
      </c>
      <c r="G196" s="35">
        <v>-6.9000000000000006E-2</v>
      </c>
      <c r="H196" s="35">
        <v>-0.107</v>
      </c>
      <c r="I196" s="35">
        <v>-1.556</v>
      </c>
      <c r="J196" s="35">
        <v>-1.681</v>
      </c>
      <c r="K196" s="35">
        <v>-2.0880000000000001</v>
      </c>
      <c r="L196" s="35">
        <v>0</v>
      </c>
    </row>
    <row r="197" spans="1:15" ht="13.5" x14ac:dyDescent="0.2">
      <c r="A197" s="37">
        <v>8443970</v>
      </c>
      <c r="B197" s="35">
        <v>2013</v>
      </c>
      <c r="C197" s="35">
        <v>12</v>
      </c>
      <c r="D197" s="36">
        <v>2.1560000000000001</v>
      </c>
      <c r="E197" s="36">
        <v>1.5569999999999999</v>
      </c>
      <c r="F197" s="36">
        <v>1.401</v>
      </c>
      <c r="G197" s="36">
        <v>-6.5000000000000002E-2</v>
      </c>
      <c r="H197" s="36">
        <v>-0.10199999999999999</v>
      </c>
      <c r="I197" s="36">
        <v>-1.6040000000000001</v>
      </c>
      <c r="J197" s="36">
        <v>-1.732</v>
      </c>
      <c r="K197" s="36">
        <v>-2.403</v>
      </c>
      <c r="L197" s="36">
        <v>0</v>
      </c>
    </row>
    <row r="198" spans="1:15" ht="13.5" x14ac:dyDescent="0.2">
      <c r="A198" s="37">
        <v>8443970</v>
      </c>
      <c r="B198" s="35">
        <v>2014</v>
      </c>
      <c r="C198" s="35">
        <v>1</v>
      </c>
      <c r="D198" s="36">
        <v>2.5390000000000001</v>
      </c>
      <c r="E198" s="36">
        <v>1.5760000000000001</v>
      </c>
      <c r="F198" s="36">
        <v>1.409</v>
      </c>
      <c r="G198" s="36">
        <v>-7.5999999999999998E-2</v>
      </c>
      <c r="H198" s="36">
        <v>-0.122</v>
      </c>
      <c r="I198" s="36">
        <v>-1.6519999999999999</v>
      </c>
      <c r="J198" s="36">
        <v>-1.772</v>
      </c>
      <c r="K198" s="36">
        <v>-2.4620000000000002</v>
      </c>
      <c r="L198" s="36">
        <v>0</v>
      </c>
      <c r="M198" s="35">
        <f>AVERAGE(E198:E208)</f>
        <v>1.5873636363636363</v>
      </c>
      <c r="N198" s="35">
        <f>AVERAGE(F198:F208)</f>
        <v>1.4590909090909088</v>
      </c>
      <c r="O198" s="35">
        <f>AVERAGE(G198:G208)</f>
        <v>-1.7272727272727314E-3</v>
      </c>
    </row>
    <row r="199" spans="1:15" ht="13.5" x14ac:dyDescent="0.2">
      <c r="A199" s="37">
        <v>8443970</v>
      </c>
      <c r="B199" s="35">
        <v>2014</v>
      </c>
      <c r="C199" s="35">
        <v>2</v>
      </c>
      <c r="D199" s="36">
        <v>1.9470000000000001</v>
      </c>
      <c r="E199" s="36">
        <v>1.4870000000000001</v>
      </c>
      <c r="F199" s="36">
        <v>1.3480000000000001</v>
      </c>
      <c r="G199" s="36">
        <v>-0.114</v>
      </c>
      <c r="H199" s="36">
        <v>-0.151</v>
      </c>
      <c r="I199" s="36">
        <v>-1.649</v>
      </c>
      <c r="J199" s="36">
        <v>-1.7450000000000001</v>
      </c>
      <c r="K199" s="36">
        <v>-2.4580000000000002</v>
      </c>
      <c r="L199" s="36">
        <v>0</v>
      </c>
    </row>
    <row r="200" spans="1:15" ht="13.5" x14ac:dyDescent="0.2">
      <c r="A200" s="37">
        <v>8443970</v>
      </c>
      <c r="B200" s="35">
        <v>2014</v>
      </c>
      <c r="C200" s="35">
        <v>3</v>
      </c>
      <c r="D200" s="36">
        <v>2.1749999999999998</v>
      </c>
      <c r="E200" s="36">
        <v>1.536</v>
      </c>
      <c r="F200" s="36">
        <v>1.425</v>
      </c>
      <c r="G200" s="36">
        <v>-6.8000000000000005E-2</v>
      </c>
      <c r="H200" s="36">
        <v>-0.114</v>
      </c>
      <c r="I200" s="36">
        <v>-1.653</v>
      </c>
      <c r="J200" s="36">
        <v>-1.72</v>
      </c>
      <c r="K200" s="36">
        <v>-2.399</v>
      </c>
      <c r="L200" s="36">
        <v>0</v>
      </c>
    </row>
    <row r="201" spans="1:15" ht="13.5" x14ac:dyDescent="0.2">
      <c r="A201" s="37">
        <v>8443970</v>
      </c>
      <c r="B201" s="35">
        <v>2014</v>
      </c>
      <c r="C201" s="35">
        <v>4</v>
      </c>
      <c r="D201" s="36">
        <v>2.0830000000000002</v>
      </c>
      <c r="E201" s="36">
        <v>1.5880000000000001</v>
      </c>
      <c r="F201" s="36">
        <v>1.4810000000000001</v>
      </c>
      <c r="G201" s="36">
        <v>-8.0000000000000002E-3</v>
      </c>
      <c r="H201" s="36">
        <v>-5.3999999999999999E-2</v>
      </c>
      <c r="I201" s="36">
        <v>-1.589</v>
      </c>
      <c r="J201" s="36">
        <v>-1.673</v>
      </c>
      <c r="K201" s="36">
        <v>-2.0430000000000001</v>
      </c>
      <c r="L201" s="36">
        <v>0</v>
      </c>
    </row>
    <row r="202" spans="1:15" ht="13.5" x14ac:dyDescent="0.2">
      <c r="A202" s="37">
        <v>8443970</v>
      </c>
      <c r="B202" s="35">
        <v>2014</v>
      </c>
      <c r="C202" s="35">
        <v>5</v>
      </c>
      <c r="D202" s="36">
        <v>1.9339999999999999</v>
      </c>
      <c r="E202" s="36">
        <v>1.635</v>
      </c>
      <c r="F202" s="36">
        <v>1.508</v>
      </c>
      <c r="G202" s="36">
        <v>4.3999999999999997E-2</v>
      </c>
      <c r="H202" s="36">
        <v>-2E-3</v>
      </c>
      <c r="I202" s="36">
        <v>-1.512</v>
      </c>
      <c r="J202" s="36">
        <v>-1.627</v>
      </c>
      <c r="K202" s="36">
        <v>-2.0350000000000001</v>
      </c>
      <c r="L202" s="36">
        <v>0</v>
      </c>
    </row>
    <row r="203" spans="1:15" ht="13.5" x14ac:dyDescent="0.2">
      <c r="A203" s="37">
        <v>8443970</v>
      </c>
      <c r="B203" s="35">
        <v>2014</v>
      </c>
      <c r="C203" s="35">
        <v>6</v>
      </c>
      <c r="D203" s="36">
        <v>2.1389999999999998</v>
      </c>
      <c r="E203" s="36">
        <v>1.6279999999999999</v>
      </c>
      <c r="F203" s="36">
        <v>1.49</v>
      </c>
      <c r="G203" s="36">
        <v>4.5999999999999999E-2</v>
      </c>
      <c r="H203" s="36">
        <v>-1E-3</v>
      </c>
      <c r="I203" s="36">
        <v>-1.492</v>
      </c>
      <c r="J203" s="36">
        <v>-1.597</v>
      </c>
      <c r="K203" s="36">
        <v>-2.0550000000000002</v>
      </c>
      <c r="L203" s="36">
        <v>0</v>
      </c>
    </row>
    <row r="204" spans="1:15" ht="13.5" x14ac:dyDescent="0.2">
      <c r="A204" s="37">
        <v>8443970</v>
      </c>
      <c r="B204" s="35">
        <v>2014</v>
      </c>
      <c r="C204" s="35">
        <v>7</v>
      </c>
      <c r="D204" s="36">
        <v>2.1059999999999999</v>
      </c>
      <c r="E204" s="36">
        <v>1.591</v>
      </c>
      <c r="F204" s="36">
        <v>1.45</v>
      </c>
      <c r="G204" s="36">
        <v>8.0000000000000002E-3</v>
      </c>
      <c r="H204" s="36">
        <v>-3.7999999999999999E-2</v>
      </c>
      <c r="I204" s="36">
        <v>-1.526</v>
      </c>
      <c r="J204" s="36">
        <v>-1.6080000000000001</v>
      </c>
      <c r="K204" s="36">
        <v>-2.234</v>
      </c>
      <c r="L204" s="36">
        <v>0</v>
      </c>
    </row>
    <row r="205" spans="1:15" ht="13.5" x14ac:dyDescent="0.2">
      <c r="A205" s="37">
        <v>8443970</v>
      </c>
      <c r="B205" s="35">
        <v>2014</v>
      </c>
      <c r="C205" s="35">
        <v>8</v>
      </c>
      <c r="D205" s="36">
        <v>2.081</v>
      </c>
      <c r="E205" s="36">
        <v>1.59</v>
      </c>
      <c r="F205" s="36">
        <v>1.472</v>
      </c>
      <c r="G205" s="36">
        <v>3.5000000000000003E-2</v>
      </c>
      <c r="H205" s="36">
        <v>-0.01</v>
      </c>
      <c r="I205" s="36">
        <v>-1.4910000000000001</v>
      </c>
      <c r="J205" s="36">
        <v>-1.546</v>
      </c>
      <c r="K205" s="36">
        <v>-2.1869999999999998</v>
      </c>
      <c r="L205" s="36">
        <v>0</v>
      </c>
    </row>
    <row r="206" spans="1:15" ht="13.5" x14ac:dyDescent="0.2">
      <c r="A206" s="37">
        <v>8443970</v>
      </c>
      <c r="B206" s="35">
        <v>2014</v>
      </c>
      <c r="C206" s="35">
        <v>9</v>
      </c>
      <c r="D206" s="36">
        <v>2.028</v>
      </c>
      <c r="E206" s="36">
        <v>1.57</v>
      </c>
      <c r="F206" s="36">
        <v>1.4530000000000001</v>
      </c>
      <c r="G206" s="36">
        <v>0.01</v>
      </c>
      <c r="H206" s="36">
        <v>-3.1E-2</v>
      </c>
      <c r="I206" s="36">
        <v>-1.514</v>
      </c>
      <c r="J206" s="36">
        <v>-1.5720000000000001</v>
      </c>
      <c r="K206" s="36">
        <v>-2.1110000000000002</v>
      </c>
      <c r="L206" s="36">
        <v>0</v>
      </c>
    </row>
    <row r="207" spans="1:15" ht="13.5" x14ac:dyDescent="0.2">
      <c r="A207" s="37">
        <v>8443970</v>
      </c>
      <c r="B207" s="35">
        <v>2014</v>
      </c>
      <c r="C207" s="35">
        <v>10</v>
      </c>
      <c r="D207" s="36">
        <v>2.0819999999999999</v>
      </c>
      <c r="E207" s="36">
        <v>1.6619999999999999</v>
      </c>
      <c r="F207" s="36">
        <v>1.55</v>
      </c>
      <c r="G207" s="36">
        <v>0.10199999999999999</v>
      </c>
      <c r="H207" s="36">
        <v>6.9000000000000006E-2</v>
      </c>
      <c r="I207" s="36">
        <v>-1.4119999999999999</v>
      </c>
      <c r="J207" s="36">
        <v>-1.492</v>
      </c>
      <c r="K207" s="36">
        <v>-2.077</v>
      </c>
      <c r="L207" s="36">
        <v>0</v>
      </c>
    </row>
    <row r="208" spans="1:15" ht="13.5" x14ac:dyDescent="0.2">
      <c r="A208" s="37">
        <v>8443970</v>
      </c>
      <c r="B208" s="35">
        <v>2014</v>
      </c>
      <c r="C208" s="35">
        <v>11</v>
      </c>
      <c r="D208" s="36">
        <v>2.0590000000000002</v>
      </c>
      <c r="E208" s="36">
        <v>1.5980000000000001</v>
      </c>
      <c r="F208" s="36">
        <v>1.464</v>
      </c>
      <c r="G208" s="36">
        <v>2E-3</v>
      </c>
      <c r="H208" s="36">
        <v>-3.5000000000000003E-2</v>
      </c>
      <c r="I208" s="36">
        <v>-1.5329999999999999</v>
      </c>
      <c r="J208" s="36">
        <v>-1.643</v>
      </c>
      <c r="K208" s="36">
        <v>-2.093</v>
      </c>
      <c r="L208" s="36">
        <v>0</v>
      </c>
    </row>
    <row r="209" spans="1:16" ht="12.75" customHeight="1" x14ac:dyDescent="0.2">
      <c r="A209" s="37">
        <v>8443970</v>
      </c>
      <c r="B209" s="35">
        <v>2014</v>
      </c>
      <c r="C209" s="35">
        <v>12</v>
      </c>
      <c r="D209" s="36">
        <v>2.0819999999999999</v>
      </c>
      <c r="E209" s="36">
        <v>1.6120000000000001</v>
      </c>
      <c r="F209" s="36">
        <v>1.48</v>
      </c>
      <c r="G209" s="36">
        <v>4.0000000000000001E-3</v>
      </c>
      <c r="H209" s="36">
        <v>-2.9000000000000001E-2</v>
      </c>
      <c r="I209" s="36">
        <v>-1.538</v>
      </c>
      <c r="J209" s="36">
        <v>-1.643</v>
      </c>
      <c r="K209" s="36">
        <v>-2.206</v>
      </c>
      <c r="L209" s="36">
        <v>0</v>
      </c>
    </row>
    <row r="210" spans="1:16" ht="13.5" x14ac:dyDescent="0.2">
      <c r="A210" s="37">
        <v>8443970</v>
      </c>
      <c r="B210" s="35">
        <v>2015</v>
      </c>
      <c r="C210" s="35">
        <v>1</v>
      </c>
      <c r="D210" s="36">
        <v>2.4710000000000001</v>
      </c>
      <c r="E210" s="36">
        <v>1.506</v>
      </c>
      <c r="F210" s="36">
        <v>1.3560000000000001</v>
      </c>
      <c r="G210" s="36">
        <v>-8.8999999999999996E-2</v>
      </c>
      <c r="H210" s="36">
        <v>-0.128</v>
      </c>
      <c r="I210" s="36">
        <v>-1.611</v>
      </c>
      <c r="J210" s="36">
        <v>-1.726</v>
      </c>
      <c r="K210" s="36">
        <v>-2.2440000000000002</v>
      </c>
      <c r="L210" s="36">
        <v>0</v>
      </c>
      <c r="M210" s="35">
        <f>AVERAGE(E210:E220)</f>
        <v>1.5301818181818179</v>
      </c>
      <c r="N210" s="35">
        <f>AVERAGE(F210:F220)</f>
        <v>1.4210000000000003</v>
      </c>
      <c r="O210" s="35">
        <f>AVERAGE(G210:G220)</f>
        <v>-3.1363636363636364E-2</v>
      </c>
    </row>
    <row r="211" spans="1:16" ht="13.5" x14ac:dyDescent="0.2">
      <c r="A211" s="37">
        <v>8443970</v>
      </c>
      <c r="B211" s="35">
        <v>2015</v>
      </c>
      <c r="C211" s="35">
        <v>2</v>
      </c>
      <c r="D211" s="36">
        <v>2.2400000000000002</v>
      </c>
      <c r="E211" s="36">
        <v>1.5189999999999999</v>
      </c>
      <c r="F211" s="36">
        <v>1.3939999999999999</v>
      </c>
      <c r="G211" s="36">
        <v>-8.5999999999999993E-2</v>
      </c>
      <c r="H211" s="36">
        <v>-0.127</v>
      </c>
      <c r="I211" s="36">
        <v>-1.6479999999999999</v>
      </c>
      <c r="J211" s="36">
        <v>-1.7370000000000001</v>
      </c>
      <c r="K211" s="36">
        <v>-2.6419999999999999</v>
      </c>
      <c r="L211" s="36">
        <v>0</v>
      </c>
    </row>
    <row r="212" spans="1:16" ht="13.5" x14ac:dyDescent="0.2">
      <c r="A212" s="37">
        <v>8443970</v>
      </c>
      <c r="B212" s="35">
        <v>2015</v>
      </c>
      <c r="C212" s="35">
        <v>3</v>
      </c>
      <c r="D212" s="36">
        <v>2.0630000000000002</v>
      </c>
      <c r="E212" s="36">
        <v>1.3759999999999999</v>
      </c>
      <c r="F212" s="36">
        <v>1.2909999999999999</v>
      </c>
      <c r="G212" s="36">
        <v>-0.161</v>
      </c>
      <c r="H212" s="36">
        <v>-0.19700000000000001</v>
      </c>
      <c r="I212" s="36">
        <v>-1.6839999999999999</v>
      </c>
      <c r="J212" s="36">
        <v>-1.752</v>
      </c>
      <c r="K212" s="36">
        <v>-2.4740000000000002</v>
      </c>
      <c r="L212" s="36">
        <v>0</v>
      </c>
    </row>
    <row r="213" spans="1:16" ht="13.5" x14ac:dyDescent="0.2">
      <c r="A213" s="37">
        <v>8443970</v>
      </c>
      <c r="B213" s="35">
        <v>2015</v>
      </c>
      <c r="C213" s="35">
        <v>4</v>
      </c>
      <c r="D213" s="36">
        <v>2.137</v>
      </c>
      <c r="E213" s="36">
        <v>1.5</v>
      </c>
      <c r="F213" s="36">
        <v>1.41</v>
      </c>
      <c r="G213" s="36">
        <v>-5.1999999999999998E-2</v>
      </c>
      <c r="H213" s="36">
        <v>-9.6000000000000002E-2</v>
      </c>
      <c r="I213" s="36">
        <v>-1.601</v>
      </c>
      <c r="J213" s="36">
        <v>-1.6779999999999999</v>
      </c>
      <c r="K213" s="36">
        <v>-2.282</v>
      </c>
      <c r="L213" s="36">
        <v>0</v>
      </c>
    </row>
    <row r="214" spans="1:16" ht="13.5" x14ac:dyDescent="0.2">
      <c r="A214" s="37">
        <v>8443970</v>
      </c>
      <c r="B214" s="35">
        <v>2015</v>
      </c>
      <c r="C214" s="35">
        <v>5</v>
      </c>
      <c r="D214" s="36">
        <v>1.9450000000000001</v>
      </c>
      <c r="E214" s="36">
        <v>1.458</v>
      </c>
      <c r="F214" s="36">
        <v>1.355</v>
      </c>
      <c r="G214" s="36">
        <v>-8.2000000000000003E-2</v>
      </c>
      <c r="H214" s="36">
        <v>-0.126</v>
      </c>
      <c r="I214" s="36">
        <v>-1.6060000000000001</v>
      </c>
      <c r="J214" s="36">
        <v>-1.6950000000000001</v>
      </c>
      <c r="K214" s="36">
        <v>-2.161</v>
      </c>
      <c r="L214" s="36">
        <v>0</v>
      </c>
    </row>
    <row r="215" spans="1:16" ht="13.5" x14ac:dyDescent="0.2">
      <c r="A215" s="37">
        <v>8443970</v>
      </c>
      <c r="B215" s="35">
        <v>2015</v>
      </c>
      <c r="C215" s="35">
        <v>6</v>
      </c>
      <c r="D215" s="36">
        <v>1.823</v>
      </c>
      <c r="E215" s="36">
        <v>1.5549999999999999</v>
      </c>
      <c r="F215" s="36">
        <v>1.4279999999999999</v>
      </c>
      <c r="G215" s="36">
        <v>-3.0000000000000001E-3</v>
      </c>
      <c r="H215" s="36">
        <v>-4.4999999999999998E-2</v>
      </c>
      <c r="I215" s="36">
        <v>-1.518</v>
      </c>
      <c r="J215" s="36">
        <v>-1.6140000000000001</v>
      </c>
      <c r="K215" s="36">
        <v>-1.9259999999999999</v>
      </c>
      <c r="L215" s="36">
        <v>0</v>
      </c>
    </row>
    <row r="216" spans="1:16" ht="13.5" x14ac:dyDescent="0.2">
      <c r="A216" s="37">
        <v>8443970</v>
      </c>
      <c r="B216" s="35">
        <v>2015</v>
      </c>
      <c r="C216" s="35">
        <v>7</v>
      </c>
      <c r="D216" s="36">
        <v>1.9139999999999999</v>
      </c>
      <c r="E216" s="36">
        <v>1.645</v>
      </c>
      <c r="F216" s="36">
        <v>1.5109999999999999</v>
      </c>
      <c r="G216" s="36">
        <v>6.5000000000000002E-2</v>
      </c>
      <c r="H216" s="36">
        <v>2.1000000000000001E-2</v>
      </c>
      <c r="I216" s="36">
        <v>-1.468</v>
      </c>
      <c r="J216" s="36">
        <v>-1.5489999999999999</v>
      </c>
      <c r="K216" s="36">
        <v>-1.9890000000000001</v>
      </c>
      <c r="L216" s="36">
        <v>0</v>
      </c>
    </row>
    <row r="217" spans="1:16" ht="13.5" x14ac:dyDescent="0.2">
      <c r="A217" s="37">
        <v>8443970</v>
      </c>
      <c r="B217" s="35">
        <v>2015</v>
      </c>
      <c r="C217" s="35">
        <v>8</v>
      </c>
      <c r="D217" s="36">
        <v>1.9970000000000001</v>
      </c>
      <c r="E217" s="36">
        <v>1.6160000000000001</v>
      </c>
      <c r="F217" s="36">
        <v>1.5069999999999999</v>
      </c>
      <c r="G217" s="36">
        <v>3.2000000000000001E-2</v>
      </c>
      <c r="H217" s="36">
        <v>-1.7000000000000001E-2</v>
      </c>
      <c r="I217" s="36">
        <v>-1.54</v>
      </c>
      <c r="J217" s="36">
        <v>-1.5960000000000001</v>
      </c>
      <c r="K217" s="36">
        <v>-2.1120000000000001</v>
      </c>
      <c r="L217" s="36">
        <v>0</v>
      </c>
    </row>
    <row r="218" spans="1:16" ht="13.5" x14ac:dyDescent="0.2">
      <c r="A218" s="37">
        <v>8443970</v>
      </c>
      <c r="B218" s="35">
        <v>2015</v>
      </c>
      <c r="C218" s="35">
        <v>9</v>
      </c>
      <c r="D218" s="36">
        <v>2.1120000000000001</v>
      </c>
      <c r="E218" s="36">
        <v>1.5620000000000001</v>
      </c>
      <c r="F218" s="36">
        <v>1.4770000000000001</v>
      </c>
      <c r="G218" s="36">
        <v>2.7E-2</v>
      </c>
      <c r="H218" s="36">
        <v>-1.4999999999999999E-2</v>
      </c>
      <c r="I218" s="36">
        <v>-1.5069999999999999</v>
      </c>
      <c r="J218" s="36">
        <v>-1.5660000000000001</v>
      </c>
      <c r="K218" s="36">
        <v>-2.2629999999999999</v>
      </c>
      <c r="L218" s="36">
        <v>0</v>
      </c>
    </row>
    <row r="219" spans="1:16" ht="13.5" x14ac:dyDescent="0.2">
      <c r="A219" s="37">
        <v>8443970</v>
      </c>
      <c r="B219" s="35">
        <v>2015</v>
      </c>
      <c r="C219" s="35">
        <v>10</v>
      </c>
      <c r="D219" s="36">
        <v>2.1819999999999999</v>
      </c>
      <c r="E219" s="36">
        <v>1.603</v>
      </c>
      <c r="F219" s="36">
        <v>1.5089999999999999</v>
      </c>
      <c r="G219" s="36">
        <v>4.5999999999999999E-2</v>
      </c>
      <c r="H219" s="36">
        <v>8.9999999999999993E-3</v>
      </c>
      <c r="I219" s="36">
        <v>-1.49</v>
      </c>
      <c r="J219" s="36">
        <v>-1.57</v>
      </c>
      <c r="K219" s="36">
        <v>-2.2949999999999999</v>
      </c>
      <c r="L219" s="36">
        <v>0</v>
      </c>
    </row>
    <row r="220" spans="1:16" ht="13.5" x14ac:dyDescent="0.2">
      <c r="A220" s="37">
        <v>8443970</v>
      </c>
      <c r="B220" s="35">
        <v>2015</v>
      </c>
      <c r="C220" s="35">
        <v>11</v>
      </c>
      <c r="D220" s="36">
        <v>1.881</v>
      </c>
      <c r="E220" s="36">
        <v>1.492</v>
      </c>
      <c r="F220" s="36">
        <v>1.393</v>
      </c>
      <c r="G220" s="36">
        <v>-4.2000000000000003E-2</v>
      </c>
      <c r="H220" s="36">
        <v>-7.8E-2</v>
      </c>
      <c r="I220" s="36">
        <v>-1.5489999999999999</v>
      </c>
      <c r="J220" s="36">
        <v>-1.665</v>
      </c>
      <c r="K220" s="36">
        <v>-2.4140000000000001</v>
      </c>
      <c r="L220" s="36">
        <v>0</v>
      </c>
    </row>
    <row r="221" spans="1:16" ht="13.5" x14ac:dyDescent="0.2">
      <c r="A221" s="37">
        <v>8443970</v>
      </c>
      <c r="B221" s="35">
        <v>2015</v>
      </c>
      <c r="C221" s="35">
        <v>12</v>
      </c>
      <c r="D221" s="36">
        <v>1.9810000000000001</v>
      </c>
      <c r="E221" s="36">
        <v>1.518</v>
      </c>
      <c r="F221" s="36">
        <v>1.3939999999999999</v>
      </c>
      <c r="G221" s="36">
        <v>-0.02</v>
      </c>
      <c r="H221" s="36">
        <v>-5.3999999999999999E-2</v>
      </c>
      <c r="I221" s="36">
        <v>-1.5009999999999999</v>
      </c>
      <c r="J221" s="36">
        <v>-1.6240000000000001</v>
      </c>
      <c r="K221" s="36">
        <v>-2.0459999999999998</v>
      </c>
      <c r="L221" s="36">
        <v>0</v>
      </c>
    </row>
    <row r="223" spans="1:16" x14ac:dyDescent="0.2">
      <c r="O223" s="35" t="s">
        <v>122</v>
      </c>
    </row>
    <row r="224" spans="1:16" x14ac:dyDescent="0.2">
      <c r="M224" s="35" t="s">
        <v>121</v>
      </c>
      <c r="N224" s="35">
        <f>AVERAGE(N20:N223)</f>
        <v>1.3816713012477719</v>
      </c>
      <c r="O224" s="35">
        <f>_xlfn.STDEV.P(N20:N223)/SQRT(17)</f>
        <v>1.3040854837233518E-2</v>
      </c>
      <c r="P224" s="35" t="s">
        <v>120</v>
      </c>
    </row>
    <row r="226" spans="13:15" x14ac:dyDescent="0.2">
      <c r="M226" s="35" t="s">
        <v>119</v>
      </c>
      <c r="N226" s="35">
        <v>1.3142499999999999</v>
      </c>
      <c r="O226" s="35">
        <v>1.4860833333333332</v>
      </c>
    </row>
    <row r="227" spans="13:15" x14ac:dyDescent="0.2">
      <c r="N227" s="35">
        <v>2004</v>
      </c>
      <c r="O227" s="35">
        <v>2010</v>
      </c>
    </row>
  </sheetData>
  <autoFilter ref="N1:N221"/>
  <hyperlinks>
    <hyperlink ref="A8" r:id="rId1" display="http://tidesandcurrents.noaa.gov/cgi-bin/co-ops_qry.cgi?stn=8443970%20Boston,%20MA&amp;dcp=1&amp;ssid=WL&amp;pc=W5&amp;datum=MSL&amp;unit=0&amp;bdate=19990101&amp;edate=20080228&amp;date=3&amp;shift=0&amp;level=-4&amp;form=0&amp;data_type=vmm&amp;format=View+Data"/>
  </hyperlinks>
  <pageMargins left="0.75" right="0.75" top="1" bottom="1" header="0.5" footer="0.5"/>
  <pageSetup orientation="portrait" horizontalDpi="4294967293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7"/>
  <sheetViews>
    <sheetView zoomScale="75" zoomScaleNormal="75" workbookViewId="0">
      <selection activeCell="P40" sqref="P40"/>
    </sheetView>
  </sheetViews>
  <sheetFormatPr defaultRowHeight="12.75" x14ac:dyDescent="0.2"/>
  <cols>
    <col min="1" max="10" width="9.140625" style="41"/>
    <col min="11" max="11" width="11.28515625" style="41" customWidth="1"/>
    <col min="12" max="12" width="15.42578125" style="41" customWidth="1"/>
    <col min="13" max="15" width="9.140625" style="41"/>
    <col min="16" max="16" width="10.28515625" style="41" customWidth="1"/>
    <col min="17" max="17" width="12.42578125" style="41" customWidth="1"/>
    <col min="18" max="16384" width="9.140625" style="41"/>
  </cols>
  <sheetData>
    <row r="1" spans="1:30" x14ac:dyDescent="0.2">
      <c r="P1" s="42" t="s">
        <v>154</v>
      </c>
      <c r="Q1" s="43"/>
      <c r="R1" s="43"/>
    </row>
    <row r="2" spans="1:30" x14ac:dyDescent="0.2">
      <c r="E2" s="41" t="s">
        <v>155</v>
      </c>
      <c r="F2" s="41" t="s">
        <v>156</v>
      </c>
      <c r="G2" s="41" t="s">
        <v>157</v>
      </c>
      <c r="H2" s="41" t="s">
        <v>158</v>
      </c>
      <c r="I2" s="41" t="s">
        <v>159</v>
      </c>
      <c r="J2" s="41" t="s">
        <v>160</v>
      </c>
      <c r="K2" s="41" t="s">
        <v>161</v>
      </c>
      <c r="L2" s="41" t="s">
        <v>162</v>
      </c>
      <c r="M2" s="41" t="s">
        <v>163</v>
      </c>
      <c r="P2" s="44" t="s">
        <v>164</v>
      </c>
      <c r="Q2" s="44"/>
      <c r="R2" s="44"/>
      <c r="S2" s="44"/>
      <c r="T2" s="44"/>
      <c r="U2" s="44"/>
    </row>
    <row r="3" spans="1:30" x14ac:dyDescent="0.2">
      <c r="A3" s="41">
        <v>1998</v>
      </c>
      <c r="D3" s="45" t="s">
        <v>165</v>
      </c>
      <c r="E3" s="46">
        <v>40.38600000000001</v>
      </c>
      <c r="F3" s="46">
        <f t="shared" ref="F3:F15" si="0">+E3/1000</f>
        <v>4.0386000000000012E-2</v>
      </c>
      <c r="G3" s="46">
        <v>3.9</v>
      </c>
      <c r="P3" s="47" t="s">
        <v>166</v>
      </c>
      <c r="Q3" s="47"/>
      <c r="R3" s="47"/>
      <c r="S3" s="47"/>
      <c r="T3" s="47"/>
      <c r="U3" s="47"/>
    </row>
    <row r="4" spans="1:30" x14ac:dyDescent="0.2">
      <c r="A4" s="41">
        <v>1999</v>
      </c>
      <c r="B4" s="41">
        <v>1999</v>
      </c>
      <c r="C4" s="45" t="s">
        <v>167</v>
      </c>
      <c r="D4" s="48" t="s">
        <v>168</v>
      </c>
      <c r="E4" s="47">
        <v>178.05399999999997</v>
      </c>
      <c r="F4" s="47">
        <f t="shared" si="0"/>
        <v>0.17805399999999996</v>
      </c>
      <c r="G4" s="49">
        <v>-1.3888888888888888</v>
      </c>
      <c r="H4" s="49">
        <v>3.0555555555555558</v>
      </c>
      <c r="I4" s="49">
        <v>-5.8333333333333339</v>
      </c>
      <c r="J4" s="50">
        <f>SUM(F4:F15)</f>
        <v>1.112266</v>
      </c>
      <c r="K4" s="41">
        <f>SUM(F3:F5)</f>
        <v>0.32461199999999996</v>
      </c>
      <c r="L4" s="41">
        <f>AVERAGE(G3:G5)</f>
        <v>1.1333333333333335</v>
      </c>
      <c r="M4" s="41">
        <f>AVERAGE(G8:G12)</f>
        <v>20.344444444444445</v>
      </c>
      <c r="P4" s="49" t="s">
        <v>169</v>
      </c>
      <c r="Q4" s="49"/>
      <c r="R4" s="49"/>
      <c r="S4" s="49"/>
      <c r="T4" s="49"/>
      <c r="U4" s="49"/>
      <c r="V4" s="49"/>
    </row>
    <row r="5" spans="1:30" x14ac:dyDescent="0.2">
      <c r="A5" s="41">
        <v>1999</v>
      </c>
      <c r="C5" s="45" t="s">
        <v>170</v>
      </c>
      <c r="D5" s="41" t="s">
        <v>171</v>
      </c>
      <c r="E5" s="47">
        <v>106.17199999999998</v>
      </c>
      <c r="F5" s="47">
        <f t="shared" si="0"/>
        <v>0.10617199999999999</v>
      </c>
      <c r="G5" s="49">
        <v>0.88888888888888962</v>
      </c>
      <c r="H5" s="49">
        <v>4.8888888888888875</v>
      </c>
      <c r="I5" s="49">
        <v>-3.1111111111111116</v>
      </c>
      <c r="P5" s="49" t="s">
        <v>172</v>
      </c>
      <c r="Q5" s="49"/>
      <c r="R5" s="49"/>
      <c r="S5" s="49"/>
      <c r="T5" s="49"/>
      <c r="U5" s="49"/>
      <c r="V5" s="49"/>
    </row>
    <row r="6" spans="1:30" x14ac:dyDescent="0.2">
      <c r="A6" s="41">
        <v>1999</v>
      </c>
      <c r="C6" s="45" t="s">
        <v>10</v>
      </c>
      <c r="D6" s="41" t="s">
        <v>173</v>
      </c>
      <c r="E6" s="47">
        <v>117.60199999999999</v>
      </c>
      <c r="F6" s="47">
        <f t="shared" si="0"/>
        <v>0.11760199999999998</v>
      </c>
      <c r="G6" s="49">
        <v>4.0555555555555536</v>
      </c>
      <c r="H6" s="49">
        <v>8.4444444444444464</v>
      </c>
      <c r="I6" s="49">
        <v>-0.27777777777777779</v>
      </c>
      <c r="P6" s="49" t="s">
        <v>174</v>
      </c>
      <c r="Q6" s="49"/>
      <c r="R6" s="49"/>
      <c r="S6" s="49"/>
      <c r="T6" s="49"/>
      <c r="U6" s="49"/>
      <c r="V6" s="49"/>
    </row>
    <row r="7" spans="1:30" x14ac:dyDescent="0.2">
      <c r="A7" s="41">
        <v>1999</v>
      </c>
      <c r="C7" s="45" t="s">
        <v>175</v>
      </c>
      <c r="D7" s="48" t="s">
        <v>176</v>
      </c>
      <c r="E7" s="47">
        <v>17.018000000000001</v>
      </c>
      <c r="F7" s="47">
        <f t="shared" si="0"/>
        <v>1.7018000000000002E-2</v>
      </c>
      <c r="G7" s="49">
        <v>9.5555555555555571</v>
      </c>
      <c r="H7" s="49">
        <v>14.055555555555554</v>
      </c>
      <c r="I7" s="49">
        <v>5.0555555555555562</v>
      </c>
    </row>
    <row r="8" spans="1:30" x14ac:dyDescent="0.2">
      <c r="A8" s="41">
        <v>1999</v>
      </c>
      <c r="C8" s="45" t="s">
        <v>10</v>
      </c>
      <c r="D8" s="48" t="s">
        <v>177</v>
      </c>
      <c r="E8" s="47">
        <v>89.915999999999997</v>
      </c>
      <c r="F8" s="47">
        <f t="shared" si="0"/>
        <v>8.9915999999999996E-2</v>
      </c>
      <c r="G8" s="49">
        <v>14.555555555555557</v>
      </c>
      <c r="H8" s="49">
        <v>18.666666666666664</v>
      </c>
      <c r="I8" s="49">
        <v>10.388888888888889</v>
      </c>
      <c r="O8" s="51" t="s">
        <v>178</v>
      </c>
      <c r="P8" s="51"/>
    </row>
    <row r="9" spans="1:30" x14ac:dyDescent="0.2">
      <c r="A9" s="41">
        <v>1999</v>
      </c>
      <c r="C9" s="45" t="s">
        <v>167</v>
      </c>
      <c r="D9" s="48" t="s">
        <v>179</v>
      </c>
      <c r="E9" s="47">
        <v>17.272000000000002</v>
      </c>
      <c r="F9" s="47">
        <f t="shared" si="0"/>
        <v>1.7272000000000003E-2</v>
      </c>
      <c r="G9" s="49">
        <v>21.611111111111114</v>
      </c>
      <c r="H9" s="49">
        <v>26.611111111111114</v>
      </c>
      <c r="I9" s="49">
        <v>16.666666666666668</v>
      </c>
      <c r="O9" s="41" t="s">
        <v>48</v>
      </c>
      <c r="P9" s="41" t="s">
        <v>156</v>
      </c>
      <c r="Q9" s="41" t="s">
        <v>161</v>
      </c>
      <c r="R9" s="41" t="s">
        <v>162</v>
      </c>
      <c r="S9" s="41" t="s">
        <v>180</v>
      </c>
    </row>
    <row r="10" spans="1:30" x14ac:dyDescent="0.2">
      <c r="A10" s="41">
        <v>1999</v>
      </c>
      <c r="C10" s="45" t="s">
        <v>167</v>
      </c>
      <c r="D10" s="48" t="s">
        <v>181</v>
      </c>
      <c r="E10" s="47">
        <v>121.92</v>
      </c>
      <c r="F10" s="47">
        <f t="shared" si="0"/>
        <v>0.12192</v>
      </c>
      <c r="G10" s="49">
        <v>24.277777777777779</v>
      </c>
      <c r="H10" s="49">
        <v>29</v>
      </c>
      <c r="I10" s="49">
        <v>19.555555555555557</v>
      </c>
      <c r="O10" s="41">
        <v>1999</v>
      </c>
      <c r="P10" s="50">
        <v>1.112266</v>
      </c>
      <c r="Q10" s="41">
        <v>0.32461199999999996</v>
      </c>
      <c r="R10" s="41">
        <v>1.1333333333333335</v>
      </c>
      <c r="S10" s="41">
        <v>20.344444444444445</v>
      </c>
    </row>
    <row r="11" spans="1:30" x14ac:dyDescent="0.2">
      <c r="A11" s="41">
        <v>1999</v>
      </c>
      <c r="C11" s="45" t="s">
        <v>175</v>
      </c>
      <c r="D11" s="48" t="s">
        <v>182</v>
      </c>
      <c r="E11" s="47">
        <v>36.83</v>
      </c>
      <c r="F11" s="47">
        <f t="shared" si="0"/>
        <v>3.6830000000000002E-2</v>
      </c>
      <c r="G11" s="49">
        <v>21.833333333333332</v>
      </c>
      <c r="H11" s="49">
        <v>26.055555555555561</v>
      </c>
      <c r="I11" s="49">
        <v>17.611111111111114</v>
      </c>
      <c r="O11" s="52">
        <v>2000</v>
      </c>
      <c r="P11" s="50">
        <v>1.3700759999999998</v>
      </c>
      <c r="Q11" s="41">
        <v>0.240284</v>
      </c>
      <c r="R11" s="41">
        <v>0.55555555555555558</v>
      </c>
      <c r="S11" s="41">
        <v>17.121382150537634</v>
      </c>
    </row>
    <row r="12" spans="1:30" x14ac:dyDescent="0.2">
      <c r="A12" s="41">
        <v>1999</v>
      </c>
      <c r="C12" s="45" t="s">
        <v>11</v>
      </c>
      <c r="D12" s="48" t="s">
        <v>183</v>
      </c>
      <c r="E12" s="47">
        <v>223.52</v>
      </c>
      <c r="F12" s="47">
        <f t="shared" si="0"/>
        <v>0.22352</v>
      </c>
      <c r="G12" s="49">
        <v>19.444444444444443</v>
      </c>
      <c r="H12" s="49">
        <v>23.444444444444446</v>
      </c>
      <c r="I12" s="49">
        <v>15.5</v>
      </c>
      <c r="O12" s="52">
        <v>2001</v>
      </c>
      <c r="P12" s="41">
        <v>0.9324340000000001</v>
      </c>
      <c r="Q12" s="41">
        <v>0.24079200000000001</v>
      </c>
      <c r="R12" s="41">
        <v>-2.829552995391706</v>
      </c>
      <c r="S12" s="41">
        <v>18.45228387096774</v>
      </c>
    </row>
    <row r="13" spans="1:30" x14ac:dyDescent="0.2">
      <c r="A13" s="41">
        <v>1999</v>
      </c>
      <c r="C13" s="45" t="s">
        <v>184</v>
      </c>
      <c r="D13" s="48" t="s">
        <v>185</v>
      </c>
      <c r="E13" s="47">
        <v>93.725999999999999</v>
      </c>
      <c r="F13" s="47">
        <f t="shared" si="0"/>
        <v>9.3726000000000004E-2</v>
      </c>
      <c r="G13" s="49">
        <v>11.666666666666668</v>
      </c>
      <c r="H13" s="49">
        <v>16.333333333333332</v>
      </c>
      <c r="I13" s="49">
        <v>7</v>
      </c>
      <c r="O13" s="52">
        <v>2002</v>
      </c>
      <c r="P13" s="41">
        <v>1.2303760000000001</v>
      </c>
      <c r="Q13" s="41">
        <v>0.239014</v>
      </c>
      <c r="R13" s="41">
        <v>0.9454182027649769</v>
      </c>
      <c r="S13" s="41">
        <v>18.430283870967742</v>
      </c>
    </row>
    <row r="14" spans="1:30" x14ac:dyDescent="0.2">
      <c r="A14" s="41">
        <v>1999</v>
      </c>
      <c r="C14" s="45" t="s">
        <v>186</v>
      </c>
      <c r="D14" s="48" t="s">
        <v>187</v>
      </c>
      <c r="E14" s="47">
        <v>59.436</v>
      </c>
      <c r="F14" s="47">
        <f t="shared" si="0"/>
        <v>5.9436000000000003E-2</v>
      </c>
      <c r="G14" s="49">
        <v>8.8888888888888893</v>
      </c>
      <c r="H14" s="49">
        <v>13.111111111111111</v>
      </c>
      <c r="I14" s="49">
        <v>4.6666666666666661</v>
      </c>
      <c r="O14" s="52">
        <v>2003</v>
      </c>
      <c r="P14" s="41">
        <v>1.1938</v>
      </c>
      <c r="Q14" s="41">
        <v>0.412242</v>
      </c>
      <c r="R14" s="41">
        <v>-4.4193713517665136</v>
      </c>
      <c r="S14" s="41">
        <v>17.845778494623655</v>
      </c>
      <c r="T14" s="50"/>
      <c r="U14" s="50"/>
      <c r="V14" s="50"/>
    </row>
    <row r="15" spans="1:30" x14ac:dyDescent="0.2">
      <c r="A15" s="41">
        <v>1999</v>
      </c>
      <c r="C15" s="45" t="s">
        <v>188</v>
      </c>
      <c r="D15" s="48" t="s">
        <v>165</v>
      </c>
      <c r="E15" s="47">
        <v>50.8</v>
      </c>
      <c r="F15" s="47">
        <f t="shared" si="0"/>
        <v>5.0799999999999998E-2</v>
      </c>
      <c r="G15" s="49">
        <v>2.9444444444444429</v>
      </c>
      <c r="H15" s="49">
        <v>6.6111111111111098</v>
      </c>
      <c r="I15" s="49">
        <v>-0.72222222222222254</v>
      </c>
      <c r="O15" s="52">
        <v>2004</v>
      </c>
      <c r="P15" s="41">
        <v>1.3342619999999998</v>
      </c>
      <c r="Q15" s="41">
        <v>0.22783799999999998</v>
      </c>
      <c r="R15" s="41">
        <v>-3.2333867259918425</v>
      </c>
      <c r="S15" s="41">
        <v>17.643591397849463</v>
      </c>
      <c r="AD15" s="52"/>
    </row>
    <row r="16" spans="1:30" x14ac:dyDescent="0.2">
      <c r="A16" s="52">
        <v>2000</v>
      </c>
      <c r="B16" s="52">
        <v>2000</v>
      </c>
      <c r="C16" s="45" t="s">
        <v>167</v>
      </c>
      <c r="D16" s="48" t="s">
        <v>168</v>
      </c>
      <c r="E16" s="47">
        <v>85.09</v>
      </c>
      <c r="F16" s="47">
        <f>+E16/1000</f>
        <v>8.5089999999999999E-2</v>
      </c>
      <c r="G16" s="49">
        <v>-2.5</v>
      </c>
      <c r="H16" s="49">
        <v>2.0555555555555571</v>
      </c>
      <c r="I16" s="49">
        <v>-7.0555555555555554</v>
      </c>
      <c r="J16" s="50">
        <f>SUM(F16:F27)</f>
        <v>1.3700759999999998</v>
      </c>
      <c r="K16" s="41">
        <f>SUM(F15:F17)</f>
        <v>0.240284</v>
      </c>
      <c r="L16" s="41">
        <f>AVERAGE(G15:G17)</f>
        <v>0.55555555555555558</v>
      </c>
      <c r="M16" s="41">
        <f>AVERAGE(G20:G24)</f>
        <v>17.121382150537634</v>
      </c>
      <c r="O16" s="52">
        <v>2005</v>
      </c>
      <c r="P16" s="41">
        <v>1.350266</v>
      </c>
      <c r="Q16" s="41">
        <v>0.27685999999999999</v>
      </c>
      <c r="R16" s="41">
        <v>-2.9357440476190475</v>
      </c>
      <c r="S16" s="41">
        <v>18.140243010752688</v>
      </c>
      <c r="AD16" s="52"/>
    </row>
    <row r="17" spans="1:30" x14ac:dyDescent="0.2">
      <c r="A17" s="52">
        <v>2000</v>
      </c>
      <c r="B17" s="52"/>
      <c r="C17" s="45" t="s">
        <v>170</v>
      </c>
      <c r="D17" s="41" t="s">
        <v>171</v>
      </c>
      <c r="E17" s="47">
        <v>104.39400000000001</v>
      </c>
      <c r="F17" s="47">
        <f>+E17/1000</f>
        <v>0.104394</v>
      </c>
      <c r="G17" s="49">
        <v>1.2222222222222239</v>
      </c>
      <c r="H17" s="49">
        <v>5.2222222222222214</v>
      </c>
      <c r="I17" s="49">
        <v>-2.8333333333333344</v>
      </c>
      <c r="O17" s="52">
        <v>2006</v>
      </c>
      <c r="P17" s="41">
        <v>1.63144</v>
      </c>
      <c r="Q17" s="41">
        <v>0.30784800000000001</v>
      </c>
      <c r="R17" s="41">
        <v>-1.0232945468509984</v>
      </c>
      <c r="S17" s="41">
        <v>18.18667741935484</v>
      </c>
      <c r="AD17" s="52"/>
    </row>
    <row r="18" spans="1:30" x14ac:dyDescent="0.2">
      <c r="A18" s="52">
        <v>2000</v>
      </c>
      <c r="B18" s="52"/>
      <c r="C18" s="45" t="s">
        <v>10</v>
      </c>
      <c r="D18" s="41" t="s">
        <v>173</v>
      </c>
      <c r="E18" s="47">
        <v>105.41</v>
      </c>
      <c r="F18" s="47">
        <f>+E18/1000</f>
        <v>0.10540999999999999</v>
      </c>
      <c r="G18" s="49">
        <v>6.2777777777777768</v>
      </c>
      <c r="H18" s="49">
        <v>10.611111111111111</v>
      </c>
      <c r="I18" s="49">
        <v>1.9444444444444444</v>
      </c>
      <c r="O18" s="52">
        <v>2007</v>
      </c>
      <c r="P18" s="41">
        <v>1.1094739999999998</v>
      </c>
      <c r="Q18" s="41">
        <v>0.17830799999999997</v>
      </c>
      <c r="R18" s="41">
        <v>-1.0408506144393246</v>
      </c>
      <c r="S18" s="41">
        <v>18.342754838709677</v>
      </c>
      <c r="AD18" s="52"/>
    </row>
    <row r="19" spans="1:30" x14ac:dyDescent="0.2">
      <c r="A19" s="52">
        <v>2000</v>
      </c>
      <c r="B19" s="52"/>
      <c r="C19" s="45" t="s">
        <v>175</v>
      </c>
      <c r="D19" s="48" t="s">
        <v>176</v>
      </c>
      <c r="E19" s="41">
        <v>192.78600000000003</v>
      </c>
      <c r="F19" s="41">
        <f>+E19/1000</f>
        <v>0.19278600000000004</v>
      </c>
      <c r="G19" s="41">
        <v>7.5758333333333345</v>
      </c>
      <c r="H19" s="41">
        <v>12.960433333333333</v>
      </c>
      <c r="I19" s="41">
        <v>2.2390333333333325</v>
      </c>
      <c r="O19" s="52">
        <v>2008</v>
      </c>
      <c r="P19" s="41">
        <v>1.4564239999999999</v>
      </c>
      <c r="Q19" s="41">
        <v>0.39395000000000002</v>
      </c>
      <c r="R19" s="41">
        <v>-1.5935928809788653</v>
      </c>
      <c r="S19" s="41">
        <v>17.91390322580645</v>
      </c>
      <c r="AD19" s="52"/>
    </row>
    <row r="20" spans="1:30" x14ac:dyDescent="0.2">
      <c r="A20" s="52">
        <v>2000</v>
      </c>
      <c r="B20" s="52"/>
      <c r="C20" s="45" t="s">
        <v>10</v>
      </c>
      <c r="D20" s="48" t="s">
        <v>177</v>
      </c>
      <c r="E20" s="41">
        <v>80.772000000000006</v>
      </c>
      <c r="F20" s="41">
        <f t="shared" ref="F20:F83" si="1">+E20/1000</f>
        <v>8.077200000000001E-2</v>
      </c>
      <c r="G20" s="41">
        <v>12.867419354838708</v>
      </c>
      <c r="H20" s="41">
        <v>19.131935483870965</v>
      </c>
      <c r="I20" s="41">
        <v>6.467032258064517</v>
      </c>
      <c r="O20" s="52">
        <v>2009</v>
      </c>
      <c r="P20" s="41">
        <v>1.3913880000000001</v>
      </c>
      <c r="Q20" s="41">
        <v>0.29996999999999996</v>
      </c>
      <c r="R20" s="41">
        <v>-2.3953325652841788</v>
      </c>
      <c r="S20" s="41">
        <v>17.357129032258069</v>
      </c>
      <c r="AD20" s="52"/>
    </row>
    <row r="21" spans="1:30" x14ac:dyDescent="0.2">
      <c r="A21" s="52">
        <v>2000</v>
      </c>
      <c r="B21" s="52"/>
      <c r="C21" s="45" t="s">
        <v>167</v>
      </c>
      <c r="D21" s="48" t="s">
        <v>179</v>
      </c>
      <c r="E21" s="41">
        <v>161.54400000000001</v>
      </c>
      <c r="F21" s="41">
        <f t="shared" si="1"/>
        <v>0.16154400000000002</v>
      </c>
      <c r="G21" s="41">
        <v>18.312666666666665</v>
      </c>
      <c r="H21" s="41">
        <v>24.576000000000001</v>
      </c>
      <c r="I21" s="41">
        <v>12.601366666666665</v>
      </c>
      <c r="O21" s="52">
        <v>2010</v>
      </c>
      <c r="P21" s="41">
        <v>1.3289420000000001</v>
      </c>
      <c r="Q21" s="41">
        <v>0.32511600000000002</v>
      </c>
      <c r="R21" s="41">
        <v>-1.4751916282642086</v>
      </c>
      <c r="S21" s="41">
        <v>19.679002150537634</v>
      </c>
      <c r="AD21" s="52"/>
    </row>
    <row r="22" spans="1:30" x14ac:dyDescent="0.2">
      <c r="A22" s="52">
        <v>2000</v>
      </c>
      <c r="B22" s="52"/>
      <c r="C22" s="45" t="s">
        <v>167</v>
      </c>
      <c r="D22" s="48" t="s">
        <v>181</v>
      </c>
      <c r="E22" s="41">
        <v>158.49599999999998</v>
      </c>
      <c r="F22" s="41">
        <f t="shared" si="1"/>
        <v>0.15849599999999997</v>
      </c>
      <c r="G22" s="41">
        <v>19.54129032258065</v>
      </c>
      <c r="H22" s="41">
        <v>25.007096774193545</v>
      </c>
      <c r="I22" s="41">
        <v>14.022903225806452</v>
      </c>
      <c r="O22" s="53">
        <v>2011</v>
      </c>
      <c r="P22" s="44">
        <v>1.2545119999999998</v>
      </c>
      <c r="Q22" s="44">
        <v>0.25069799999999998</v>
      </c>
      <c r="R22" s="44">
        <v>-2.9425633640552999</v>
      </c>
      <c r="S22" s="44">
        <v>18.553862365591396</v>
      </c>
      <c r="AD22" s="52"/>
    </row>
    <row r="23" spans="1:30" x14ac:dyDescent="0.2">
      <c r="A23" s="52">
        <v>2000</v>
      </c>
      <c r="B23" s="52"/>
      <c r="C23" s="45" t="s">
        <v>175</v>
      </c>
      <c r="D23" s="48" t="s">
        <v>182</v>
      </c>
      <c r="E23" s="41">
        <v>53.847999999999992</v>
      </c>
      <c r="F23" s="41">
        <f t="shared" si="1"/>
        <v>5.3847999999999993E-2</v>
      </c>
      <c r="G23" s="41">
        <v>19.360967741935482</v>
      </c>
      <c r="H23" s="41">
        <v>25.23645161290322</v>
      </c>
      <c r="I23" s="41">
        <v>13.589032258064517</v>
      </c>
      <c r="O23" s="52">
        <v>2012</v>
      </c>
      <c r="P23" s="41">
        <v>0.86386800000000008</v>
      </c>
      <c r="Q23" s="41">
        <v>0.17449200000000001</v>
      </c>
      <c r="R23" s="41">
        <v>0.93398998887652918</v>
      </c>
      <c r="S23" s="41">
        <v>18.734133333333336</v>
      </c>
      <c r="AD23" s="52"/>
    </row>
    <row r="24" spans="1:30" x14ac:dyDescent="0.2">
      <c r="A24" s="52">
        <v>2000</v>
      </c>
      <c r="B24" s="52"/>
      <c r="C24" s="45" t="s">
        <v>11</v>
      </c>
      <c r="D24" s="48" t="s">
        <v>183</v>
      </c>
      <c r="E24" s="41">
        <v>79.50200000000001</v>
      </c>
      <c r="F24" s="41">
        <f t="shared" si="1"/>
        <v>7.9502000000000003E-2</v>
      </c>
      <c r="G24" s="41">
        <v>15.524566666666665</v>
      </c>
      <c r="H24" s="41">
        <v>21.872999999999998</v>
      </c>
      <c r="I24" s="41">
        <v>9.1729000000000003</v>
      </c>
      <c r="O24" s="52">
        <v>2013</v>
      </c>
      <c r="P24" s="50">
        <v>0.85624800000000012</v>
      </c>
      <c r="Q24" s="41">
        <v>0.32740999999999998</v>
      </c>
      <c r="R24" s="41">
        <v>-0.41467242703533042</v>
      </c>
      <c r="S24" s="41">
        <v>18.627956989247313</v>
      </c>
      <c r="AD24" s="52"/>
    </row>
    <row r="25" spans="1:30" x14ac:dyDescent="0.2">
      <c r="A25" s="52">
        <v>2000</v>
      </c>
      <c r="B25" s="52"/>
      <c r="C25" s="45" t="s">
        <v>184</v>
      </c>
      <c r="D25" s="48" t="s">
        <v>185</v>
      </c>
      <c r="E25" s="41">
        <v>94.234000000000009</v>
      </c>
      <c r="F25" s="41">
        <f t="shared" si="1"/>
        <v>9.4234000000000012E-2</v>
      </c>
      <c r="G25" s="41">
        <v>10.039933333333332</v>
      </c>
      <c r="H25" s="41">
        <v>16.8993</v>
      </c>
      <c r="I25" s="41">
        <v>4.140366666666667</v>
      </c>
      <c r="O25" s="52">
        <v>2014</v>
      </c>
      <c r="P25" s="50">
        <v>1.2237719999999999</v>
      </c>
      <c r="Q25" s="41">
        <v>0.29463</v>
      </c>
      <c r="R25" s="41">
        <v>-2.9625771889400916</v>
      </c>
      <c r="S25" s="41">
        <v>18.231929032258062</v>
      </c>
      <c r="AD25" s="52"/>
    </row>
    <row r="26" spans="1:30" x14ac:dyDescent="0.2">
      <c r="A26" s="52">
        <v>2000</v>
      </c>
      <c r="B26" s="52"/>
      <c r="C26" s="45" t="s">
        <v>186</v>
      </c>
      <c r="D26" s="48" t="s">
        <v>187</v>
      </c>
      <c r="E26" s="41">
        <v>137.41399999999999</v>
      </c>
      <c r="F26" s="41">
        <f t="shared" si="1"/>
        <v>0.13741399999999998</v>
      </c>
      <c r="G26" s="41">
        <v>4.7564333333333337</v>
      </c>
      <c r="H26" s="41">
        <v>9.5965000000000007</v>
      </c>
      <c r="I26" s="41">
        <v>7.9999999999966025E-4</v>
      </c>
      <c r="O26" s="52">
        <v>2015</v>
      </c>
      <c r="P26" s="41">
        <v>0.90196199999999993</v>
      </c>
      <c r="Q26" s="41">
        <v>0.36604199999999998</v>
      </c>
      <c r="R26" s="41">
        <v>-3.9167415514592938</v>
      </c>
      <c r="S26" s="41">
        <v>19.139612903225807</v>
      </c>
      <c r="AD26" s="52"/>
    </row>
    <row r="27" spans="1:30" x14ac:dyDescent="0.2">
      <c r="A27" s="52">
        <v>2000</v>
      </c>
      <c r="B27" s="52"/>
      <c r="C27" s="45" t="s">
        <v>188</v>
      </c>
      <c r="D27" s="48" t="s">
        <v>165</v>
      </c>
      <c r="E27" s="41">
        <v>116.586</v>
      </c>
      <c r="F27" s="41">
        <f t="shared" si="1"/>
        <v>0.116586</v>
      </c>
      <c r="G27" s="41">
        <v>-3.0177741935483877</v>
      </c>
      <c r="H27" s="41">
        <v>2.2308709677419349</v>
      </c>
      <c r="I27" s="41">
        <v>-8.2726774193548387</v>
      </c>
      <c r="AD27" s="52"/>
    </row>
    <row r="28" spans="1:30" x14ac:dyDescent="0.2">
      <c r="A28" s="52">
        <v>2001</v>
      </c>
      <c r="B28" s="52">
        <v>2001</v>
      </c>
      <c r="C28" s="45" t="s">
        <v>167</v>
      </c>
      <c r="D28" s="48" t="s">
        <v>168</v>
      </c>
      <c r="E28" s="41">
        <v>52.832000000000001</v>
      </c>
      <c r="F28" s="41">
        <f t="shared" si="1"/>
        <v>5.2832000000000004E-2</v>
      </c>
      <c r="G28" s="41">
        <v>-3.6877419354838716</v>
      </c>
      <c r="H28" s="41">
        <v>2.120645161290323</v>
      </c>
      <c r="I28" s="41">
        <v>-10.023935483870968</v>
      </c>
      <c r="J28" s="41">
        <f>SUM(F28:F39)</f>
        <v>0.9324340000000001</v>
      </c>
      <c r="K28" s="41">
        <f>SUM(F27:F29)</f>
        <v>0.24079200000000001</v>
      </c>
      <c r="L28" s="41">
        <f>AVERAGE(G27:G29)</f>
        <v>-2.829552995391706</v>
      </c>
      <c r="M28" s="41">
        <f>AVERAGE(G32:G36)</f>
        <v>18.45228387096774</v>
      </c>
      <c r="O28" s="41" t="s">
        <v>189</v>
      </c>
      <c r="P28" s="41">
        <f>AVERAGE(P10:P26)</f>
        <v>1.2083241176470589</v>
      </c>
      <c r="Q28" s="41">
        <f t="shared" ref="Q28:S28" si="2">AVERAGE(Q10:Q26)</f>
        <v>0.2870650588235294</v>
      </c>
      <c r="R28" s="41">
        <f t="shared" si="2"/>
        <v>-1.6243867533850769</v>
      </c>
      <c r="S28" s="41">
        <f t="shared" si="2"/>
        <v>18.396762854733286</v>
      </c>
      <c r="AD28" s="52"/>
    </row>
    <row r="29" spans="1:30" x14ac:dyDescent="0.2">
      <c r="A29" s="52">
        <v>2001</v>
      </c>
      <c r="B29" s="52"/>
      <c r="C29" s="45" t="s">
        <v>170</v>
      </c>
      <c r="D29" s="41" t="s">
        <v>171</v>
      </c>
      <c r="E29" s="41">
        <v>71.373999999999995</v>
      </c>
      <c r="F29" s="41">
        <f t="shared" si="1"/>
        <v>7.1373999999999993E-2</v>
      </c>
      <c r="G29" s="41">
        <v>-1.7831428571428571</v>
      </c>
      <c r="H29" s="41">
        <v>3.1856785714285718</v>
      </c>
      <c r="I29" s="41">
        <v>-7.4589285714285714</v>
      </c>
      <c r="O29" s="41" t="s">
        <v>190</v>
      </c>
      <c r="P29" s="41">
        <f>_xlfn.STDEV.P(P10:P26)</f>
        <v>0.21495028074031156</v>
      </c>
      <c r="Q29" s="41">
        <f t="shared" ref="Q29:S29" si="3">_xlfn.STDEV.P(Q10:Q26)</f>
        <v>6.6219768671287899E-2</v>
      </c>
      <c r="R29" s="41">
        <f t="shared" si="3"/>
        <v>1.7260170864371687</v>
      </c>
      <c r="S29" s="41">
        <f t="shared" si="3"/>
        <v>0.77220264322666898</v>
      </c>
      <c r="AD29" s="52"/>
    </row>
    <row r="30" spans="1:30" x14ac:dyDescent="0.2">
      <c r="A30" s="52">
        <v>2001</v>
      </c>
      <c r="B30" s="52"/>
      <c r="C30" s="45" t="s">
        <v>10</v>
      </c>
      <c r="D30" s="41" t="s">
        <v>173</v>
      </c>
      <c r="E30" s="41">
        <v>326.64400000000006</v>
      </c>
      <c r="F30" s="41">
        <f t="shared" si="1"/>
        <v>0.32664400000000005</v>
      </c>
      <c r="G30" s="41">
        <v>0.57183870967741912</v>
      </c>
      <c r="H30" s="41">
        <v>5.0208064516129038</v>
      </c>
      <c r="I30" s="41">
        <v>-4.1185806451612912</v>
      </c>
      <c r="O30" s="41" t="s">
        <v>122</v>
      </c>
      <c r="P30" s="41">
        <f>+P29/SQRT(17)</f>
        <v>5.213310069108671E-2</v>
      </c>
      <c r="Q30" s="41">
        <f t="shared" ref="Q30:S30" si="4">+Q29/SQRT(17)</f>
        <v>1.6060652984452192E-2</v>
      </c>
      <c r="R30" s="41">
        <f t="shared" si="4"/>
        <v>0.41862063288242907</v>
      </c>
      <c r="S30" s="41">
        <f t="shared" si="4"/>
        <v>0.18728665072968859</v>
      </c>
      <c r="AD30" s="52"/>
    </row>
    <row r="31" spans="1:30" x14ac:dyDescent="0.2">
      <c r="A31" s="52">
        <v>2001</v>
      </c>
      <c r="B31" s="52"/>
      <c r="C31" s="45" t="s">
        <v>175</v>
      </c>
      <c r="D31" s="48" t="s">
        <v>176</v>
      </c>
      <c r="E31" s="41">
        <v>38.608000000000004</v>
      </c>
      <c r="F31" s="41">
        <f t="shared" si="1"/>
        <v>3.8608000000000003E-2</v>
      </c>
      <c r="G31" s="41">
        <v>7.3964999999999996</v>
      </c>
      <c r="H31" s="41">
        <v>13.833333333333334</v>
      </c>
      <c r="I31" s="41">
        <v>0.54236666666666677</v>
      </c>
      <c r="AD31" s="52"/>
    </row>
    <row r="32" spans="1:30" x14ac:dyDescent="0.2">
      <c r="A32" s="52">
        <v>2001</v>
      </c>
      <c r="B32" s="52"/>
      <c r="C32" s="45" t="s">
        <v>10</v>
      </c>
      <c r="D32" s="48" t="s">
        <v>177</v>
      </c>
      <c r="E32" s="41">
        <v>45.211999999999996</v>
      </c>
      <c r="F32" s="41">
        <f t="shared" si="1"/>
        <v>4.5211999999999995E-2</v>
      </c>
      <c r="G32" s="41">
        <v>13.74609677419355</v>
      </c>
      <c r="H32" s="41">
        <v>20.345483870967744</v>
      </c>
      <c r="I32" s="41">
        <v>6.4328387096774184</v>
      </c>
      <c r="AD32" s="52"/>
    </row>
    <row r="33" spans="1:30" x14ac:dyDescent="0.2">
      <c r="A33" s="52">
        <v>2001</v>
      </c>
      <c r="B33" s="52"/>
      <c r="C33" s="45" t="s">
        <v>167</v>
      </c>
      <c r="D33" s="48" t="s">
        <v>179</v>
      </c>
      <c r="E33" s="41">
        <v>103.12400000000002</v>
      </c>
      <c r="F33" s="41">
        <f t="shared" si="1"/>
        <v>0.10312400000000002</v>
      </c>
      <c r="G33" s="41">
        <v>20.230666666666668</v>
      </c>
      <c r="H33" s="41">
        <v>26.78533333333333</v>
      </c>
      <c r="I33" s="41">
        <v>13.548466666666666</v>
      </c>
      <c r="AD33" s="52"/>
    </row>
    <row r="34" spans="1:30" x14ac:dyDescent="0.2">
      <c r="A34" s="52">
        <v>2001</v>
      </c>
      <c r="B34" s="52"/>
      <c r="C34" s="45" t="s">
        <v>167</v>
      </c>
      <c r="D34" s="48" t="s">
        <v>181</v>
      </c>
      <c r="E34" s="41">
        <v>51.053999999999995</v>
      </c>
      <c r="F34" s="41">
        <f t="shared" si="1"/>
        <v>5.1053999999999995E-2</v>
      </c>
      <c r="G34" s="41">
        <v>19.61</v>
      </c>
      <c r="H34" s="41">
        <v>26.167741935483871</v>
      </c>
      <c r="I34" s="41">
        <v>12.722451612903226</v>
      </c>
      <c r="AD34" s="52"/>
    </row>
    <row r="35" spans="1:30" x14ac:dyDescent="0.2">
      <c r="A35" s="52">
        <v>2001</v>
      </c>
      <c r="B35" s="52"/>
      <c r="C35" s="45" t="s">
        <v>175</v>
      </c>
      <c r="D35" s="48" t="s">
        <v>182</v>
      </c>
      <c r="E35" s="41">
        <v>55.372</v>
      </c>
      <c r="F35" s="41">
        <f t="shared" si="1"/>
        <v>5.5371999999999998E-2</v>
      </c>
      <c r="G35" s="41">
        <v>21.930322580645157</v>
      </c>
      <c r="H35" s="41">
        <v>27.961935483870967</v>
      </c>
      <c r="I35" s="41">
        <v>15.642580645161292</v>
      </c>
      <c r="AD35" s="52"/>
    </row>
    <row r="36" spans="1:30" x14ac:dyDescent="0.2">
      <c r="A36" s="52">
        <v>2001</v>
      </c>
      <c r="B36" s="52"/>
      <c r="C36" s="45" t="s">
        <v>11</v>
      </c>
      <c r="D36" s="48" t="s">
        <v>183</v>
      </c>
      <c r="E36" s="41">
        <v>43.941999999999993</v>
      </c>
      <c r="F36" s="41">
        <f t="shared" si="1"/>
        <v>4.3941999999999995E-2</v>
      </c>
      <c r="G36" s="41">
        <v>16.744333333333334</v>
      </c>
      <c r="H36" s="41">
        <v>23.122</v>
      </c>
      <c r="I36" s="41">
        <v>9.7233666666666672</v>
      </c>
      <c r="AD36" s="52"/>
    </row>
    <row r="37" spans="1:30" x14ac:dyDescent="0.2">
      <c r="A37" s="52">
        <v>2001</v>
      </c>
      <c r="B37" s="52"/>
      <c r="C37" s="45" t="s">
        <v>184</v>
      </c>
      <c r="D37" s="48" t="s">
        <v>185</v>
      </c>
      <c r="E37" s="41">
        <v>31.496000000000002</v>
      </c>
      <c r="F37" s="41">
        <f t="shared" si="1"/>
        <v>3.1496000000000003E-2</v>
      </c>
      <c r="G37" s="41">
        <v>11.393935483870964</v>
      </c>
      <c r="H37" s="41">
        <v>18.5</v>
      </c>
      <c r="I37" s="41">
        <v>3.3655806451612897</v>
      </c>
      <c r="AD37" s="52"/>
    </row>
    <row r="38" spans="1:30" x14ac:dyDescent="0.2">
      <c r="A38" s="52">
        <v>2001</v>
      </c>
      <c r="B38" s="52"/>
      <c r="C38" s="45" t="s">
        <v>186</v>
      </c>
      <c r="D38" s="48" t="s">
        <v>187</v>
      </c>
      <c r="E38" s="41">
        <v>25.4</v>
      </c>
      <c r="F38" s="41">
        <f t="shared" si="1"/>
        <v>2.5399999999999999E-2</v>
      </c>
      <c r="G38" s="41">
        <v>6.4014000000000033</v>
      </c>
      <c r="H38" s="41">
        <v>13.324566666666664</v>
      </c>
      <c r="I38" s="41">
        <v>-0.7434333333333335</v>
      </c>
      <c r="AD38" s="52"/>
    </row>
    <row r="39" spans="1:30" x14ac:dyDescent="0.2">
      <c r="A39" s="52">
        <v>2001</v>
      </c>
      <c r="B39" s="52"/>
      <c r="C39" s="45" t="s">
        <v>188</v>
      </c>
      <c r="D39" s="48" t="s">
        <v>165</v>
      </c>
      <c r="E39" s="41">
        <v>87.375999999999991</v>
      </c>
      <c r="F39" s="41">
        <f t="shared" si="1"/>
        <v>8.7375999999999995E-2</v>
      </c>
      <c r="G39" s="41">
        <v>2.2034516129032258</v>
      </c>
      <c r="H39" s="41">
        <v>7.4145806451612897</v>
      </c>
      <c r="I39" s="41">
        <v>-3.0061612903225803</v>
      </c>
      <c r="AD39" s="52"/>
    </row>
    <row r="40" spans="1:30" x14ac:dyDescent="0.2">
      <c r="A40" s="52">
        <v>2002</v>
      </c>
      <c r="B40" s="52">
        <v>2002</v>
      </c>
      <c r="C40" s="45" t="s">
        <v>167</v>
      </c>
      <c r="D40" s="48" t="s">
        <v>168</v>
      </c>
      <c r="E40" s="41">
        <v>85.09</v>
      </c>
      <c r="F40" s="41">
        <f t="shared" si="1"/>
        <v>8.5089999999999999E-2</v>
      </c>
      <c r="G40" s="41">
        <v>0.54183870967741921</v>
      </c>
      <c r="H40" s="41">
        <v>5.3281612903225799</v>
      </c>
      <c r="I40" s="41">
        <v>-4.181709677419355</v>
      </c>
      <c r="J40" s="41">
        <f>SUM(F40:F51)</f>
        <v>1.2303760000000001</v>
      </c>
      <c r="K40" s="41">
        <f>SUM(F39:F41)</f>
        <v>0.239014</v>
      </c>
      <c r="L40" s="41">
        <f>AVERAGE(G39:G41)</f>
        <v>0.9454182027649769</v>
      </c>
      <c r="M40" s="41">
        <f>AVERAGE(G44:G48)</f>
        <v>18.430283870967742</v>
      </c>
      <c r="AD40" s="52"/>
    </row>
    <row r="41" spans="1:30" x14ac:dyDescent="0.2">
      <c r="A41" s="52">
        <v>2002</v>
      </c>
      <c r="B41" s="52"/>
      <c r="C41" s="45" t="s">
        <v>170</v>
      </c>
      <c r="D41" s="41" t="s">
        <v>171</v>
      </c>
      <c r="E41" s="41">
        <v>66.548000000000002</v>
      </c>
      <c r="F41" s="41">
        <f t="shared" si="1"/>
        <v>6.6547999999999996E-2</v>
      </c>
      <c r="G41" s="41">
        <v>9.0964285714285539E-2</v>
      </c>
      <c r="H41" s="41">
        <v>6.638464285714285</v>
      </c>
      <c r="I41" s="41">
        <v>-6.837749999999998</v>
      </c>
      <c r="AD41" s="52"/>
    </row>
    <row r="42" spans="1:30" x14ac:dyDescent="0.2">
      <c r="A42" s="52">
        <v>2002</v>
      </c>
      <c r="B42" s="52"/>
      <c r="C42" s="45" t="s">
        <v>10</v>
      </c>
      <c r="D42" s="41" t="s">
        <v>173</v>
      </c>
      <c r="E42" s="41">
        <v>93.218000000000032</v>
      </c>
      <c r="F42" s="41">
        <f t="shared" si="1"/>
        <v>9.3218000000000037E-2</v>
      </c>
      <c r="G42" s="41">
        <v>2.7579677419354836</v>
      </c>
      <c r="H42" s="41">
        <v>8.5483870967741939</v>
      </c>
      <c r="I42" s="41">
        <v>-3.1204838709677412</v>
      </c>
      <c r="AD42" s="52"/>
    </row>
    <row r="43" spans="1:30" x14ac:dyDescent="0.2">
      <c r="A43" s="52">
        <v>2002</v>
      </c>
      <c r="B43" s="52"/>
      <c r="C43" s="45" t="s">
        <v>175</v>
      </c>
      <c r="D43" s="48" t="s">
        <v>176</v>
      </c>
      <c r="E43" s="41">
        <v>103.88599999999997</v>
      </c>
      <c r="F43" s="41">
        <f t="shared" si="1"/>
        <v>0.10388599999999996</v>
      </c>
      <c r="G43" s="41">
        <v>8.4372999999999969</v>
      </c>
      <c r="H43" s="41">
        <v>14.576066666666668</v>
      </c>
      <c r="I43" s="41">
        <v>2.2668999999999997</v>
      </c>
      <c r="AD43" s="52"/>
    </row>
    <row r="44" spans="1:30" x14ac:dyDescent="0.2">
      <c r="A44" s="52">
        <v>2002</v>
      </c>
      <c r="B44" s="52"/>
      <c r="C44" s="45" t="s">
        <v>10</v>
      </c>
      <c r="D44" s="48" t="s">
        <v>177</v>
      </c>
      <c r="E44" s="41">
        <v>168.14800000000002</v>
      </c>
      <c r="F44" s="41">
        <f t="shared" si="1"/>
        <v>0.16814800000000002</v>
      </c>
      <c r="G44" s="41">
        <v>12.981354838709676</v>
      </c>
      <c r="H44" s="41">
        <v>19.072580645161295</v>
      </c>
      <c r="I44" s="41">
        <v>6.2528709677419352</v>
      </c>
      <c r="AD44" s="52"/>
    </row>
    <row r="45" spans="1:30" x14ac:dyDescent="0.2">
      <c r="A45" s="52">
        <v>2002</v>
      </c>
      <c r="B45" s="52"/>
      <c r="C45" s="45" t="s">
        <v>167</v>
      </c>
      <c r="D45" s="48" t="s">
        <v>179</v>
      </c>
      <c r="E45" s="41">
        <v>106.172</v>
      </c>
      <c r="F45" s="41">
        <f t="shared" si="1"/>
        <v>0.106172</v>
      </c>
      <c r="G45" s="41">
        <v>17.513999999999999</v>
      </c>
      <c r="H45" s="41">
        <v>23.598666666666666</v>
      </c>
      <c r="I45" s="41">
        <v>10.907399999999999</v>
      </c>
      <c r="AD45" s="52"/>
    </row>
    <row r="46" spans="1:30" x14ac:dyDescent="0.2">
      <c r="A46" s="52">
        <v>2002</v>
      </c>
      <c r="B46" s="52"/>
      <c r="C46" s="45" t="s">
        <v>167</v>
      </c>
      <c r="D46" s="48" t="s">
        <v>181</v>
      </c>
      <c r="E46" s="41">
        <v>27.686000000000007</v>
      </c>
      <c r="F46" s="41">
        <f t="shared" si="1"/>
        <v>2.7686000000000006E-2</v>
      </c>
      <c r="G46" s="41">
        <v>21.86967741935484</v>
      </c>
      <c r="H46" s="41">
        <v>27.983548387096778</v>
      </c>
      <c r="I46" s="41">
        <v>15.350645161290323</v>
      </c>
      <c r="AD46" s="52"/>
    </row>
    <row r="47" spans="1:30" x14ac:dyDescent="0.2">
      <c r="A47" s="52">
        <v>2002</v>
      </c>
      <c r="B47" s="52"/>
      <c r="C47" s="45" t="s">
        <v>175</v>
      </c>
      <c r="D47" s="48" t="s">
        <v>182</v>
      </c>
      <c r="E47" s="41">
        <v>40.385999999999996</v>
      </c>
      <c r="F47" s="41">
        <f t="shared" si="1"/>
        <v>4.0385999999999998E-2</v>
      </c>
      <c r="G47" s="41">
        <v>21.748387096774191</v>
      </c>
      <c r="H47" s="41">
        <v>28.525483870967744</v>
      </c>
      <c r="I47" s="41">
        <v>14.854741935483869</v>
      </c>
      <c r="AD47" s="52"/>
    </row>
    <row r="48" spans="1:30" x14ac:dyDescent="0.2">
      <c r="A48" s="52">
        <v>2002</v>
      </c>
      <c r="B48" s="52"/>
      <c r="C48" s="45" t="s">
        <v>11</v>
      </c>
      <c r="D48" s="48" t="s">
        <v>183</v>
      </c>
      <c r="E48" s="41">
        <v>75.183999999999997</v>
      </c>
      <c r="F48" s="41">
        <f t="shared" si="1"/>
        <v>7.5184000000000001E-2</v>
      </c>
      <c r="G48" s="41">
        <v>18.037999999999997</v>
      </c>
      <c r="H48" s="41">
        <v>24.412666666666674</v>
      </c>
      <c r="I48" s="41">
        <v>11.432566666666668</v>
      </c>
      <c r="AD48" s="52"/>
    </row>
    <row r="49" spans="1:30" x14ac:dyDescent="0.2">
      <c r="A49" s="52">
        <v>2002</v>
      </c>
      <c r="B49" s="52"/>
      <c r="C49" s="45" t="s">
        <v>184</v>
      </c>
      <c r="D49" s="48" t="s">
        <v>185</v>
      </c>
      <c r="E49" s="41">
        <v>101.6</v>
      </c>
      <c r="F49" s="41">
        <f t="shared" si="1"/>
        <v>0.1016</v>
      </c>
      <c r="G49" s="41">
        <v>9.0150645161290317</v>
      </c>
      <c r="H49" s="41">
        <v>15.036774193548387</v>
      </c>
      <c r="I49" s="41">
        <v>2.4064193548387092</v>
      </c>
      <c r="AD49" s="52"/>
    </row>
    <row r="50" spans="1:30" x14ac:dyDescent="0.2">
      <c r="A50" s="52">
        <v>2002</v>
      </c>
      <c r="B50" s="52"/>
      <c r="C50" s="45" t="s">
        <v>186</v>
      </c>
      <c r="D50" s="48" t="s">
        <v>187</v>
      </c>
      <c r="E50" s="41">
        <v>150.876</v>
      </c>
      <c r="F50" s="41">
        <f t="shared" si="1"/>
        <v>0.15087600000000001</v>
      </c>
      <c r="G50" s="41">
        <v>4.2127666666666661</v>
      </c>
      <c r="H50" s="41">
        <v>9.147000000000002</v>
      </c>
      <c r="I50" s="41">
        <v>-0.90083333333333315</v>
      </c>
      <c r="AD50" s="52"/>
    </row>
    <row r="51" spans="1:30" x14ac:dyDescent="0.2">
      <c r="A51" s="52">
        <v>2002</v>
      </c>
      <c r="B51" s="52"/>
      <c r="C51" s="45" t="s">
        <v>188</v>
      </c>
      <c r="D51" s="48" t="s">
        <v>165</v>
      </c>
      <c r="E51" s="41">
        <v>211.58199999999997</v>
      </c>
      <c r="F51" s="41">
        <f t="shared" si="1"/>
        <v>0.21158199999999996</v>
      </c>
      <c r="G51" s="41">
        <v>-1.4612580645161293</v>
      </c>
      <c r="H51" s="41">
        <v>3.5847419354838714</v>
      </c>
      <c r="I51" s="41">
        <v>-6.8084516129032249</v>
      </c>
      <c r="AD51" s="52"/>
    </row>
    <row r="52" spans="1:30" x14ac:dyDescent="0.2">
      <c r="A52" s="52">
        <v>2003</v>
      </c>
      <c r="B52" s="52">
        <v>2003</v>
      </c>
      <c r="C52" s="45" t="s">
        <v>167</v>
      </c>
      <c r="D52" s="48" t="s">
        <v>168</v>
      </c>
      <c r="E52" s="41">
        <v>84.836000000000013</v>
      </c>
      <c r="F52" s="41">
        <f t="shared" si="1"/>
        <v>8.4836000000000009E-2</v>
      </c>
      <c r="G52" s="41">
        <v>-6.9156774193548385</v>
      </c>
      <c r="H52" s="41">
        <v>-2.0749354838709677</v>
      </c>
      <c r="I52" s="41">
        <v>-12.827096774193548</v>
      </c>
      <c r="J52" s="41">
        <f>SUM(F52:F63)</f>
        <v>1.1938</v>
      </c>
      <c r="K52" s="41">
        <f>SUM(F51:F53)</f>
        <v>0.412242</v>
      </c>
      <c r="L52" s="41">
        <f>AVERAGE(G51:G53)</f>
        <v>-4.4193713517665136</v>
      </c>
      <c r="M52" s="41">
        <f>AVERAGE(G56:G60)</f>
        <v>17.845778494623655</v>
      </c>
      <c r="AD52" s="52"/>
    </row>
    <row r="53" spans="1:30" x14ac:dyDescent="0.2">
      <c r="A53" s="52">
        <v>2003</v>
      </c>
      <c r="B53" s="52"/>
      <c r="C53" s="45" t="s">
        <v>170</v>
      </c>
      <c r="D53" s="41" t="s">
        <v>171</v>
      </c>
      <c r="E53" s="41">
        <v>115.82400000000003</v>
      </c>
      <c r="F53" s="41">
        <f t="shared" si="1"/>
        <v>0.11582400000000002</v>
      </c>
      <c r="G53" s="41">
        <v>-4.8811785714285723</v>
      </c>
      <c r="H53" s="41">
        <v>0.42585714285714266</v>
      </c>
      <c r="I53" s="41">
        <v>-10.7875</v>
      </c>
      <c r="AD53" s="52"/>
    </row>
    <row r="54" spans="1:30" x14ac:dyDescent="0.2">
      <c r="A54" s="52">
        <v>2003</v>
      </c>
      <c r="B54" s="52"/>
      <c r="C54" s="45" t="s">
        <v>10</v>
      </c>
      <c r="D54" s="41" t="s">
        <v>173</v>
      </c>
      <c r="E54" s="41">
        <v>116.33199999999999</v>
      </c>
      <c r="F54" s="41">
        <f t="shared" si="1"/>
        <v>0.11633199999999999</v>
      </c>
      <c r="G54" s="41">
        <v>1.0213870967741936</v>
      </c>
      <c r="H54" s="41">
        <v>7.45558064516129</v>
      </c>
      <c r="I54" s="41">
        <v>-5.5903548387096773</v>
      </c>
      <c r="AD54" s="52"/>
    </row>
    <row r="55" spans="1:30" x14ac:dyDescent="0.2">
      <c r="A55" s="52">
        <v>2003</v>
      </c>
      <c r="B55" s="52"/>
      <c r="C55" s="45" t="s">
        <v>175</v>
      </c>
      <c r="D55" s="48" t="s">
        <v>176</v>
      </c>
      <c r="E55" s="41">
        <v>123.69800000000001</v>
      </c>
      <c r="F55" s="41">
        <f t="shared" si="1"/>
        <v>0.123698</v>
      </c>
      <c r="G55" s="41">
        <v>5.6620333333333326</v>
      </c>
      <c r="H55" s="41">
        <v>10.825900000000001</v>
      </c>
      <c r="I55" s="41">
        <v>-0.35213333333333308</v>
      </c>
      <c r="AD55" s="52"/>
    </row>
    <row r="56" spans="1:30" x14ac:dyDescent="0.2">
      <c r="A56" s="52">
        <v>2003</v>
      </c>
      <c r="B56" s="52"/>
      <c r="C56" s="45" t="s">
        <v>10</v>
      </c>
      <c r="D56" s="48" t="s">
        <v>177</v>
      </c>
      <c r="E56" s="41">
        <v>96.012</v>
      </c>
      <c r="F56" s="41">
        <f t="shared" si="1"/>
        <v>9.6012E-2</v>
      </c>
      <c r="G56" s="41">
        <v>11.616225806451613</v>
      </c>
      <c r="H56" s="41">
        <v>17.212258064516131</v>
      </c>
      <c r="I56" s="41">
        <v>5.9862258064516141</v>
      </c>
      <c r="AD56" s="52"/>
    </row>
    <row r="57" spans="1:30" x14ac:dyDescent="0.2">
      <c r="A57" s="52">
        <v>2003</v>
      </c>
      <c r="B57" s="52"/>
      <c r="C57" s="45" t="s">
        <v>167</v>
      </c>
      <c r="D57" s="48" t="s">
        <v>179</v>
      </c>
      <c r="E57" s="41">
        <v>87.375999999999991</v>
      </c>
      <c r="F57" s="41">
        <f t="shared" si="1"/>
        <v>8.7375999999999995E-2</v>
      </c>
      <c r="G57" s="41">
        <v>17.559999999999999</v>
      </c>
      <c r="H57" s="41">
        <v>23.262333333333338</v>
      </c>
      <c r="I57" s="41">
        <v>11.973833333333335</v>
      </c>
      <c r="AD57" s="52"/>
    </row>
    <row r="58" spans="1:30" x14ac:dyDescent="0.2">
      <c r="A58" s="52">
        <v>2003</v>
      </c>
      <c r="B58" s="52"/>
      <c r="C58" s="45" t="s">
        <v>167</v>
      </c>
      <c r="D58" s="48" t="s">
        <v>181</v>
      </c>
      <c r="E58" s="41">
        <v>38.862000000000009</v>
      </c>
      <c r="F58" s="41">
        <f t="shared" si="1"/>
        <v>3.8862000000000008E-2</v>
      </c>
      <c r="G58" s="41">
        <v>21.951935483870976</v>
      </c>
      <c r="H58" s="41">
        <v>27.571290322580648</v>
      </c>
      <c r="I58" s="41">
        <v>16.013870967741934</v>
      </c>
      <c r="AD58" s="52"/>
    </row>
    <row r="59" spans="1:30" x14ac:dyDescent="0.2">
      <c r="A59" s="52">
        <v>2003</v>
      </c>
      <c r="B59" s="52"/>
      <c r="C59" s="45" t="s">
        <v>175</v>
      </c>
      <c r="D59" s="48" t="s">
        <v>182</v>
      </c>
      <c r="E59" s="41">
        <v>101.6</v>
      </c>
      <c r="F59" s="41">
        <f t="shared" si="1"/>
        <v>0.1016</v>
      </c>
      <c r="G59" s="41">
        <v>21.338064516129034</v>
      </c>
      <c r="H59" s="41">
        <v>27.084193548387095</v>
      </c>
      <c r="I59" s="41">
        <v>15.920645161290325</v>
      </c>
      <c r="AD59" s="52"/>
    </row>
    <row r="60" spans="1:30" x14ac:dyDescent="0.2">
      <c r="A60" s="52">
        <v>2003</v>
      </c>
      <c r="B60" s="52"/>
      <c r="C60" s="45" t="s">
        <v>11</v>
      </c>
      <c r="D60" s="48" t="s">
        <v>183</v>
      </c>
      <c r="E60" s="41">
        <v>74.676000000000016</v>
      </c>
      <c r="F60" s="41">
        <f t="shared" si="1"/>
        <v>7.467600000000002E-2</v>
      </c>
      <c r="G60" s="41">
        <v>16.762666666666664</v>
      </c>
      <c r="H60" s="41">
        <v>22.124333333333336</v>
      </c>
      <c r="I60" s="41">
        <v>11.301933333333334</v>
      </c>
      <c r="AD60" s="52"/>
    </row>
    <row r="61" spans="1:30" x14ac:dyDescent="0.2">
      <c r="A61" s="52">
        <v>2003</v>
      </c>
      <c r="B61" s="52"/>
      <c r="C61" s="45" t="s">
        <v>184</v>
      </c>
      <c r="D61" s="48" t="s">
        <v>185</v>
      </c>
      <c r="E61" s="41">
        <v>144.52599999999998</v>
      </c>
      <c r="F61" s="41">
        <f t="shared" si="1"/>
        <v>0.14452599999999999</v>
      </c>
      <c r="G61" s="41">
        <v>9.5212903225806436</v>
      </c>
      <c r="H61" s="41">
        <v>15.676064516129031</v>
      </c>
      <c r="I61" s="41">
        <v>3.0784193548387098</v>
      </c>
      <c r="AD61" s="52"/>
    </row>
    <row r="62" spans="1:30" x14ac:dyDescent="0.2">
      <c r="A62" s="52">
        <v>2003</v>
      </c>
      <c r="B62" s="52"/>
      <c r="C62" s="45" t="s">
        <v>186</v>
      </c>
      <c r="D62" s="48" t="s">
        <v>187</v>
      </c>
      <c r="E62" s="41">
        <v>51.053999999999995</v>
      </c>
      <c r="F62" s="41">
        <f t="shared" si="1"/>
        <v>5.1053999999999995E-2</v>
      </c>
      <c r="G62" s="41">
        <v>5.1118666666666677</v>
      </c>
      <c r="H62" s="41">
        <v>10.734866666666667</v>
      </c>
      <c r="I62" s="41">
        <v>0.17866666666666667</v>
      </c>
      <c r="AD62" s="52"/>
    </row>
    <row r="63" spans="1:30" x14ac:dyDescent="0.2">
      <c r="A63" s="52">
        <v>2003</v>
      </c>
      <c r="B63" s="52"/>
      <c r="C63" s="45" t="s">
        <v>188</v>
      </c>
      <c r="D63" s="48" t="s">
        <v>165</v>
      </c>
      <c r="E63" s="41">
        <v>159.00399999999999</v>
      </c>
      <c r="F63" s="41">
        <f t="shared" si="1"/>
        <v>0.15900399999999998</v>
      </c>
      <c r="G63" s="41">
        <v>-0.11964516129032289</v>
      </c>
      <c r="H63" s="41">
        <v>5.5639999999999983</v>
      </c>
      <c r="I63" s="41">
        <v>-5.8842903225806449</v>
      </c>
      <c r="AD63" s="52"/>
    </row>
    <row r="64" spans="1:30" x14ac:dyDescent="0.2">
      <c r="A64" s="52">
        <v>2004</v>
      </c>
      <c r="B64" s="52">
        <v>2004</v>
      </c>
      <c r="C64" s="45" t="s">
        <v>167</v>
      </c>
      <c r="D64" s="48" t="s">
        <v>168</v>
      </c>
      <c r="E64" s="41">
        <v>24.384000000000004</v>
      </c>
      <c r="F64" s="41">
        <f t="shared" si="1"/>
        <v>2.4384000000000003E-2</v>
      </c>
      <c r="G64" s="41">
        <v>-8.086032258064515</v>
      </c>
      <c r="H64" s="41">
        <v>-3.9359999999999995</v>
      </c>
      <c r="I64" s="41">
        <v>-12.770483870967745</v>
      </c>
      <c r="J64" s="41">
        <f>SUM(F64:F75)</f>
        <v>1.3342619999999998</v>
      </c>
      <c r="K64" s="41">
        <f>SUM(F63:F65)</f>
        <v>0.22783799999999998</v>
      </c>
      <c r="L64" s="41">
        <f>AVERAGE(G63:G65)</f>
        <v>-3.2333867259918425</v>
      </c>
      <c r="M64" s="41">
        <f>AVERAGE(G68:G72)</f>
        <v>17.643591397849463</v>
      </c>
      <c r="AD64" s="52"/>
    </row>
    <row r="65" spans="1:30" x14ac:dyDescent="0.2">
      <c r="A65" s="52">
        <v>2004</v>
      </c>
      <c r="B65" s="52"/>
      <c r="C65" s="45" t="s">
        <v>170</v>
      </c>
      <c r="D65" s="41" t="s">
        <v>171</v>
      </c>
      <c r="E65" s="41">
        <v>44.45</v>
      </c>
      <c r="F65" s="41">
        <f t="shared" si="1"/>
        <v>4.4450000000000003E-2</v>
      </c>
      <c r="G65" s="41">
        <v>-1.4944827586206897</v>
      </c>
      <c r="H65" s="41">
        <v>3.7713793103448277</v>
      </c>
      <c r="I65" s="41">
        <v>-7.08437931034483</v>
      </c>
      <c r="AD65" s="52"/>
    </row>
    <row r="66" spans="1:30" x14ac:dyDescent="0.2">
      <c r="A66" s="52">
        <v>2004</v>
      </c>
      <c r="B66" s="52"/>
      <c r="C66" s="45" t="s">
        <v>10</v>
      </c>
      <c r="D66" s="41" t="s">
        <v>173</v>
      </c>
      <c r="E66" s="41">
        <v>73.66</v>
      </c>
      <c r="F66" s="41">
        <f t="shared" si="1"/>
        <v>7.3660000000000003E-2</v>
      </c>
      <c r="G66" s="41">
        <v>2.306258064516129</v>
      </c>
      <c r="H66" s="41">
        <v>7.2501290322580623</v>
      </c>
      <c r="I66" s="41">
        <v>-3.0844516129032247</v>
      </c>
      <c r="AD66" s="52"/>
    </row>
    <row r="67" spans="1:30" x14ac:dyDescent="0.2">
      <c r="A67" s="52">
        <v>2004</v>
      </c>
      <c r="B67" s="52"/>
      <c r="C67" s="45" t="s">
        <v>175</v>
      </c>
      <c r="D67" s="48" t="s">
        <v>176</v>
      </c>
      <c r="E67" s="41">
        <v>309.37200000000001</v>
      </c>
      <c r="F67" s="41">
        <f t="shared" si="1"/>
        <v>0.30937200000000004</v>
      </c>
      <c r="G67" s="41">
        <v>8.1672333333333356</v>
      </c>
      <c r="H67" s="41">
        <v>13.929166666666664</v>
      </c>
      <c r="I67" s="41">
        <v>1.8694</v>
      </c>
      <c r="AD67" s="52"/>
    </row>
    <row r="68" spans="1:30" x14ac:dyDescent="0.2">
      <c r="A68" s="52">
        <v>2004</v>
      </c>
      <c r="B68" s="52"/>
      <c r="C68" s="45" t="s">
        <v>10</v>
      </c>
      <c r="D68" s="48" t="s">
        <v>177</v>
      </c>
      <c r="E68" s="41">
        <v>120.39599999999999</v>
      </c>
      <c r="F68" s="41">
        <f t="shared" si="1"/>
        <v>0.12039599999999999</v>
      </c>
      <c r="G68" s="41">
        <v>13.881612903225808</v>
      </c>
      <c r="H68" s="41">
        <v>19.593548387096774</v>
      </c>
      <c r="I68" s="41">
        <v>7.8748064516129013</v>
      </c>
      <c r="AD68" s="52"/>
    </row>
    <row r="69" spans="1:30" x14ac:dyDescent="0.2">
      <c r="A69" s="52">
        <v>2004</v>
      </c>
      <c r="B69" s="52"/>
      <c r="C69" s="45" t="s">
        <v>167</v>
      </c>
      <c r="D69" s="48" t="s">
        <v>179</v>
      </c>
      <c r="E69" s="41">
        <v>59.182000000000002</v>
      </c>
      <c r="F69" s="41">
        <f t="shared" si="1"/>
        <v>5.9182000000000005E-2</v>
      </c>
      <c r="G69" s="41">
        <v>17.14266666666667</v>
      </c>
      <c r="H69" s="41">
        <v>23.566333333333336</v>
      </c>
      <c r="I69" s="41">
        <v>10.500700000000002</v>
      </c>
      <c r="AD69" s="52"/>
    </row>
    <row r="70" spans="1:30" x14ac:dyDescent="0.2">
      <c r="A70" s="52">
        <v>2004</v>
      </c>
      <c r="B70" s="52"/>
      <c r="C70" s="45" t="s">
        <v>167</v>
      </c>
      <c r="D70" s="48" t="s">
        <v>181</v>
      </c>
      <c r="E70" s="41">
        <v>102.87</v>
      </c>
      <c r="F70" s="41">
        <f t="shared" si="1"/>
        <v>0.10287</v>
      </c>
      <c r="G70" s="41">
        <v>20.168709677419358</v>
      </c>
      <c r="H70" s="41">
        <v>25.455806451612908</v>
      </c>
      <c r="I70" s="41">
        <v>15.196129032258066</v>
      </c>
      <c r="AD70" s="52"/>
    </row>
    <row r="71" spans="1:30" x14ac:dyDescent="0.2">
      <c r="A71" s="52">
        <v>2004</v>
      </c>
      <c r="B71" s="52"/>
      <c r="C71" s="45" t="s">
        <v>175</v>
      </c>
      <c r="D71" s="48" t="s">
        <v>182</v>
      </c>
      <c r="E71" s="41">
        <v>130.55600000000001</v>
      </c>
      <c r="F71" s="41">
        <f t="shared" si="1"/>
        <v>0.13055600000000001</v>
      </c>
      <c r="G71" s="41">
        <v>20.64096774193548</v>
      </c>
      <c r="H71" s="41">
        <v>26.339354838709678</v>
      </c>
      <c r="I71" s="41">
        <v>14.99677419354839</v>
      </c>
      <c r="AD71" s="52"/>
    </row>
    <row r="72" spans="1:30" x14ac:dyDescent="0.2">
      <c r="A72" s="52">
        <v>2004</v>
      </c>
      <c r="B72" s="52"/>
      <c r="C72" s="45" t="s">
        <v>11</v>
      </c>
      <c r="D72" s="48" t="s">
        <v>183</v>
      </c>
      <c r="E72" s="41">
        <v>175.26</v>
      </c>
      <c r="F72" s="41">
        <f t="shared" si="1"/>
        <v>0.17526</v>
      </c>
      <c r="G72" s="41">
        <v>16.384</v>
      </c>
      <c r="H72" s="41">
        <v>22.873999999999999</v>
      </c>
      <c r="I72" s="41">
        <v>9.917566666666664</v>
      </c>
      <c r="AD72" s="52"/>
    </row>
    <row r="73" spans="1:30" x14ac:dyDescent="0.2">
      <c r="A73" s="52">
        <v>2004</v>
      </c>
      <c r="B73" s="52"/>
      <c r="C73" s="45" t="s">
        <v>184</v>
      </c>
      <c r="D73" s="48" t="s">
        <v>185</v>
      </c>
      <c r="E73" s="41">
        <v>65.278000000000006</v>
      </c>
      <c r="F73" s="41">
        <f t="shared" si="1"/>
        <v>6.5278000000000003E-2</v>
      </c>
      <c r="G73" s="41">
        <v>10.078290322580647</v>
      </c>
      <c r="H73" s="41">
        <v>24.722580645161294</v>
      </c>
      <c r="I73" s="41">
        <v>4.5857741935483878</v>
      </c>
      <c r="AD73" s="52"/>
    </row>
    <row r="74" spans="1:30" x14ac:dyDescent="0.2">
      <c r="A74" s="52">
        <v>2004</v>
      </c>
      <c r="B74" s="52"/>
      <c r="C74" s="45" t="s">
        <v>186</v>
      </c>
      <c r="D74" s="48" t="s">
        <v>187</v>
      </c>
      <c r="E74" s="41">
        <v>94.234000000000009</v>
      </c>
      <c r="F74" s="41">
        <f t="shared" si="1"/>
        <v>9.4234000000000012E-2</v>
      </c>
      <c r="G74" s="41">
        <v>4.8605666666666671</v>
      </c>
      <c r="H74" s="41">
        <v>10.618033333333333</v>
      </c>
      <c r="I74" s="41">
        <v>-1.4975666666666665</v>
      </c>
      <c r="AD74" s="52"/>
    </row>
    <row r="75" spans="1:30" x14ac:dyDescent="0.2">
      <c r="A75" s="52">
        <v>2004</v>
      </c>
      <c r="B75" s="52"/>
      <c r="C75" s="45" t="s">
        <v>188</v>
      </c>
      <c r="D75" s="48" t="s">
        <v>165</v>
      </c>
      <c r="E75" s="41">
        <v>134.62</v>
      </c>
      <c r="F75" s="41">
        <f t="shared" si="1"/>
        <v>0.13462000000000002</v>
      </c>
      <c r="G75" s="41">
        <v>0.16496428571428609</v>
      </c>
      <c r="H75" s="41">
        <v>5.4643928571428555</v>
      </c>
      <c r="I75" s="41">
        <v>-5.7002499999999996</v>
      </c>
      <c r="AD75" s="52"/>
    </row>
    <row r="76" spans="1:30" x14ac:dyDescent="0.2">
      <c r="A76" s="52">
        <v>2005</v>
      </c>
      <c r="B76" s="52">
        <v>2005</v>
      </c>
      <c r="C76" s="45" t="s">
        <v>167</v>
      </c>
      <c r="D76" s="48" t="s">
        <v>168</v>
      </c>
      <c r="E76" s="41">
        <v>49.021999999999998</v>
      </c>
      <c r="F76" s="41">
        <f t="shared" si="1"/>
        <v>4.9021999999999996E-2</v>
      </c>
      <c r="G76" s="41">
        <v>-6.373875</v>
      </c>
      <c r="H76" s="41">
        <v>-0.36831249999999999</v>
      </c>
      <c r="I76" s="41">
        <v>-12.760750000000002</v>
      </c>
      <c r="J76" s="41">
        <f>SUM(F76:F87)</f>
        <v>1.350266</v>
      </c>
      <c r="K76" s="41">
        <f>SUM(F75:F77)</f>
        <v>0.27685999999999999</v>
      </c>
      <c r="L76" s="41">
        <f>AVERAGE(G75:G77)</f>
        <v>-2.9357440476190475</v>
      </c>
      <c r="M76" s="41">
        <f>AVERAGE(G80:G84)</f>
        <v>18.140243010752688</v>
      </c>
      <c r="AD76" s="52"/>
    </row>
    <row r="77" spans="1:30" x14ac:dyDescent="0.2">
      <c r="A77" s="52">
        <v>2005</v>
      </c>
      <c r="B77" s="52"/>
      <c r="C77" s="45" t="s">
        <v>170</v>
      </c>
      <c r="D77" s="41" t="s">
        <v>171</v>
      </c>
      <c r="E77" s="41">
        <v>93.217999999999989</v>
      </c>
      <c r="F77" s="41">
        <f t="shared" si="1"/>
        <v>9.3217999999999995E-2</v>
      </c>
      <c r="G77" s="41">
        <v>-2.5983214285714284</v>
      </c>
      <c r="H77" s="41">
        <v>3.8211428571428563</v>
      </c>
      <c r="I77" s="41">
        <v>-9.3937500000000007</v>
      </c>
      <c r="AD77" s="52"/>
    </row>
    <row r="78" spans="1:30" x14ac:dyDescent="0.2">
      <c r="A78" s="52">
        <v>2005</v>
      </c>
      <c r="B78" s="52"/>
      <c r="C78" s="45" t="s">
        <v>10</v>
      </c>
      <c r="D78" s="41" t="s">
        <v>173</v>
      </c>
      <c r="E78" s="41">
        <v>153.92399999999998</v>
      </c>
      <c r="F78" s="41">
        <f t="shared" si="1"/>
        <v>0.15392399999999998</v>
      </c>
      <c r="G78" s="41">
        <v>-8.5709677419354757E-2</v>
      </c>
      <c r="H78" s="41">
        <v>5.6229354838709691</v>
      </c>
      <c r="I78" s="41">
        <v>-6.6691612903225828</v>
      </c>
      <c r="AD78" s="52"/>
    </row>
    <row r="79" spans="1:30" x14ac:dyDescent="0.2">
      <c r="A79" s="52">
        <v>2005</v>
      </c>
      <c r="B79" s="52"/>
      <c r="C79" s="45" t="s">
        <v>175</v>
      </c>
      <c r="D79" s="48" t="s">
        <v>176</v>
      </c>
      <c r="E79" s="41">
        <v>131.31799999999998</v>
      </c>
      <c r="F79" s="41">
        <f t="shared" si="1"/>
        <v>0.13131799999999999</v>
      </c>
      <c r="G79" s="41">
        <v>8.3086666666666655</v>
      </c>
      <c r="H79" s="41">
        <v>14.666333333333334</v>
      </c>
      <c r="I79" s="41">
        <v>1.3985666666666665</v>
      </c>
      <c r="AD79" s="52"/>
    </row>
    <row r="80" spans="1:30" x14ac:dyDescent="0.2">
      <c r="A80" s="52">
        <v>2005</v>
      </c>
      <c r="B80" s="52"/>
      <c r="C80" s="45" t="s">
        <v>10</v>
      </c>
      <c r="D80" s="48" t="s">
        <v>177</v>
      </c>
      <c r="E80" s="41">
        <v>195.58</v>
      </c>
      <c r="F80" s="41">
        <f t="shared" si="1"/>
        <v>0.19558</v>
      </c>
      <c r="G80" s="41">
        <v>10.122258064516132</v>
      </c>
      <c r="H80" s="41">
        <v>15.092258064516129</v>
      </c>
      <c r="I80" s="41">
        <v>5.0633225806451616</v>
      </c>
      <c r="AD80" s="52"/>
    </row>
    <row r="81" spans="1:30" x14ac:dyDescent="0.2">
      <c r="A81" s="52">
        <v>2005</v>
      </c>
      <c r="B81" s="52"/>
      <c r="C81" s="45" t="s">
        <v>167</v>
      </c>
      <c r="D81" s="48" t="s">
        <v>179</v>
      </c>
      <c r="E81" s="41">
        <v>74.171999999999997</v>
      </c>
      <c r="F81" s="41">
        <f t="shared" si="1"/>
        <v>7.4172000000000002E-2</v>
      </c>
      <c r="G81" s="41">
        <v>19.134333333333334</v>
      </c>
      <c r="H81" s="41">
        <v>25.477999999999998</v>
      </c>
      <c r="I81" s="41">
        <v>12.819100000000001</v>
      </c>
      <c r="AD81" s="52"/>
    </row>
    <row r="82" spans="1:30" x14ac:dyDescent="0.2">
      <c r="A82" s="52">
        <v>2005</v>
      </c>
      <c r="B82" s="52"/>
      <c r="C82" s="45" t="s">
        <v>167</v>
      </c>
      <c r="D82" s="48" t="s">
        <v>181</v>
      </c>
      <c r="E82" s="41">
        <v>67.563999999999993</v>
      </c>
      <c r="F82" s="41">
        <f t="shared" si="1"/>
        <v>6.7563999999999999E-2</v>
      </c>
      <c r="G82" s="41">
        <v>21.721290322580643</v>
      </c>
      <c r="H82" s="41">
        <v>27.432903225806463</v>
      </c>
      <c r="I82" s="41">
        <v>15.529032258064516</v>
      </c>
      <c r="AD82" s="52"/>
    </row>
    <row r="83" spans="1:30" x14ac:dyDescent="0.2">
      <c r="A83" s="52">
        <v>2005</v>
      </c>
      <c r="B83" s="52"/>
      <c r="C83" s="45" t="s">
        <v>175</v>
      </c>
      <c r="D83" s="48" t="s">
        <v>182</v>
      </c>
      <c r="E83" s="41">
        <v>37.846000000000004</v>
      </c>
      <c r="F83" s="41">
        <f t="shared" si="1"/>
        <v>3.7846000000000005E-2</v>
      </c>
      <c r="G83" s="41">
        <v>21.81</v>
      </c>
      <c r="H83" s="41">
        <v>28.058709677419355</v>
      </c>
      <c r="I83" s="41">
        <v>15.850967741935484</v>
      </c>
      <c r="AD83" s="52"/>
    </row>
    <row r="84" spans="1:30" x14ac:dyDescent="0.2">
      <c r="A84" s="52">
        <v>2005</v>
      </c>
      <c r="B84" s="52"/>
      <c r="C84" s="45" t="s">
        <v>11</v>
      </c>
      <c r="D84" s="48" t="s">
        <v>183</v>
      </c>
      <c r="E84" s="41">
        <v>30.731999999999996</v>
      </c>
      <c r="F84" s="41">
        <f t="shared" ref="F84:F147" si="5">+E84/1000</f>
        <v>3.0731999999999995E-2</v>
      </c>
      <c r="G84" s="41">
        <v>17.913333333333334</v>
      </c>
      <c r="H84" s="41">
        <v>24.638999999999996</v>
      </c>
      <c r="I84" s="41">
        <v>10.87243333333333</v>
      </c>
      <c r="AD84" s="52"/>
    </row>
    <row r="85" spans="1:30" x14ac:dyDescent="0.2">
      <c r="A85" s="52">
        <v>2005</v>
      </c>
      <c r="B85" s="52"/>
      <c r="C85" s="45" t="s">
        <v>184</v>
      </c>
      <c r="D85" s="48" t="s">
        <v>185</v>
      </c>
      <c r="E85" s="41">
        <v>311.65799999999996</v>
      </c>
      <c r="F85" s="41">
        <f t="shared" si="5"/>
        <v>0.31165799999999994</v>
      </c>
      <c r="G85" s="41">
        <v>11.147193548387103</v>
      </c>
      <c r="H85" s="41">
        <v>16.026258064516131</v>
      </c>
      <c r="I85" s="41">
        <v>6.4363548387096783</v>
      </c>
      <c r="AD85" s="52"/>
    </row>
    <row r="86" spans="1:30" x14ac:dyDescent="0.2">
      <c r="A86" s="52">
        <v>2005</v>
      </c>
      <c r="B86" s="52"/>
      <c r="C86" s="45" t="s">
        <v>186</v>
      </c>
      <c r="D86" s="48" t="s">
        <v>187</v>
      </c>
      <c r="E86" s="41">
        <v>100.33</v>
      </c>
      <c r="F86" s="41">
        <f t="shared" si="5"/>
        <v>0.10033</v>
      </c>
      <c r="G86" s="41">
        <v>5.9840000000000009</v>
      </c>
      <c r="H86" s="41">
        <v>11.795966666666667</v>
      </c>
      <c r="I86" s="41">
        <v>-0.79106666666666647</v>
      </c>
      <c r="AD86" s="52"/>
    </row>
    <row r="87" spans="1:30" x14ac:dyDescent="0.2">
      <c r="A87" s="52">
        <v>2005</v>
      </c>
      <c r="B87" s="52"/>
      <c r="C87" s="45" t="s">
        <v>188</v>
      </c>
      <c r="D87" s="48" t="s">
        <v>165</v>
      </c>
      <c r="E87" s="41">
        <v>104.90200000000002</v>
      </c>
      <c r="F87" s="41">
        <f t="shared" si="5"/>
        <v>0.10490200000000001</v>
      </c>
      <c r="G87" s="41">
        <v>-1.699741935483871</v>
      </c>
      <c r="H87" s="41">
        <v>3.2587741935483878</v>
      </c>
      <c r="I87" s="41">
        <v>-6.7201935483870958</v>
      </c>
      <c r="AD87" s="52"/>
    </row>
    <row r="88" spans="1:30" x14ac:dyDescent="0.2">
      <c r="A88" s="52">
        <v>2006</v>
      </c>
      <c r="B88" s="52">
        <v>2006</v>
      </c>
      <c r="C88" s="45" t="s">
        <v>167</v>
      </c>
      <c r="D88" s="48" t="s">
        <v>168</v>
      </c>
      <c r="E88" s="41">
        <v>120.90400000000001</v>
      </c>
      <c r="F88" s="41">
        <f t="shared" si="5"/>
        <v>0.12090400000000001</v>
      </c>
      <c r="G88" s="41">
        <v>0.59932258064516142</v>
      </c>
      <c r="H88" s="41">
        <v>5.7644193548387079</v>
      </c>
      <c r="I88" s="41">
        <v>-4.6463870967741929</v>
      </c>
      <c r="J88" s="41">
        <f>SUM(F88:F99)</f>
        <v>1.63144</v>
      </c>
      <c r="K88" s="41">
        <f>SUM(F87:F89)</f>
        <v>0.30784800000000001</v>
      </c>
      <c r="L88" s="41">
        <f>AVERAGE(G87:G89)</f>
        <v>-1.0232945468509984</v>
      </c>
      <c r="M88" s="41">
        <f>AVERAGE(G92:G96)</f>
        <v>18.18667741935484</v>
      </c>
      <c r="AD88" s="52"/>
    </row>
    <row r="89" spans="1:30" x14ac:dyDescent="0.2">
      <c r="A89" s="52">
        <v>2006</v>
      </c>
      <c r="B89" s="52"/>
      <c r="C89" s="45" t="s">
        <v>170</v>
      </c>
      <c r="D89" s="41" t="s">
        <v>171</v>
      </c>
      <c r="E89" s="41">
        <v>82.042000000000016</v>
      </c>
      <c r="F89" s="41">
        <f t="shared" si="5"/>
        <v>8.2042000000000018E-2</v>
      </c>
      <c r="G89" s="41">
        <v>-1.9694642857142859</v>
      </c>
      <c r="H89" s="41">
        <v>3.5299285714285715</v>
      </c>
      <c r="I89" s="41">
        <v>-7.5761785714285717</v>
      </c>
      <c r="AD89" s="52"/>
    </row>
    <row r="90" spans="1:30" x14ac:dyDescent="0.2">
      <c r="A90" s="52">
        <v>2006</v>
      </c>
      <c r="B90" s="52"/>
      <c r="C90" s="45" t="s">
        <v>10</v>
      </c>
      <c r="D90" s="41" t="s">
        <v>173</v>
      </c>
      <c r="E90" s="41">
        <v>34.29</v>
      </c>
      <c r="F90" s="41">
        <f t="shared" si="5"/>
        <v>3.4290000000000001E-2</v>
      </c>
      <c r="G90" s="41">
        <v>2.0354193548387096</v>
      </c>
      <c r="H90" s="41">
        <v>8.1947096774193575</v>
      </c>
      <c r="I90" s="41">
        <v>-4.6430967741935474</v>
      </c>
      <c r="AD90" s="52"/>
    </row>
    <row r="91" spans="1:30" x14ac:dyDescent="0.2">
      <c r="A91" s="52">
        <v>2006</v>
      </c>
      <c r="B91" s="52"/>
      <c r="C91" s="45" t="s">
        <v>175</v>
      </c>
      <c r="D91" s="48" t="s">
        <v>176</v>
      </c>
      <c r="E91" s="41">
        <v>70.104000000000013</v>
      </c>
      <c r="F91" s="41">
        <f t="shared" si="5"/>
        <v>7.0104000000000014E-2</v>
      </c>
      <c r="G91" s="41">
        <v>8.4797000000000011</v>
      </c>
      <c r="H91" s="41">
        <v>14.765766666666671</v>
      </c>
      <c r="I91" s="41">
        <v>1.5275000000000001</v>
      </c>
      <c r="AD91" s="52"/>
    </row>
    <row r="92" spans="1:30" x14ac:dyDescent="0.2">
      <c r="A92" s="52">
        <v>2006</v>
      </c>
      <c r="B92" s="52"/>
      <c r="C92" s="45" t="s">
        <v>10</v>
      </c>
      <c r="D92" s="48" t="s">
        <v>177</v>
      </c>
      <c r="E92" s="41">
        <v>484.63200000000006</v>
      </c>
      <c r="F92" s="41">
        <f t="shared" si="5"/>
        <v>0.48463200000000006</v>
      </c>
      <c r="G92" s="41">
        <v>12.894193548387095</v>
      </c>
      <c r="H92" s="41">
        <v>17.92387096774193</v>
      </c>
      <c r="I92" s="41">
        <v>8.0064516129032253</v>
      </c>
      <c r="AD92" s="52"/>
    </row>
    <row r="93" spans="1:30" x14ac:dyDescent="0.2">
      <c r="A93" s="52">
        <v>2006</v>
      </c>
      <c r="B93" s="52"/>
      <c r="C93" s="45" t="s">
        <v>167</v>
      </c>
      <c r="D93" s="48" t="s">
        <v>179</v>
      </c>
      <c r="E93" s="41">
        <v>267.46200000000005</v>
      </c>
      <c r="F93" s="41">
        <f t="shared" si="5"/>
        <v>0.26746200000000003</v>
      </c>
      <c r="G93" s="41">
        <v>19.227666666666664</v>
      </c>
      <c r="H93" s="41">
        <v>24.278666666666666</v>
      </c>
      <c r="I93" s="41">
        <v>14.483333333333336</v>
      </c>
      <c r="AD93" s="52"/>
    </row>
    <row r="94" spans="1:30" x14ac:dyDescent="0.2">
      <c r="A94" s="52">
        <v>2006</v>
      </c>
      <c r="B94" s="52"/>
      <c r="C94" s="45" t="s">
        <v>167</v>
      </c>
      <c r="D94" s="48" t="s">
        <v>181</v>
      </c>
      <c r="E94" s="41">
        <v>87.374000000000009</v>
      </c>
      <c r="F94" s="41">
        <f t="shared" si="5"/>
        <v>8.7374000000000007E-2</v>
      </c>
      <c r="G94" s="41">
        <v>23.269677419354842</v>
      </c>
      <c r="H94" s="41">
        <v>29.255161290322576</v>
      </c>
      <c r="I94" s="41">
        <v>17.201935483870972</v>
      </c>
      <c r="AD94" s="52"/>
    </row>
    <row r="95" spans="1:30" x14ac:dyDescent="0.2">
      <c r="A95" s="52">
        <v>2006</v>
      </c>
      <c r="B95" s="52"/>
      <c r="C95" s="45" t="s">
        <v>175</v>
      </c>
      <c r="D95" s="48" t="s">
        <v>182</v>
      </c>
      <c r="E95" s="41">
        <v>70.103999999999999</v>
      </c>
      <c r="F95" s="41">
        <f t="shared" si="5"/>
        <v>7.0104E-2</v>
      </c>
      <c r="G95" s="41">
        <v>19.704516129032264</v>
      </c>
      <c r="H95" s="41">
        <v>25.903225806451612</v>
      </c>
      <c r="I95" s="41">
        <v>13.540774193548387</v>
      </c>
      <c r="AD95" s="52"/>
    </row>
    <row r="96" spans="1:30" x14ac:dyDescent="0.2">
      <c r="A96" s="52">
        <v>2006</v>
      </c>
      <c r="B96" s="52"/>
      <c r="C96" s="45" t="s">
        <v>11</v>
      </c>
      <c r="D96" s="48" t="s">
        <v>183</v>
      </c>
      <c r="E96" s="41">
        <v>93.218000000000018</v>
      </c>
      <c r="F96" s="41">
        <f t="shared" si="5"/>
        <v>9.3218000000000023E-2</v>
      </c>
      <c r="G96" s="41">
        <v>15.837333333333335</v>
      </c>
      <c r="H96" s="41">
        <v>21.825999999999997</v>
      </c>
      <c r="I96" s="41">
        <v>9.7124333333333333</v>
      </c>
      <c r="AD96" s="52"/>
    </row>
    <row r="97" spans="1:30" x14ac:dyDescent="0.2">
      <c r="A97" s="52">
        <v>2006</v>
      </c>
      <c r="B97" s="52"/>
      <c r="C97" s="45" t="s">
        <v>184</v>
      </c>
      <c r="D97" s="48" t="s">
        <v>185</v>
      </c>
      <c r="E97" s="41">
        <v>122.93599999999998</v>
      </c>
      <c r="F97" s="41">
        <f t="shared" si="5"/>
        <v>0.12293599999999998</v>
      </c>
      <c r="G97" s="41">
        <v>10.309967741935484</v>
      </c>
      <c r="H97" s="41">
        <v>16.360967741935482</v>
      </c>
      <c r="I97" s="41">
        <v>3.8849032258064518</v>
      </c>
      <c r="AD97" s="52"/>
    </row>
    <row r="98" spans="1:30" x14ac:dyDescent="0.2">
      <c r="A98" s="52">
        <v>2006</v>
      </c>
      <c r="B98" s="52"/>
      <c r="C98" s="45" t="s">
        <v>186</v>
      </c>
      <c r="D98" s="48" t="s">
        <v>187</v>
      </c>
      <c r="E98" s="41">
        <v>159.25799999999998</v>
      </c>
      <c r="F98" s="41">
        <f t="shared" si="5"/>
        <v>0.15925799999999998</v>
      </c>
      <c r="G98" s="41">
        <v>7.3606666666666642</v>
      </c>
      <c r="H98" s="41">
        <v>12.901499999999999</v>
      </c>
      <c r="I98" s="41">
        <v>1.9399666666666666</v>
      </c>
      <c r="AD98" s="52"/>
    </row>
    <row r="99" spans="1:30" x14ac:dyDescent="0.2">
      <c r="A99" s="52">
        <v>2006</v>
      </c>
      <c r="B99" s="52"/>
      <c r="C99" s="45" t="s">
        <v>188</v>
      </c>
      <c r="D99" s="48" t="s">
        <v>165</v>
      </c>
      <c r="E99" s="41">
        <v>39.116</v>
      </c>
      <c r="F99" s="41">
        <f t="shared" si="5"/>
        <v>3.9115999999999998E-2</v>
      </c>
      <c r="G99" s="41">
        <v>2.9731290322580644</v>
      </c>
      <c r="H99" s="41">
        <v>8.0400645161290303</v>
      </c>
      <c r="I99" s="41">
        <v>-2.6982903225806445</v>
      </c>
      <c r="AD99" s="52"/>
    </row>
    <row r="100" spans="1:30" x14ac:dyDescent="0.2">
      <c r="A100" s="52">
        <v>2007</v>
      </c>
      <c r="B100" s="52">
        <v>2007</v>
      </c>
      <c r="C100" s="45" t="s">
        <v>167</v>
      </c>
      <c r="D100" s="48" t="s">
        <v>168</v>
      </c>
      <c r="E100" s="41">
        <v>72.39</v>
      </c>
      <c r="F100" s="41">
        <f t="shared" si="5"/>
        <v>7.2389999999999996E-2</v>
      </c>
      <c r="G100" s="41">
        <v>-1.0926451612903225</v>
      </c>
      <c r="H100" s="41">
        <v>3.2726774193548391</v>
      </c>
      <c r="I100" s="41">
        <v>-6.2433225806451613</v>
      </c>
      <c r="J100" s="41">
        <f>SUM(F100:F111)</f>
        <v>1.1094739999999998</v>
      </c>
      <c r="K100" s="41">
        <f>SUM(F99:F101)</f>
        <v>0.17830799999999997</v>
      </c>
      <c r="L100" s="41">
        <f>AVERAGE(G99:G101)</f>
        <v>-1.0408506144393246</v>
      </c>
      <c r="M100" s="41">
        <f>AVERAGE(G104:G108)</f>
        <v>18.342754838709677</v>
      </c>
      <c r="AD100" s="52"/>
    </row>
    <row r="101" spans="1:30" x14ac:dyDescent="0.2">
      <c r="A101" s="52">
        <v>2007</v>
      </c>
      <c r="B101" s="52"/>
      <c r="C101" s="45" t="s">
        <v>170</v>
      </c>
      <c r="D101" s="41" t="s">
        <v>171</v>
      </c>
      <c r="E101" s="41">
        <v>66.801999999999992</v>
      </c>
      <c r="F101" s="41">
        <f t="shared" si="5"/>
        <v>6.6801999999999986E-2</v>
      </c>
      <c r="G101" s="41">
        <v>-5.0030357142857156</v>
      </c>
      <c r="H101" s="41">
        <v>9.1535714285714026E-2</v>
      </c>
      <c r="I101" s="41">
        <v>-10.570642857142857</v>
      </c>
      <c r="AD101" s="52"/>
    </row>
    <row r="102" spans="1:30" x14ac:dyDescent="0.2">
      <c r="A102" s="52">
        <v>2007</v>
      </c>
      <c r="B102" s="52"/>
      <c r="C102" s="45" t="s">
        <v>10</v>
      </c>
      <c r="D102" s="41" t="s">
        <v>173</v>
      </c>
      <c r="E102" s="41">
        <v>162.30600000000001</v>
      </c>
      <c r="F102" s="41">
        <f t="shared" si="5"/>
        <v>0.16230600000000001</v>
      </c>
      <c r="G102" s="41">
        <v>1.7920967741935483</v>
      </c>
      <c r="H102" s="41">
        <v>7.4540645161290318</v>
      </c>
      <c r="I102" s="41">
        <v>-4.6276451612903227</v>
      </c>
      <c r="AD102" s="52"/>
    </row>
    <row r="103" spans="1:30" x14ac:dyDescent="0.2">
      <c r="A103" s="52">
        <v>2007</v>
      </c>
      <c r="B103" s="52"/>
      <c r="C103" s="45" t="s">
        <v>175</v>
      </c>
      <c r="D103" s="48" t="s">
        <v>176</v>
      </c>
      <c r="E103" s="41">
        <v>219.71</v>
      </c>
      <c r="F103" s="41">
        <f t="shared" si="5"/>
        <v>0.21971000000000002</v>
      </c>
      <c r="G103" s="41">
        <v>6.3898333333333337</v>
      </c>
      <c r="H103" s="41">
        <v>11.202500000000001</v>
      </c>
      <c r="I103" s="41">
        <v>1.2050666666666667</v>
      </c>
      <c r="AD103" s="52"/>
    </row>
    <row r="104" spans="1:30" x14ac:dyDescent="0.2">
      <c r="A104" s="52">
        <v>2007</v>
      </c>
      <c r="B104" s="52"/>
      <c r="C104" s="45" t="s">
        <v>10</v>
      </c>
      <c r="D104" s="48" t="s">
        <v>177</v>
      </c>
      <c r="E104" s="41">
        <v>95.25</v>
      </c>
      <c r="F104" s="41">
        <f t="shared" si="5"/>
        <v>9.5250000000000001E-2</v>
      </c>
      <c r="G104" s="41">
        <v>14.37125806451613</v>
      </c>
      <c r="H104" s="41">
        <v>21.394516129032258</v>
      </c>
      <c r="I104" s="41">
        <v>6.9691612903225799</v>
      </c>
      <c r="AD104" s="52"/>
    </row>
    <row r="105" spans="1:30" x14ac:dyDescent="0.2">
      <c r="A105" s="52">
        <v>2007</v>
      </c>
      <c r="B105" s="52"/>
      <c r="C105" s="45" t="s">
        <v>167</v>
      </c>
      <c r="D105" s="48" t="s">
        <v>179</v>
      </c>
      <c r="E105" s="41">
        <v>85.091999999999999</v>
      </c>
      <c r="F105" s="41">
        <f t="shared" si="5"/>
        <v>8.5092000000000001E-2</v>
      </c>
      <c r="G105" s="41">
        <v>18.414666666666665</v>
      </c>
      <c r="H105" s="41">
        <v>24.243999999999996</v>
      </c>
      <c r="I105" s="41">
        <v>12.277566666666669</v>
      </c>
      <c r="AD105" s="52"/>
    </row>
    <row r="106" spans="1:30" x14ac:dyDescent="0.2">
      <c r="A106" s="52">
        <v>2007</v>
      </c>
      <c r="B106" s="52"/>
      <c r="C106" s="45" t="s">
        <v>167</v>
      </c>
      <c r="D106" s="48" t="s">
        <v>181</v>
      </c>
      <c r="E106" s="41">
        <v>56.9</v>
      </c>
      <c r="F106" s="41">
        <f t="shared" si="5"/>
        <v>5.6899999999999999E-2</v>
      </c>
      <c r="G106" s="41">
        <v>20.627419354838711</v>
      </c>
      <c r="H106" s="41">
        <v>26.606451612903225</v>
      </c>
      <c r="I106" s="41">
        <v>15.163548387096771</v>
      </c>
      <c r="AD106" s="52"/>
    </row>
    <row r="107" spans="1:30" x14ac:dyDescent="0.2">
      <c r="A107" s="52">
        <v>2007</v>
      </c>
      <c r="B107" s="52"/>
      <c r="C107" s="45" t="s">
        <v>175</v>
      </c>
      <c r="D107" s="48" t="s">
        <v>182</v>
      </c>
      <c r="E107" s="41">
        <v>22.606000000000005</v>
      </c>
      <c r="F107" s="41">
        <f t="shared" si="5"/>
        <v>2.2606000000000005E-2</v>
      </c>
      <c r="G107" s="41">
        <v>20.927096774193547</v>
      </c>
      <c r="H107" s="41">
        <v>27.381290322580639</v>
      </c>
      <c r="I107" s="41">
        <v>14.202290322580648</v>
      </c>
      <c r="AD107" s="52"/>
    </row>
    <row r="108" spans="1:30" x14ac:dyDescent="0.2">
      <c r="A108" s="52">
        <v>2007</v>
      </c>
      <c r="B108" s="52"/>
      <c r="C108" s="45" t="s">
        <v>11</v>
      </c>
      <c r="D108" s="48" t="s">
        <v>183</v>
      </c>
      <c r="E108" s="41">
        <v>69.846000000000004</v>
      </c>
      <c r="F108" s="41">
        <f t="shared" si="5"/>
        <v>6.9846000000000005E-2</v>
      </c>
      <c r="G108" s="41">
        <v>17.373333333333331</v>
      </c>
      <c r="H108" s="41">
        <v>24.03166666666667</v>
      </c>
      <c r="I108" s="41">
        <v>10.627266666666667</v>
      </c>
      <c r="AD108" s="52"/>
    </row>
    <row r="109" spans="1:30" x14ac:dyDescent="0.2">
      <c r="A109" s="52">
        <v>2007</v>
      </c>
      <c r="B109" s="52"/>
      <c r="C109" s="45" t="s">
        <v>184</v>
      </c>
      <c r="D109" s="48" t="s">
        <v>185</v>
      </c>
      <c r="E109" s="41">
        <v>88.646000000000029</v>
      </c>
      <c r="F109" s="41">
        <f t="shared" si="5"/>
        <v>8.864600000000003E-2</v>
      </c>
      <c r="G109" s="41">
        <v>12.880677419354837</v>
      </c>
      <c r="H109" s="41">
        <v>18.890967741935487</v>
      </c>
      <c r="I109" s="41">
        <v>6.8683548387096769</v>
      </c>
      <c r="AD109" s="52"/>
    </row>
    <row r="110" spans="1:30" x14ac:dyDescent="0.2">
      <c r="A110" s="52">
        <v>2007</v>
      </c>
      <c r="B110" s="52"/>
      <c r="C110" s="45" t="s">
        <v>186</v>
      </c>
      <c r="D110" s="48" t="s">
        <v>187</v>
      </c>
      <c r="E110" s="41">
        <v>55.371999999999986</v>
      </c>
      <c r="F110" s="41">
        <f t="shared" si="5"/>
        <v>5.5371999999999984E-2</v>
      </c>
      <c r="G110" s="41">
        <v>4.0219666666666676</v>
      </c>
      <c r="H110" s="41">
        <v>9.0941666666666698</v>
      </c>
      <c r="I110" s="41">
        <v>-1.4543999999999997</v>
      </c>
      <c r="AD110" s="52"/>
    </row>
    <row r="111" spans="1:30" x14ac:dyDescent="0.2">
      <c r="A111" s="52">
        <v>2007</v>
      </c>
      <c r="B111" s="52"/>
      <c r="C111" s="45" t="s">
        <v>188</v>
      </c>
      <c r="D111" s="48" t="s">
        <v>165</v>
      </c>
      <c r="E111" s="41">
        <v>114.554</v>
      </c>
      <c r="F111" s="41">
        <f t="shared" si="5"/>
        <v>0.114554</v>
      </c>
      <c r="G111" s="41">
        <v>-2.0816129032258068</v>
      </c>
      <c r="H111" s="41">
        <v>2.709258064516129</v>
      </c>
      <c r="I111" s="41">
        <v>-6.7618387096774208</v>
      </c>
      <c r="AD111" s="52"/>
    </row>
    <row r="112" spans="1:30" x14ac:dyDescent="0.2">
      <c r="A112" s="52">
        <v>2008</v>
      </c>
      <c r="B112" s="52">
        <v>2008</v>
      </c>
      <c r="C112" s="45" t="s">
        <v>167</v>
      </c>
      <c r="D112" s="48" t="s">
        <v>168</v>
      </c>
      <c r="E112" s="41">
        <v>80.772000000000006</v>
      </c>
      <c r="F112" s="41">
        <f t="shared" si="5"/>
        <v>8.077200000000001E-2</v>
      </c>
      <c r="G112" s="41">
        <v>-1.1520967741935482</v>
      </c>
      <c r="H112" s="41">
        <v>3.8458387096774196</v>
      </c>
      <c r="I112" s="41">
        <v>-6.8029354838709661</v>
      </c>
      <c r="J112" s="41">
        <f>SUM(F112:F123)</f>
        <v>1.4564239999999999</v>
      </c>
      <c r="K112" s="41">
        <f>SUM(F111:F113)</f>
        <v>0.39395000000000002</v>
      </c>
      <c r="L112" s="41">
        <f>AVERAGE(G111:G113)</f>
        <v>-1.5935928809788653</v>
      </c>
      <c r="M112" s="41">
        <f>AVERAGE(G116:G120)</f>
        <v>17.91390322580645</v>
      </c>
      <c r="AD112" s="52"/>
    </row>
    <row r="113" spans="1:30" x14ac:dyDescent="0.2">
      <c r="A113" s="52">
        <v>2008</v>
      </c>
      <c r="B113" s="52"/>
      <c r="C113" s="45" t="s">
        <v>170</v>
      </c>
      <c r="D113" s="41" t="s">
        <v>171</v>
      </c>
      <c r="E113" s="41">
        <v>198.62400000000002</v>
      </c>
      <c r="F113" s="41">
        <f t="shared" si="5"/>
        <v>0.19862400000000002</v>
      </c>
      <c r="G113" s="41">
        <v>-1.5470689655172414</v>
      </c>
      <c r="H113" s="41">
        <v>3.0205517241379312</v>
      </c>
      <c r="I113" s="41">
        <v>-7.0104482758620694</v>
      </c>
      <c r="AD113" s="52"/>
    </row>
    <row r="114" spans="1:30" x14ac:dyDescent="0.2">
      <c r="A114" s="52">
        <v>2008</v>
      </c>
      <c r="B114" s="52"/>
      <c r="C114" s="45" t="s">
        <v>10</v>
      </c>
      <c r="D114" s="41" t="s">
        <v>173</v>
      </c>
      <c r="E114" s="41">
        <v>162.30600000000001</v>
      </c>
      <c r="F114" s="41">
        <f t="shared" si="5"/>
        <v>0.16230600000000001</v>
      </c>
      <c r="G114" s="41">
        <v>1.4708064516129034</v>
      </c>
      <c r="H114" s="41">
        <v>6.4429354838709676</v>
      </c>
      <c r="I114" s="41">
        <v>-3.3988387096774191</v>
      </c>
      <c r="AD114" s="52"/>
    </row>
    <row r="115" spans="1:30" x14ac:dyDescent="0.2">
      <c r="A115" s="52">
        <v>2008</v>
      </c>
      <c r="B115" s="52"/>
      <c r="C115" s="45" t="s">
        <v>175</v>
      </c>
      <c r="D115" s="48" t="s">
        <v>176</v>
      </c>
      <c r="E115" s="41">
        <v>92.456000000000003</v>
      </c>
      <c r="F115" s="41">
        <f t="shared" si="5"/>
        <v>9.2455999999999997E-2</v>
      </c>
      <c r="G115" s="41">
        <v>8.1541999999999994</v>
      </c>
      <c r="H115" s="41">
        <v>14.345499999999998</v>
      </c>
      <c r="I115" s="41">
        <v>1.607866666666667</v>
      </c>
      <c r="AD115" s="52"/>
    </row>
    <row r="116" spans="1:30" x14ac:dyDescent="0.2">
      <c r="A116" s="52">
        <v>2008</v>
      </c>
      <c r="B116" s="52"/>
      <c r="C116" s="45" t="s">
        <v>10</v>
      </c>
      <c r="D116" s="48" t="s">
        <v>177</v>
      </c>
      <c r="E116" s="41">
        <v>44.704000000000001</v>
      </c>
      <c r="F116" s="41">
        <f t="shared" si="5"/>
        <v>4.4704000000000001E-2</v>
      </c>
      <c r="G116" s="41">
        <v>12.806387096774191</v>
      </c>
      <c r="H116" s="41">
        <v>18.750645161290326</v>
      </c>
      <c r="I116" s="41">
        <v>6.4114516129032246</v>
      </c>
      <c r="AD116" s="52"/>
    </row>
    <row r="117" spans="1:30" x14ac:dyDescent="0.2">
      <c r="A117" s="52">
        <v>2008</v>
      </c>
      <c r="B117" s="52"/>
      <c r="C117" s="45" t="s">
        <v>167</v>
      </c>
      <c r="D117" s="48" t="s">
        <v>179</v>
      </c>
      <c r="E117" s="41">
        <v>103.122</v>
      </c>
      <c r="F117" s="41">
        <f t="shared" si="5"/>
        <v>0.10312200000000001</v>
      </c>
      <c r="G117" s="41">
        <v>19.056666666666661</v>
      </c>
      <c r="H117" s="41">
        <v>25.129666666666662</v>
      </c>
      <c r="I117" s="41">
        <v>13.36066666666667</v>
      </c>
      <c r="AD117" s="52"/>
    </row>
    <row r="118" spans="1:30" x14ac:dyDescent="0.2">
      <c r="A118" s="52">
        <v>2008</v>
      </c>
      <c r="B118" s="52"/>
      <c r="C118" s="45" t="s">
        <v>167</v>
      </c>
      <c r="D118" s="48" t="s">
        <v>181</v>
      </c>
      <c r="E118" s="41">
        <v>181.096</v>
      </c>
      <c r="F118" s="41">
        <f t="shared" si="5"/>
        <v>0.18109600000000001</v>
      </c>
      <c r="G118" s="41">
        <v>22.261290322580646</v>
      </c>
      <c r="H118" s="41">
        <v>28.328064516129036</v>
      </c>
      <c r="I118" s="41">
        <v>16.933870967741935</v>
      </c>
      <c r="AD118" s="52"/>
    </row>
    <row r="119" spans="1:30" x14ac:dyDescent="0.2">
      <c r="A119" s="52">
        <v>2008</v>
      </c>
      <c r="B119" s="52"/>
      <c r="C119" s="45" t="s">
        <v>175</v>
      </c>
      <c r="D119" s="48" t="s">
        <v>182</v>
      </c>
      <c r="E119" s="41">
        <v>104.64800000000001</v>
      </c>
      <c r="F119" s="41">
        <f t="shared" si="5"/>
        <v>0.104648</v>
      </c>
      <c r="G119" s="41">
        <v>19.264838709677417</v>
      </c>
      <c r="H119" s="41">
        <v>25.098387096774193</v>
      </c>
      <c r="I119" s="41">
        <v>14.28</v>
      </c>
      <c r="AD119" s="52"/>
    </row>
    <row r="120" spans="1:30" x14ac:dyDescent="0.2">
      <c r="A120" s="52">
        <v>2008</v>
      </c>
      <c r="B120" s="52"/>
      <c r="C120" s="45" t="s">
        <v>11</v>
      </c>
      <c r="D120" s="48" t="s">
        <v>183</v>
      </c>
      <c r="E120" s="41">
        <v>194.81800000000001</v>
      </c>
      <c r="F120" s="41">
        <f t="shared" si="5"/>
        <v>0.19481800000000002</v>
      </c>
      <c r="G120" s="41">
        <v>16.180333333333333</v>
      </c>
      <c r="H120" s="41">
        <v>21.690333333333331</v>
      </c>
      <c r="I120" s="41">
        <v>10.7448</v>
      </c>
      <c r="AD120" s="52"/>
    </row>
    <row r="121" spans="1:30" x14ac:dyDescent="0.2">
      <c r="A121" s="52">
        <v>2008</v>
      </c>
      <c r="B121" s="52"/>
      <c r="C121" s="45" t="s">
        <v>184</v>
      </c>
      <c r="D121" s="48" t="s">
        <v>185</v>
      </c>
      <c r="E121" s="41">
        <v>45.973999999999997</v>
      </c>
      <c r="F121" s="41">
        <f t="shared" si="5"/>
        <v>4.5973999999999994E-2</v>
      </c>
      <c r="G121" s="41">
        <v>9.5946451612903232</v>
      </c>
      <c r="H121" s="41">
        <v>16.119580645161292</v>
      </c>
      <c r="I121" s="41">
        <v>3.3586774193548399</v>
      </c>
      <c r="AD121" s="52"/>
    </row>
    <row r="122" spans="1:30" x14ac:dyDescent="0.2">
      <c r="A122" s="52">
        <v>2008</v>
      </c>
      <c r="B122" s="52"/>
      <c r="C122" s="45" t="s">
        <v>186</v>
      </c>
      <c r="D122" s="48" t="s">
        <v>187</v>
      </c>
      <c r="E122" s="41">
        <v>111.506</v>
      </c>
      <c r="F122" s="41">
        <f t="shared" si="5"/>
        <v>0.11150599999999999</v>
      </c>
      <c r="G122" s="41">
        <v>4.6143333333333345</v>
      </c>
      <c r="H122" s="41">
        <v>9.6673000000000027</v>
      </c>
      <c r="I122" s="41">
        <v>-0.36653333333333366</v>
      </c>
      <c r="AD122" s="52"/>
    </row>
    <row r="123" spans="1:30" x14ac:dyDescent="0.2">
      <c r="A123" s="52">
        <v>2008</v>
      </c>
      <c r="B123" s="52"/>
      <c r="C123" s="45" t="s">
        <v>188</v>
      </c>
      <c r="D123" s="48" t="s">
        <v>165</v>
      </c>
      <c r="E123" s="41">
        <v>136.398</v>
      </c>
      <c r="F123" s="41">
        <f t="shared" si="5"/>
        <v>0.13639799999999999</v>
      </c>
      <c r="G123" s="41">
        <v>0.16622580645161289</v>
      </c>
      <c r="H123" s="41">
        <v>5.1523225806451611</v>
      </c>
      <c r="I123" s="41">
        <v>-5.4160645161290324</v>
      </c>
      <c r="AD123" s="52"/>
    </row>
    <row r="124" spans="1:30" x14ac:dyDescent="0.2">
      <c r="A124" s="52">
        <v>2009</v>
      </c>
      <c r="B124" s="52">
        <v>2009</v>
      </c>
      <c r="C124" s="45" t="s">
        <v>167</v>
      </c>
      <c r="D124" s="48" t="s">
        <v>168</v>
      </c>
      <c r="E124" s="41">
        <v>96.775999999999982</v>
      </c>
      <c r="F124" s="41">
        <f t="shared" si="5"/>
        <v>9.6775999999999987E-2</v>
      </c>
      <c r="G124" s="41">
        <v>-5.9335806451612916</v>
      </c>
      <c r="H124" s="41">
        <v>-0.76235483870967724</v>
      </c>
      <c r="I124" s="41">
        <v>-11.85522580645161</v>
      </c>
      <c r="J124" s="41">
        <f>SUM(F124:F135)</f>
        <v>1.3913880000000001</v>
      </c>
      <c r="K124" s="41">
        <f>SUM(F123:F125)</f>
        <v>0.29996999999999996</v>
      </c>
      <c r="L124" s="41">
        <f>AVERAGE(G123:G125)</f>
        <v>-2.3953325652841788</v>
      </c>
      <c r="M124" s="41">
        <f>AVERAGE(G128:G132)</f>
        <v>17.357129032258069</v>
      </c>
      <c r="AD124" s="52"/>
    </row>
    <row r="125" spans="1:30" x14ac:dyDescent="0.2">
      <c r="A125" s="52">
        <v>2009</v>
      </c>
      <c r="B125" s="52"/>
      <c r="C125" s="45" t="s">
        <v>170</v>
      </c>
      <c r="D125" s="41" t="s">
        <v>171</v>
      </c>
      <c r="E125" s="41">
        <v>66.795999999999992</v>
      </c>
      <c r="F125" s="41">
        <f t="shared" si="5"/>
        <v>6.6795999999999994E-2</v>
      </c>
      <c r="G125" s="41">
        <v>-1.4186428571428571</v>
      </c>
      <c r="H125" s="41">
        <v>4.6019642857142866</v>
      </c>
      <c r="I125" s="41">
        <v>-7.7742142857142866</v>
      </c>
      <c r="AD125" s="52"/>
    </row>
    <row r="126" spans="1:30" x14ac:dyDescent="0.2">
      <c r="A126" s="52">
        <v>2009</v>
      </c>
      <c r="B126" s="52"/>
      <c r="C126" s="45" t="s">
        <v>10</v>
      </c>
      <c r="D126" s="41" t="s">
        <v>173</v>
      </c>
      <c r="E126" s="41">
        <v>72.894000000000005</v>
      </c>
      <c r="F126" s="41">
        <f t="shared" si="5"/>
        <v>7.2894E-2</v>
      </c>
      <c r="G126" s="41">
        <v>1.5641935483870968</v>
      </c>
      <c r="H126" s="41">
        <v>6.9649032258064514</v>
      </c>
      <c r="I126" s="41">
        <v>-3.8588064516129039</v>
      </c>
      <c r="AD126" s="52"/>
    </row>
    <row r="127" spans="1:30" x14ac:dyDescent="0.2">
      <c r="A127" s="52">
        <v>2009</v>
      </c>
      <c r="B127" s="52"/>
      <c r="C127" s="45" t="s">
        <v>175</v>
      </c>
      <c r="D127" s="48" t="s">
        <v>176</v>
      </c>
      <c r="E127" s="41">
        <v>107.18599999999999</v>
      </c>
      <c r="F127" s="41">
        <f t="shared" si="5"/>
        <v>0.10718599999999999</v>
      </c>
      <c r="G127" s="41">
        <v>9.010466666666666</v>
      </c>
      <c r="H127" s="41">
        <v>15.095333333333334</v>
      </c>
      <c r="I127" s="41">
        <v>2.6473666666666671</v>
      </c>
      <c r="AD127" s="52"/>
    </row>
    <row r="128" spans="1:30" x14ac:dyDescent="0.2">
      <c r="A128" s="52">
        <v>2009</v>
      </c>
      <c r="B128" s="52"/>
      <c r="C128" s="45" t="s">
        <v>10</v>
      </c>
      <c r="D128" s="48" t="s">
        <v>177</v>
      </c>
      <c r="E128" s="41">
        <v>91.944000000000017</v>
      </c>
      <c r="F128" s="41">
        <f t="shared" si="5"/>
        <v>9.1944000000000012E-2</v>
      </c>
      <c r="G128" s="41">
        <v>14.219677419354845</v>
      </c>
      <c r="H128" s="41">
        <v>19.810645161290317</v>
      </c>
      <c r="I128" s="41">
        <v>8.3000322580645154</v>
      </c>
      <c r="AD128" s="52"/>
    </row>
    <row r="129" spans="1:30" x14ac:dyDescent="0.2">
      <c r="A129" s="52">
        <v>2009</v>
      </c>
      <c r="B129" s="52"/>
      <c r="C129" s="45" t="s">
        <v>167</v>
      </c>
      <c r="D129" s="48" t="s">
        <v>179</v>
      </c>
      <c r="E129" s="41">
        <v>125.974</v>
      </c>
      <c r="F129" s="41">
        <f t="shared" si="5"/>
        <v>0.125974</v>
      </c>
      <c r="G129" s="41">
        <v>16.075333333333333</v>
      </c>
      <c r="H129" s="41">
        <v>20.456000000000003</v>
      </c>
      <c r="I129" s="41">
        <v>12.119266666666665</v>
      </c>
      <c r="AD129" s="52"/>
    </row>
    <row r="130" spans="1:30" x14ac:dyDescent="0.2">
      <c r="A130" s="52">
        <v>2009</v>
      </c>
      <c r="B130" s="52"/>
      <c r="C130" s="45" t="s">
        <v>167</v>
      </c>
      <c r="D130" s="48" t="s">
        <v>181</v>
      </c>
      <c r="E130" s="41">
        <v>245.14200000000002</v>
      </c>
      <c r="F130" s="41">
        <f t="shared" si="5"/>
        <v>0.24514200000000003</v>
      </c>
      <c r="G130" s="41">
        <v>19.591612903225808</v>
      </c>
      <c r="H130" s="41">
        <v>25.03</v>
      </c>
      <c r="I130" s="41">
        <v>14.54516129032258</v>
      </c>
      <c r="AD130" s="52"/>
    </row>
    <row r="131" spans="1:30" x14ac:dyDescent="0.2">
      <c r="A131" s="52">
        <v>2009</v>
      </c>
      <c r="B131" s="52"/>
      <c r="C131" s="45" t="s">
        <v>175</v>
      </c>
      <c r="D131" s="48" t="s">
        <v>182</v>
      </c>
      <c r="E131" s="41">
        <v>119.13199999999999</v>
      </c>
      <c r="F131" s="41">
        <f t="shared" si="5"/>
        <v>0.11913199999999999</v>
      </c>
      <c r="G131" s="41">
        <v>21.559354838709684</v>
      </c>
      <c r="H131" s="41">
        <v>27.437096774193556</v>
      </c>
      <c r="I131" s="41">
        <v>15.944516129032255</v>
      </c>
      <c r="AD131" s="52"/>
    </row>
    <row r="132" spans="1:30" x14ac:dyDescent="0.2">
      <c r="A132" s="52">
        <v>2009</v>
      </c>
      <c r="B132" s="52"/>
      <c r="C132" s="45" t="s">
        <v>11</v>
      </c>
      <c r="D132" s="48" t="s">
        <v>183</v>
      </c>
      <c r="E132" s="41">
        <v>60.96</v>
      </c>
      <c r="F132" s="41">
        <f t="shared" si="5"/>
        <v>6.096E-2</v>
      </c>
      <c r="G132" s="41">
        <v>15.339666666666666</v>
      </c>
      <c r="H132" s="41">
        <v>21.439333333333334</v>
      </c>
      <c r="I132" s="41">
        <v>9.057033333333333</v>
      </c>
      <c r="AD132" s="52"/>
    </row>
    <row r="133" spans="1:30" x14ac:dyDescent="0.2">
      <c r="A133" s="52">
        <v>2009</v>
      </c>
      <c r="B133" s="52"/>
      <c r="C133" s="45" t="s">
        <v>184</v>
      </c>
      <c r="D133" s="48" t="s">
        <v>185</v>
      </c>
      <c r="E133" s="41">
        <v>154.68800000000002</v>
      </c>
      <c r="F133" s="41">
        <f t="shared" si="5"/>
        <v>0.15468800000000002</v>
      </c>
      <c r="G133" s="41">
        <v>9.2042580645161305</v>
      </c>
      <c r="H133" s="41">
        <v>14.577806451612904</v>
      </c>
      <c r="I133" s="41">
        <v>3.7216129032258065</v>
      </c>
      <c r="AD133" s="52"/>
    </row>
    <row r="134" spans="1:30" x14ac:dyDescent="0.2">
      <c r="A134" s="52">
        <v>2009</v>
      </c>
      <c r="B134" s="52"/>
      <c r="C134" s="45" t="s">
        <v>186</v>
      </c>
      <c r="D134" s="48" t="s">
        <v>187</v>
      </c>
      <c r="E134" s="41">
        <v>130.52000000000001</v>
      </c>
      <c r="F134" s="41">
        <f t="shared" si="5"/>
        <v>0.13052</v>
      </c>
      <c r="G134" s="41">
        <v>7.4582000000000006</v>
      </c>
      <c r="H134" s="41">
        <v>12.319333333333333</v>
      </c>
      <c r="I134" s="41">
        <v>2.1772</v>
      </c>
      <c r="AD134" s="52"/>
    </row>
    <row r="135" spans="1:30" x14ac:dyDescent="0.2">
      <c r="A135" s="52">
        <v>2009</v>
      </c>
      <c r="B135" s="52"/>
      <c r="C135" s="45" t="s">
        <v>188</v>
      </c>
      <c r="D135" s="48" t="s">
        <v>165</v>
      </c>
      <c r="E135" s="41">
        <v>119.376</v>
      </c>
      <c r="F135" s="41">
        <f t="shared" si="5"/>
        <v>0.11937600000000001</v>
      </c>
      <c r="G135" s="41">
        <v>-0.99880645161290371</v>
      </c>
      <c r="H135" s="41">
        <v>3.6391290322580656</v>
      </c>
      <c r="I135" s="41">
        <v>-5.6100967741935479</v>
      </c>
      <c r="AD135" s="52"/>
    </row>
    <row r="136" spans="1:30" x14ac:dyDescent="0.2">
      <c r="A136" s="52">
        <v>2010</v>
      </c>
      <c r="B136" s="52">
        <v>2010</v>
      </c>
      <c r="C136" s="45" t="s">
        <v>167</v>
      </c>
      <c r="D136" s="48" t="s">
        <v>168</v>
      </c>
      <c r="E136" s="41">
        <v>83.820000000000007</v>
      </c>
      <c r="F136" s="41">
        <f t="shared" si="5"/>
        <v>8.3820000000000006E-2</v>
      </c>
      <c r="G136" s="41">
        <v>-2.8261612903225801</v>
      </c>
      <c r="H136" s="41">
        <v>1.8119354838709674</v>
      </c>
      <c r="I136" s="41">
        <v>-7.5606774193548381</v>
      </c>
      <c r="J136" s="41">
        <f>SUM(F136:F147)</f>
        <v>1.3289420000000001</v>
      </c>
      <c r="K136" s="41">
        <f>SUM(F135:F137)</f>
        <v>0.32511600000000002</v>
      </c>
      <c r="L136" s="41">
        <f>AVERAGE(G135:G137)</f>
        <v>-1.4751916282642086</v>
      </c>
      <c r="M136" s="41">
        <f>AVERAGE(G140:G144)</f>
        <v>19.679002150537634</v>
      </c>
      <c r="AD136" s="52"/>
    </row>
    <row r="137" spans="1:30" x14ac:dyDescent="0.2">
      <c r="A137" s="52">
        <v>2010</v>
      </c>
      <c r="B137" s="52"/>
      <c r="C137" s="45" t="s">
        <v>170</v>
      </c>
      <c r="D137" s="41" t="s">
        <v>171</v>
      </c>
      <c r="E137" s="41">
        <v>121.92</v>
      </c>
      <c r="F137" s="41">
        <f t="shared" si="5"/>
        <v>0.12192</v>
      </c>
      <c r="G137" s="41">
        <v>-0.60060714285714245</v>
      </c>
      <c r="H137" s="41">
        <v>3.3632500000000003</v>
      </c>
      <c r="I137" s="41">
        <v>-4.4245714285714302</v>
      </c>
      <c r="AD137" s="52"/>
    </row>
    <row r="138" spans="1:30" x14ac:dyDescent="0.2">
      <c r="A138" s="52">
        <v>2010</v>
      </c>
      <c r="B138" s="52"/>
      <c r="C138" s="45" t="s">
        <v>10</v>
      </c>
      <c r="D138" s="41" t="s">
        <v>173</v>
      </c>
      <c r="E138" s="41">
        <v>423.17200000000003</v>
      </c>
      <c r="F138" s="41">
        <f t="shared" si="5"/>
        <v>0.42317200000000005</v>
      </c>
      <c r="G138" s="41">
        <v>5.1589354838709678</v>
      </c>
      <c r="H138" s="41">
        <v>10.02977419354839</v>
      </c>
      <c r="I138" s="41">
        <v>-8.5129032258064521E-2</v>
      </c>
      <c r="AD138" s="52"/>
    </row>
    <row r="139" spans="1:30" x14ac:dyDescent="0.2">
      <c r="A139" s="52">
        <v>2010</v>
      </c>
      <c r="B139" s="52"/>
      <c r="C139" s="45" t="s">
        <v>175</v>
      </c>
      <c r="D139" s="48" t="s">
        <v>176</v>
      </c>
      <c r="E139" s="41">
        <v>50.292000000000002</v>
      </c>
      <c r="F139" s="41">
        <f t="shared" si="5"/>
        <v>5.0292000000000003E-2</v>
      </c>
      <c r="G139" s="41">
        <v>10.418299999999997</v>
      </c>
      <c r="H139" s="41">
        <v>16.610766666666667</v>
      </c>
      <c r="I139" s="41">
        <v>3.6284666666666672</v>
      </c>
      <c r="AD139" s="52"/>
    </row>
    <row r="140" spans="1:30" x14ac:dyDescent="0.2">
      <c r="A140" s="52">
        <v>2010</v>
      </c>
      <c r="B140" s="52"/>
      <c r="C140" s="45" t="s">
        <v>10</v>
      </c>
      <c r="D140" s="48" t="s">
        <v>177</v>
      </c>
      <c r="E140" s="41">
        <v>64.77</v>
      </c>
      <c r="F140" s="41">
        <f t="shared" si="5"/>
        <v>6.4769999999999994E-2</v>
      </c>
      <c r="G140" s="41">
        <v>15.758709677419352</v>
      </c>
      <c r="H140" s="41">
        <v>22.091612903225812</v>
      </c>
      <c r="I140" s="41">
        <v>9.1404516129032238</v>
      </c>
      <c r="AD140" s="52"/>
    </row>
    <row r="141" spans="1:30" x14ac:dyDescent="0.2">
      <c r="A141" s="52">
        <v>2010</v>
      </c>
      <c r="B141" s="52"/>
      <c r="C141" s="45" t="s">
        <v>167</v>
      </c>
      <c r="D141" s="48" t="s">
        <v>179</v>
      </c>
      <c r="E141" s="41">
        <v>57.150000000000013</v>
      </c>
      <c r="F141" s="41">
        <f t="shared" si="5"/>
        <v>5.7150000000000013E-2</v>
      </c>
      <c r="G141" s="41">
        <v>19.675999999999998</v>
      </c>
      <c r="H141" s="41">
        <v>25.789333333333332</v>
      </c>
      <c r="I141" s="41">
        <v>13.959666666666667</v>
      </c>
      <c r="AD141" s="52"/>
    </row>
    <row r="142" spans="1:30" x14ac:dyDescent="0.2">
      <c r="A142" s="52">
        <v>2010</v>
      </c>
      <c r="B142" s="52"/>
      <c r="C142" s="45" t="s">
        <v>167</v>
      </c>
      <c r="D142" s="48" t="s">
        <v>181</v>
      </c>
      <c r="E142" s="41">
        <v>51.309999999999995</v>
      </c>
      <c r="F142" s="41">
        <f t="shared" si="5"/>
        <v>5.1309999999999995E-2</v>
      </c>
      <c r="G142" s="41">
        <v>23.279032258064518</v>
      </c>
      <c r="H142" s="41">
        <v>29.359032258064513</v>
      </c>
      <c r="I142" s="41">
        <v>16.954193548387103</v>
      </c>
      <c r="AD142" s="52"/>
    </row>
    <row r="143" spans="1:30" x14ac:dyDescent="0.2">
      <c r="A143" s="52">
        <v>2010</v>
      </c>
      <c r="B143" s="52"/>
      <c r="C143" s="45" t="s">
        <v>175</v>
      </c>
      <c r="D143" s="48" t="s">
        <v>182</v>
      </c>
      <c r="E143" s="41">
        <v>149.61000000000001</v>
      </c>
      <c r="F143" s="41">
        <f t="shared" si="5"/>
        <v>0.14961000000000002</v>
      </c>
      <c r="G143" s="41">
        <v>21.241935483870968</v>
      </c>
      <c r="H143" s="41">
        <v>27.46419354838709</v>
      </c>
      <c r="I143" s="41">
        <v>14.778709677419361</v>
      </c>
      <c r="AD143" s="52"/>
    </row>
    <row r="144" spans="1:30" x14ac:dyDescent="0.2">
      <c r="A144" s="52">
        <v>2010</v>
      </c>
      <c r="B144" s="52"/>
      <c r="C144" s="45" t="s">
        <v>11</v>
      </c>
      <c r="D144" s="48" t="s">
        <v>183</v>
      </c>
      <c r="E144" s="41">
        <v>45.973999999999997</v>
      </c>
      <c r="F144" s="41">
        <f t="shared" si="5"/>
        <v>4.5973999999999994E-2</v>
      </c>
      <c r="G144" s="41">
        <v>18.43933333333333</v>
      </c>
      <c r="H144" s="41">
        <v>24.435999999999996</v>
      </c>
      <c r="I144" s="41">
        <v>12.488833333333336</v>
      </c>
      <c r="AD144" s="52"/>
    </row>
    <row r="145" spans="1:30" x14ac:dyDescent="0.2">
      <c r="A145" s="52">
        <v>2010</v>
      </c>
      <c r="B145" s="52"/>
      <c r="C145" s="45" t="s">
        <v>184</v>
      </c>
      <c r="D145" s="48" t="s">
        <v>185</v>
      </c>
      <c r="E145" s="41">
        <v>129.28600000000003</v>
      </c>
      <c r="F145" s="41">
        <f t="shared" si="5"/>
        <v>0.12928600000000004</v>
      </c>
      <c r="G145" s="41">
        <v>10.550709677419356</v>
      </c>
      <c r="H145" s="41">
        <v>16.326129032258063</v>
      </c>
      <c r="I145" s="41">
        <v>5.0229677419354841</v>
      </c>
      <c r="AD145" s="52"/>
    </row>
    <row r="146" spans="1:30" x14ac:dyDescent="0.2">
      <c r="A146" s="52">
        <v>2010</v>
      </c>
      <c r="B146" s="52"/>
      <c r="C146" s="45" t="s">
        <v>186</v>
      </c>
      <c r="D146" s="48" t="s">
        <v>187</v>
      </c>
      <c r="E146" s="41">
        <v>94.234000000000009</v>
      </c>
      <c r="F146" s="41">
        <f t="shared" si="5"/>
        <v>9.4234000000000012E-2</v>
      </c>
      <c r="G146" s="41">
        <v>4.8365666666666689</v>
      </c>
      <c r="H146" s="41">
        <v>10.094033333333336</v>
      </c>
      <c r="I146" s="41">
        <v>-0.31786666666666652</v>
      </c>
      <c r="AD146" s="52"/>
    </row>
    <row r="147" spans="1:30" x14ac:dyDescent="0.2">
      <c r="A147" s="52">
        <v>2010</v>
      </c>
      <c r="B147" s="52"/>
      <c r="C147" s="45" t="s">
        <v>188</v>
      </c>
      <c r="D147" s="48" t="s">
        <v>165</v>
      </c>
      <c r="E147" s="41">
        <v>57.404000000000003</v>
      </c>
      <c r="F147" s="41">
        <f t="shared" si="5"/>
        <v>5.7404000000000004E-2</v>
      </c>
      <c r="G147" s="41">
        <v>-1.1744516129032261</v>
      </c>
      <c r="H147" s="41">
        <v>3.4161935483870973</v>
      </c>
      <c r="I147" s="41">
        <v>-5.3853870967741937</v>
      </c>
      <c r="AD147" s="52"/>
    </row>
    <row r="148" spans="1:30" x14ac:dyDescent="0.2">
      <c r="A148" s="52">
        <v>2011</v>
      </c>
      <c r="B148" s="52">
        <v>2011</v>
      </c>
      <c r="C148" s="45" t="s">
        <v>167</v>
      </c>
      <c r="D148" s="48" t="s">
        <v>168</v>
      </c>
      <c r="E148" s="41">
        <v>86.868000000000009</v>
      </c>
      <c r="F148" s="41">
        <f t="shared" ref="F148:F207" si="6">+E148/1000</f>
        <v>8.6868000000000015E-2</v>
      </c>
      <c r="G148" s="41">
        <v>-4.8577741935483871</v>
      </c>
      <c r="H148" s="41">
        <v>0.33051612903225791</v>
      </c>
      <c r="I148" s="41">
        <v>-10.35535483870968</v>
      </c>
      <c r="J148" s="41">
        <f>SUM(F148:F159)</f>
        <v>1.2545119999999998</v>
      </c>
      <c r="K148" s="41">
        <f>SUM(F147:F149)</f>
        <v>0.25069799999999998</v>
      </c>
      <c r="L148" s="41">
        <f>AVERAGE(G147:G149)</f>
        <v>-2.9425633640552999</v>
      </c>
      <c r="M148" s="41">
        <f>AVERAGE(G152:G156)</f>
        <v>18.553862365591396</v>
      </c>
      <c r="P148" s="52"/>
      <c r="AD148" s="52"/>
    </row>
    <row r="149" spans="1:30" x14ac:dyDescent="0.2">
      <c r="A149" s="52">
        <v>2011</v>
      </c>
      <c r="B149" s="52"/>
      <c r="C149" s="45" t="s">
        <v>170</v>
      </c>
      <c r="D149" s="41" t="s">
        <v>171</v>
      </c>
      <c r="E149" s="41">
        <v>106.42599999999999</v>
      </c>
      <c r="F149" s="41">
        <f t="shared" si="6"/>
        <v>0.10642599999999999</v>
      </c>
      <c r="G149" s="41">
        <v>-2.7954642857142864</v>
      </c>
      <c r="H149" s="41">
        <v>3.4706785714285706</v>
      </c>
      <c r="I149" s="41">
        <v>-9.8855714285714296</v>
      </c>
      <c r="AD149" s="52"/>
    </row>
    <row r="150" spans="1:30" x14ac:dyDescent="0.2">
      <c r="A150" s="52">
        <v>2011</v>
      </c>
      <c r="B150" s="52"/>
      <c r="C150" s="45" t="s">
        <v>10</v>
      </c>
      <c r="D150" s="41" t="s">
        <v>173</v>
      </c>
      <c r="E150" s="41">
        <v>56.893999999999998</v>
      </c>
      <c r="F150" s="41">
        <f t="shared" si="6"/>
        <v>5.6894E-2</v>
      </c>
      <c r="G150" s="41">
        <v>2.2270645161290323</v>
      </c>
      <c r="H150" s="41">
        <v>7.1650645161290321</v>
      </c>
      <c r="I150" s="41">
        <v>-3.2450967741935481</v>
      </c>
      <c r="AD150" s="52"/>
    </row>
    <row r="151" spans="1:30" x14ac:dyDescent="0.2">
      <c r="A151" s="52">
        <v>2011</v>
      </c>
      <c r="B151" s="52"/>
      <c r="C151" s="45" t="s">
        <v>175</v>
      </c>
      <c r="D151" s="48" t="s">
        <v>176</v>
      </c>
      <c r="E151" s="41">
        <v>118.108</v>
      </c>
      <c r="F151" s="41">
        <f t="shared" si="6"/>
        <v>0.118108</v>
      </c>
      <c r="G151" s="41">
        <v>8.5693333333333346</v>
      </c>
      <c r="H151" s="41">
        <v>13.955266666666665</v>
      </c>
      <c r="I151" s="41">
        <v>3.2423333333333333</v>
      </c>
      <c r="AD151" s="52"/>
    </row>
    <row r="152" spans="1:30" x14ac:dyDescent="0.2">
      <c r="A152" s="52">
        <v>2011</v>
      </c>
      <c r="B152" s="52"/>
      <c r="C152" s="45" t="s">
        <v>10</v>
      </c>
      <c r="D152" s="48" t="s">
        <v>177</v>
      </c>
      <c r="E152" s="41">
        <v>71.374000000000009</v>
      </c>
      <c r="F152" s="41">
        <f t="shared" si="6"/>
        <v>7.1374000000000007E-2</v>
      </c>
      <c r="G152" s="41">
        <v>13.422580645161291</v>
      </c>
      <c r="H152" s="41">
        <v>18.207096774193552</v>
      </c>
      <c r="I152" s="41">
        <v>8.625645161290322</v>
      </c>
      <c r="AD152" s="52"/>
    </row>
    <row r="153" spans="1:30" x14ac:dyDescent="0.2">
      <c r="A153" s="52">
        <v>2011</v>
      </c>
      <c r="B153" s="52"/>
      <c r="C153" s="45" t="s">
        <v>167</v>
      </c>
      <c r="D153" s="48" t="s">
        <v>179</v>
      </c>
      <c r="E153" s="41">
        <v>129.02800000000002</v>
      </c>
      <c r="F153" s="41">
        <f t="shared" si="6"/>
        <v>0.12902800000000003</v>
      </c>
      <c r="G153" s="41">
        <v>17.872333333333337</v>
      </c>
      <c r="H153" s="41">
        <v>23.290333333333333</v>
      </c>
      <c r="I153" s="41">
        <v>12.42576666666667</v>
      </c>
      <c r="AD153" s="52"/>
    </row>
    <row r="154" spans="1:30" x14ac:dyDescent="0.2">
      <c r="A154" s="52">
        <v>2011</v>
      </c>
      <c r="B154" s="52"/>
      <c r="C154" s="45" t="s">
        <v>167</v>
      </c>
      <c r="D154" s="48" t="s">
        <v>181</v>
      </c>
      <c r="E154" s="41">
        <v>115.318</v>
      </c>
      <c r="F154" s="41">
        <f t="shared" si="6"/>
        <v>0.115318</v>
      </c>
      <c r="G154" s="41">
        <v>22.925806451612896</v>
      </c>
      <c r="H154" s="41">
        <v>29.117741935483874</v>
      </c>
      <c r="I154" s="41">
        <v>16.556129032258067</v>
      </c>
      <c r="AD154" s="52"/>
    </row>
    <row r="155" spans="1:30" x14ac:dyDescent="0.2">
      <c r="A155" s="52">
        <v>2011</v>
      </c>
      <c r="B155" s="52"/>
      <c r="C155" s="45" t="s">
        <v>175</v>
      </c>
      <c r="D155" s="48" t="s">
        <v>182</v>
      </c>
      <c r="E155" s="41">
        <v>195.834</v>
      </c>
      <c r="F155" s="41">
        <f t="shared" si="6"/>
        <v>0.19583400000000001</v>
      </c>
      <c r="G155" s="41">
        <v>20.892258064516128</v>
      </c>
      <c r="H155" s="41">
        <v>26.530322580645159</v>
      </c>
      <c r="I155" s="41">
        <v>15.723225806451614</v>
      </c>
      <c r="AD155" s="52"/>
    </row>
    <row r="156" spans="1:30" x14ac:dyDescent="0.2">
      <c r="A156" s="52">
        <v>2011</v>
      </c>
      <c r="B156" s="52"/>
      <c r="C156" s="45" t="s">
        <v>11</v>
      </c>
      <c r="D156" s="48" t="s">
        <v>183</v>
      </c>
      <c r="E156" s="41">
        <v>94.492000000000004</v>
      </c>
      <c r="F156" s="41">
        <f t="shared" si="6"/>
        <v>9.4492000000000007E-2</v>
      </c>
      <c r="G156" s="41">
        <v>17.65633333333334</v>
      </c>
      <c r="H156" s="41">
        <v>23.050333333333334</v>
      </c>
      <c r="I156" s="41">
        <v>12.820266666666667</v>
      </c>
      <c r="AD156" s="52"/>
    </row>
    <row r="157" spans="1:30" x14ac:dyDescent="0.2">
      <c r="A157" s="52">
        <v>2011</v>
      </c>
      <c r="B157" s="52"/>
      <c r="C157" s="45" t="s">
        <v>184</v>
      </c>
      <c r="D157" s="48" t="s">
        <v>185</v>
      </c>
      <c r="E157" s="41">
        <v>115.83199999999998</v>
      </c>
      <c r="F157" s="41">
        <f t="shared" si="6"/>
        <v>0.11583199999999998</v>
      </c>
      <c r="G157" s="41">
        <v>11.291709677419353</v>
      </c>
      <c r="H157" s="41">
        <v>16.436322580645168</v>
      </c>
      <c r="I157" s="41">
        <v>6.60367741935484</v>
      </c>
      <c r="AD157" s="52"/>
    </row>
    <row r="158" spans="1:30" x14ac:dyDescent="0.2">
      <c r="A158" s="52">
        <v>2011</v>
      </c>
      <c r="B158" s="52"/>
      <c r="C158" s="45" t="s">
        <v>186</v>
      </c>
      <c r="D158" s="48" t="s">
        <v>187</v>
      </c>
      <c r="E158" s="41">
        <v>67.818000000000012</v>
      </c>
      <c r="F158" s="41">
        <f t="shared" si="6"/>
        <v>6.7818000000000017E-2</v>
      </c>
      <c r="G158" s="41">
        <v>8.0998000000000001</v>
      </c>
      <c r="H158" s="41">
        <v>14.612633333333338</v>
      </c>
      <c r="I158" s="41">
        <v>1.7981000000000005</v>
      </c>
      <c r="AD158" s="52"/>
    </row>
    <row r="159" spans="1:30" x14ac:dyDescent="0.2">
      <c r="A159" s="52">
        <v>2011</v>
      </c>
      <c r="B159" s="52"/>
      <c r="C159" s="45" t="s">
        <v>188</v>
      </c>
      <c r="D159" s="48" t="s">
        <v>165</v>
      </c>
      <c r="E159" s="41">
        <v>96.52000000000001</v>
      </c>
      <c r="F159" s="41">
        <f t="shared" si="6"/>
        <v>9.6520000000000009E-2</v>
      </c>
      <c r="G159" s="41">
        <v>2.3185161290322576</v>
      </c>
      <c r="H159" s="41">
        <v>7.6088709677419351</v>
      </c>
      <c r="I159" s="41">
        <v>-3.5224838709677417</v>
      </c>
    </row>
    <row r="160" spans="1:30" x14ac:dyDescent="0.2">
      <c r="A160" s="52">
        <v>2012</v>
      </c>
      <c r="B160" s="52">
        <v>2012</v>
      </c>
      <c r="C160" s="45" t="s">
        <v>167</v>
      </c>
      <c r="D160" s="48" t="s">
        <v>168</v>
      </c>
      <c r="E160" s="41">
        <v>76.194000000000003</v>
      </c>
      <c r="F160" s="41">
        <f t="shared" si="6"/>
        <v>7.6193999999999998E-2</v>
      </c>
      <c r="G160" s="41">
        <v>-0.45958064516129044</v>
      </c>
      <c r="H160" s="41">
        <v>4.3751935483870961</v>
      </c>
      <c r="I160" s="41">
        <v>-5.5099677419354816</v>
      </c>
      <c r="J160" s="41">
        <f>SUM(F160:F171)</f>
        <v>0.86386800000000008</v>
      </c>
      <c r="K160" s="41">
        <f>SUM(F159:F161)</f>
        <v>0.17449200000000001</v>
      </c>
      <c r="L160" s="41">
        <f>AVERAGE(G159:G161)</f>
        <v>0.93398998887652918</v>
      </c>
      <c r="M160" s="41">
        <f>AVERAGE(G164:G168)</f>
        <v>18.734133333333336</v>
      </c>
    </row>
    <row r="161" spans="1:13" x14ac:dyDescent="0.2">
      <c r="A161" s="52">
        <v>2012</v>
      </c>
      <c r="B161" s="52"/>
      <c r="C161" s="45" t="s">
        <v>170</v>
      </c>
      <c r="D161" s="41" t="s">
        <v>171</v>
      </c>
      <c r="E161" s="41">
        <v>1.778</v>
      </c>
      <c r="F161" s="41">
        <f t="shared" si="6"/>
        <v>1.7780000000000001E-3</v>
      </c>
      <c r="G161" s="41">
        <v>0.94303448275862067</v>
      </c>
      <c r="H161" s="41">
        <v>6.5608275862068979</v>
      </c>
      <c r="I161" s="41">
        <v>-5.0328620689655166</v>
      </c>
    </row>
    <row r="162" spans="1:13" x14ac:dyDescent="0.2">
      <c r="A162" s="52">
        <v>2012</v>
      </c>
      <c r="B162" s="52"/>
      <c r="C162" s="45" t="s">
        <v>10</v>
      </c>
      <c r="D162" s="41" t="s">
        <v>173</v>
      </c>
      <c r="E162" s="41">
        <v>11.933999999999999</v>
      </c>
      <c r="F162" s="41">
        <f t="shared" si="6"/>
        <v>1.1933999999999998E-2</v>
      </c>
      <c r="G162" s="41">
        <v>6.6764516129032261</v>
      </c>
      <c r="H162" s="41">
        <v>12.61264516129032</v>
      </c>
      <c r="I162" s="41">
        <v>0.98151612903225816</v>
      </c>
    </row>
    <row r="163" spans="1:13" x14ac:dyDescent="0.2">
      <c r="A163" s="52">
        <v>2012</v>
      </c>
      <c r="B163" s="52"/>
      <c r="C163" s="45" t="s">
        <v>175</v>
      </c>
      <c r="D163" s="48" t="s">
        <v>176</v>
      </c>
      <c r="E163" s="41">
        <v>96.521999999999991</v>
      </c>
      <c r="F163" s="41">
        <f t="shared" si="6"/>
        <v>9.6521999999999997E-2</v>
      </c>
      <c r="G163" s="41">
        <v>10.137500000000001</v>
      </c>
      <c r="H163" s="41">
        <v>16.296666666666667</v>
      </c>
      <c r="I163" s="41">
        <v>3.5975666666666664</v>
      </c>
    </row>
    <row r="164" spans="1:13" x14ac:dyDescent="0.2">
      <c r="A164" s="52">
        <v>2012</v>
      </c>
      <c r="B164" s="52"/>
      <c r="C164" s="45" t="s">
        <v>10</v>
      </c>
      <c r="D164" s="48" t="s">
        <v>177</v>
      </c>
      <c r="E164" s="41">
        <v>89.410000000000011</v>
      </c>
      <c r="F164" s="41">
        <f t="shared" si="6"/>
        <v>8.9410000000000017E-2</v>
      </c>
      <c r="G164" s="41">
        <v>14.718064516129031</v>
      </c>
      <c r="H164" s="41">
        <v>19.893548387096775</v>
      </c>
      <c r="I164" s="41">
        <v>9.7202903225806434</v>
      </c>
    </row>
    <row r="165" spans="1:13" x14ac:dyDescent="0.2">
      <c r="A165" s="52">
        <v>2012</v>
      </c>
      <c r="B165" s="52"/>
      <c r="C165" s="45" t="s">
        <v>167</v>
      </c>
      <c r="D165" s="48" t="s">
        <v>179</v>
      </c>
      <c r="E165" s="41">
        <v>125.22000000000001</v>
      </c>
      <c r="F165" s="41">
        <f t="shared" si="6"/>
        <v>0.12522000000000003</v>
      </c>
      <c r="G165" s="41">
        <v>17.788</v>
      </c>
      <c r="H165" s="41">
        <v>23.154333333333334</v>
      </c>
      <c r="I165" s="41">
        <v>12.482833333333334</v>
      </c>
    </row>
    <row r="166" spans="1:13" x14ac:dyDescent="0.2">
      <c r="A166" s="52">
        <v>2012</v>
      </c>
      <c r="B166" s="52"/>
      <c r="C166" s="45" t="s">
        <v>167</v>
      </c>
      <c r="D166" s="48" t="s">
        <v>181</v>
      </c>
      <c r="E166" s="41">
        <v>37.849999999999994</v>
      </c>
      <c r="F166" s="41">
        <f t="shared" si="6"/>
        <v>3.7849999999999995E-2</v>
      </c>
      <c r="G166" s="41">
        <v>22.451612903225811</v>
      </c>
      <c r="H166" s="41">
        <v>28.491290322580639</v>
      </c>
      <c r="I166" s="41">
        <v>16.457096774193548</v>
      </c>
    </row>
    <row r="167" spans="1:13" x14ac:dyDescent="0.2">
      <c r="A167" s="52">
        <v>2012</v>
      </c>
      <c r="B167" s="52"/>
      <c r="C167" s="45" t="s">
        <v>175</v>
      </c>
      <c r="D167" s="48" t="s">
        <v>182</v>
      </c>
      <c r="E167" s="41">
        <v>59.183999999999997</v>
      </c>
      <c r="F167" s="41">
        <f t="shared" si="6"/>
        <v>5.9184E-2</v>
      </c>
      <c r="G167" s="41">
        <v>22.20032258064516</v>
      </c>
      <c r="H167" s="41">
        <v>28.425806451612896</v>
      </c>
      <c r="I167" s="41">
        <v>16.279032258064515</v>
      </c>
    </row>
    <row r="168" spans="1:13" x14ac:dyDescent="0.2">
      <c r="A168" s="52">
        <v>2012</v>
      </c>
      <c r="B168" s="52"/>
      <c r="C168" s="45" t="s">
        <v>11</v>
      </c>
      <c r="D168" s="48" t="s">
        <v>183</v>
      </c>
      <c r="E168" s="41">
        <v>72.903999999999996</v>
      </c>
      <c r="F168" s="41">
        <f t="shared" si="6"/>
        <v>7.2903999999999997E-2</v>
      </c>
      <c r="G168" s="41">
        <v>16.512666666666668</v>
      </c>
      <c r="H168" s="41">
        <v>22.478000000000002</v>
      </c>
      <c r="I168" s="41">
        <v>10.126766666666668</v>
      </c>
    </row>
    <row r="169" spans="1:13" x14ac:dyDescent="0.2">
      <c r="A169" s="52">
        <v>2012</v>
      </c>
      <c r="B169" s="52"/>
      <c r="C169" s="45" t="s">
        <v>184</v>
      </c>
      <c r="D169" s="48" t="s">
        <v>185</v>
      </c>
      <c r="E169" s="41">
        <v>85.850000000000009</v>
      </c>
      <c r="F169" s="41">
        <f t="shared" si="6"/>
        <v>8.585000000000001E-2</v>
      </c>
      <c r="G169" s="41">
        <v>12.011419354838711</v>
      </c>
      <c r="H169" s="41">
        <v>17.458064516129035</v>
      </c>
      <c r="I169" s="41">
        <v>6.5351935483870971</v>
      </c>
    </row>
    <row r="170" spans="1:13" x14ac:dyDescent="0.2">
      <c r="A170" s="52">
        <v>2012</v>
      </c>
      <c r="B170" s="52"/>
      <c r="C170" s="45" t="s">
        <v>186</v>
      </c>
      <c r="D170" s="48" t="s">
        <v>187</v>
      </c>
      <c r="E170" s="41">
        <v>21.588000000000005</v>
      </c>
      <c r="F170" s="41">
        <f t="shared" si="6"/>
        <v>2.1588000000000003E-2</v>
      </c>
      <c r="G170" s="41">
        <v>3.6115999999999988</v>
      </c>
      <c r="H170" s="41">
        <v>9.2829333333333359</v>
      </c>
      <c r="I170" s="41">
        <v>-1.4146666666666665</v>
      </c>
    </row>
    <row r="171" spans="1:13" x14ac:dyDescent="0.2">
      <c r="A171" s="52">
        <v>2012</v>
      </c>
      <c r="B171" s="52"/>
      <c r="C171" s="45" t="s">
        <v>188</v>
      </c>
      <c r="D171" s="48" t="s">
        <v>165</v>
      </c>
      <c r="E171" s="41">
        <v>185.43399999999997</v>
      </c>
      <c r="F171" s="41">
        <f t="shared" si="6"/>
        <v>0.18543399999999996</v>
      </c>
      <c r="G171" s="41">
        <v>1.6500322580645161</v>
      </c>
      <c r="H171" s="41">
        <v>6.1617419354838692</v>
      </c>
      <c r="I171" s="41">
        <v>-3.0835483870967741</v>
      </c>
    </row>
    <row r="172" spans="1:13" x14ac:dyDescent="0.2">
      <c r="A172" s="52">
        <v>2013</v>
      </c>
      <c r="B172" s="52">
        <v>2013</v>
      </c>
      <c r="C172" s="45" t="s">
        <v>167</v>
      </c>
      <c r="D172" s="48" t="s">
        <v>168</v>
      </c>
      <c r="E172" s="54">
        <v>30.731999999999999</v>
      </c>
      <c r="F172" s="41">
        <f t="shared" si="6"/>
        <v>3.0731999999999999E-2</v>
      </c>
      <c r="G172" s="55">
        <v>-1.4388709677419356</v>
      </c>
      <c r="H172" s="55">
        <v>3.31325806451613</v>
      </c>
      <c r="I172" s="55">
        <v>-7.0793548387096781</v>
      </c>
      <c r="J172" s="41">
        <f>SUM(F172:F183)</f>
        <v>0.85624800000000012</v>
      </c>
      <c r="K172" s="41">
        <f>SUM(F171:F173)</f>
        <v>0.32740999999999998</v>
      </c>
      <c r="L172" s="41">
        <f>AVERAGE(G171:G173)</f>
        <v>-0.41467242703533042</v>
      </c>
      <c r="M172" s="41">
        <f>AVERAGE(G176:G180)</f>
        <v>18.627956989247313</v>
      </c>
    </row>
    <row r="173" spans="1:13" x14ac:dyDescent="0.2">
      <c r="A173" s="52">
        <v>2013</v>
      </c>
      <c r="B173" s="52"/>
      <c r="C173" s="45" t="s">
        <v>170</v>
      </c>
      <c r="D173" s="41" t="s">
        <v>171</v>
      </c>
      <c r="E173" s="54">
        <v>111.24399999999999</v>
      </c>
      <c r="F173" s="41">
        <f t="shared" si="6"/>
        <v>0.11124399999999998</v>
      </c>
      <c r="G173" s="55">
        <v>-1.4551785714285719</v>
      </c>
      <c r="H173" s="55">
        <v>3.0304285714285712</v>
      </c>
      <c r="I173" s="55">
        <v>-5.7986071428571435</v>
      </c>
    </row>
    <row r="174" spans="1:13" x14ac:dyDescent="0.2">
      <c r="A174" s="52">
        <v>2013</v>
      </c>
      <c r="B174" s="52"/>
      <c r="C174" s="45" t="s">
        <v>10</v>
      </c>
      <c r="D174" s="41" t="s">
        <v>173</v>
      </c>
      <c r="E174" s="54">
        <v>65.536000000000001</v>
      </c>
      <c r="F174" s="41">
        <f t="shared" si="6"/>
        <v>6.5535999999999997E-2</v>
      </c>
      <c r="G174" s="55">
        <v>2.1942903225806449</v>
      </c>
      <c r="H174" s="55">
        <v>6.5772258064516125</v>
      </c>
      <c r="I174" s="55">
        <v>-2.8194193548387099</v>
      </c>
    </row>
    <row r="175" spans="1:13" x14ac:dyDescent="0.2">
      <c r="A175" s="52">
        <v>2013</v>
      </c>
      <c r="B175" s="52"/>
      <c r="C175" s="45" t="s">
        <v>175</v>
      </c>
      <c r="D175" s="48" t="s">
        <v>176</v>
      </c>
      <c r="E175" s="54">
        <v>43.695999999999998</v>
      </c>
      <c r="F175" s="41">
        <f t="shared" si="6"/>
        <v>4.3695999999999999E-2</v>
      </c>
      <c r="G175" s="55">
        <v>8.177699999999998</v>
      </c>
      <c r="H175" s="55">
        <v>14.1539</v>
      </c>
      <c r="I175" s="55">
        <v>1.8222000000000003</v>
      </c>
    </row>
    <row r="176" spans="1:13" x14ac:dyDescent="0.2">
      <c r="A176" s="52">
        <v>2013</v>
      </c>
      <c r="B176" s="52"/>
      <c r="C176" s="45" t="s">
        <v>10</v>
      </c>
      <c r="D176" s="48" t="s">
        <v>177</v>
      </c>
      <c r="E176" s="54">
        <v>94.98599999999999</v>
      </c>
      <c r="F176" s="41">
        <f t="shared" si="6"/>
        <v>9.4985999999999987E-2</v>
      </c>
      <c r="G176" s="55">
        <v>13.627193548387098</v>
      </c>
      <c r="H176" s="55">
        <v>19.821935483870973</v>
      </c>
      <c r="I176" s="55">
        <v>7.1138387096774203</v>
      </c>
    </row>
    <row r="177" spans="1:19" x14ac:dyDescent="0.2">
      <c r="A177" s="52">
        <v>2013</v>
      </c>
      <c r="B177" s="52"/>
      <c r="C177" s="45" t="s">
        <v>167</v>
      </c>
      <c r="D177" s="48" t="s">
        <v>179</v>
      </c>
      <c r="E177" s="54">
        <v>176.78800000000004</v>
      </c>
      <c r="F177" s="41">
        <f t="shared" si="6"/>
        <v>0.17678800000000003</v>
      </c>
      <c r="G177" s="55">
        <v>19.625999999999998</v>
      </c>
      <c r="H177" s="55">
        <v>25.542333333333335</v>
      </c>
      <c r="I177" s="55">
        <v>14.073</v>
      </c>
    </row>
    <row r="178" spans="1:19" x14ac:dyDescent="0.2">
      <c r="A178" s="52">
        <v>2013</v>
      </c>
      <c r="B178" s="52"/>
      <c r="C178" s="45" t="s">
        <v>167</v>
      </c>
      <c r="D178" s="48" t="s">
        <v>181</v>
      </c>
      <c r="E178" s="54">
        <v>71.63000000000001</v>
      </c>
      <c r="F178" s="41">
        <f t="shared" si="6"/>
        <v>7.1630000000000013E-2</v>
      </c>
      <c r="G178" s="55">
        <v>23.254193548387097</v>
      </c>
      <c r="H178" s="55">
        <v>28.517096774193547</v>
      </c>
      <c r="I178" s="55">
        <v>18.442258064516128</v>
      </c>
    </row>
    <row r="179" spans="1:19" x14ac:dyDescent="0.2">
      <c r="A179" s="52">
        <v>2013</v>
      </c>
      <c r="B179" s="52"/>
      <c r="C179" s="45" t="s">
        <v>175</v>
      </c>
      <c r="D179" s="48" t="s">
        <v>182</v>
      </c>
      <c r="E179" s="54">
        <v>36.076000000000001</v>
      </c>
      <c r="F179" s="41">
        <f t="shared" si="6"/>
        <v>3.6076000000000004E-2</v>
      </c>
      <c r="G179" s="55">
        <v>20.408064516129031</v>
      </c>
      <c r="H179" s="55">
        <v>26.649677419354834</v>
      </c>
      <c r="I179" s="55">
        <v>14.198387096774196</v>
      </c>
    </row>
    <row r="180" spans="1:19" x14ac:dyDescent="0.2">
      <c r="A180" s="52">
        <v>2013</v>
      </c>
      <c r="B180" s="52"/>
      <c r="C180" s="45" t="s">
        <v>11</v>
      </c>
      <c r="D180" s="48" t="s">
        <v>183</v>
      </c>
      <c r="E180" s="54">
        <v>77.224000000000032</v>
      </c>
      <c r="F180" s="41">
        <f t="shared" si="6"/>
        <v>7.7224000000000029E-2</v>
      </c>
      <c r="G180" s="55">
        <v>16.224333333333337</v>
      </c>
      <c r="H180" s="55">
        <v>22.853999999999996</v>
      </c>
      <c r="I180" s="55">
        <v>9.840600000000002</v>
      </c>
    </row>
    <row r="181" spans="1:19" x14ac:dyDescent="0.2">
      <c r="A181" s="52">
        <v>2013</v>
      </c>
      <c r="B181" s="52"/>
      <c r="C181" s="45" t="s">
        <v>184</v>
      </c>
      <c r="D181" s="48" t="s">
        <v>185</v>
      </c>
      <c r="E181" s="54">
        <v>18.288</v>
      </c>
      <c r="F181" s="41">
        <f t="shared" si="6"/>
        <v>1.8287999999999999E-2</v>
      </c>
      <c r="G181" s="55">
        <v>10.942129032258068</v>
      </c>
      <c r="H181" s="55">
        <v>17.571290322580641</v>
      </c>
      <c r="I181" s="55">
        <v>4.308161290322583</v>
      </c>
    </row>
    <row r="182" spans="1:19" x14ac:dyDescent="0.2">
      <c r="A182" s="52">
        <v>2013</v>
      </c>
      <c r="B182" s="52"/>
      <c r="C182" s="45" t="s">
        <v>186</v>
      </c>
      <c r="D182" s="48" t="s">
        <v>187</v>
      </c>
      <c r="E182" s="54">
        <v>33.278000000000006</v>
      </c>
      <c r="F182" s="41">
        <f t="shared" si="6"/>
        <v>3.3278000000000009E-2</v>
      </c>
      <c r="G182" s="55">
        <v>4.0579333333333336</v>
      </c>
      <c r="H182" s="55">
        <v>9.8076333333333316</v>
      </c>
      <c r="I182" s="55">
        <v>-1.7083666666666668</v>
      </c>
    </row>
    <row r="183" spans="1:19" x14ac:dyDescent="0.2">
      <c r="A183" s="52">
        <v>2013</v>
      </c>
      <c r="B183" s="52"/>
      <c r="C183" s="45" t="s">
        <v>188</v>
      </c>
      <c r="D183" s="48" t="s">
        <v>165</v>
      </c>
      <c r="E183" s="54">
        <v>96.77000000000001</v>
      </c>
      <c r="F183" s="41">
        <f t="shared" si="6"/>
        <v>9.6770000000000009E-2</v>
      </c>
      <c r="G183" s="55">
        <v>-1.4239032258064517</v>
      </c>
      <c r="H183" s="55">
        <v>3.3643225806451613</v>
      </c>
      <c r="I183" s="55">
        <v>-6.4307419354838693</v>
      </c>
    </row>
    <row r="184" spans="1:19" x14ac:dyDescent="0.2">
      <c r="A184" s="41">
        <v>2014</v>
      </c>
      <c r="B184" s="41">
        <v>2014</v>
      </c>
      <c r="C184" s="45" t="s">
        <v>167</v>
      </c>
      <c r="D184" s="48" t="s">
        <v>168</v>
      </c>
      <c r="E184" s="54">
        <v>76.457999999999998</v>
      </c>
      <c r="F184" s="41">
        <f t="shared" si="6"/>
        <v>7.6457999999999998E-2</v>
      </c>
      <c r="G184" s="55">
        <v>-3.9429354838709672</v>
      </c>
      <c r="H184" s="55">
        <v>1.2162903225806456</v>
      </c>
      <c r="I184" s="55">
        <v>-9.0572258064516173</v>
      </c>
      <c r="J184" s="41">
        <f>SUM(F184:F195)</f>
        <v>1.2237719999999999</v>
      </c>
      <c r="K184" s="41">
        <f>SUM(F183:F185)</f>
        <v>0.29463</v>
      </c>
      <c r="L184" s="41">
        <f>AVERAGE(G183:G185)</f>
        <v>-2.9625771889400916</v>
      </c>
      <c r="M184" s="41">
        <f>AVERAGE(G188:G192)</f>
        <v>18.231929032258062</v>
      </c>
      <c r="O184" s="52">
        <v>2014</v>
      </c>
      <c r="P184" s="50">
        <v>1.2237719999999999</v>
      </c>
      <c r="Q184" s="41">
        <v>0.29463</v>
      </c>
      <c r="R184" s="41">
        <v>-2.9625771889400916</v>
      </c>
      <c r="S184" s="41">
        <v>18.231929032258062</v>
      </c>
    </row>
    <row r="185" spans="1:19" x14ac:dyDescent="0.2">
      <c r="A185" s="41">
        <v>2014</v>
      </c>
      <c r="C185" s="45" t="s">
        <v>170</v>
      </c>
      <c r="D185" s="41" t="s">
        <v>171</v>
      </c>
      <c r="E185" s="54">
        <v>121.40200000000002</v>
      </c>
      <c r="F185" s="41">
        <f t="shared" si="6"/>
        <v>0.12140200000000001</v>
      </c>
      <c r="G185" s="55">
        <v>-3.520892857142857</v>
      </c>
      <c r="H185" s="55">
        <v>1.9196071428571433</v>
      </c>
      <c r="I185" s="55">
        <v>-9.923785714285712</v>
      </c>
      <c r="O185" s="52">
        <v>2015</v>
      </c>
      <c r="P185" s="41">
        <v>0.90196199999999993</v>
      </c>
      <c r="Q185" s="41">
        <v>0.36604199999999998</v>
      </c>
      <c r="R185" s="41">
        <v>-3.9167415514592938</v>
      </c>
      <c r="S185" s="41">
        <v>19.139612903225807</v>
      </c>
    </row>
    <row r="186" spans="1:19" x14ac:dyDescent="0.2">
      <c r="A186" s="41">
        <v>2014</v>
      </c>
      <c r="C186" s="45" t="s">
        <v>10</v>
      </c>
      <c r="D186" s="41" t="s">
        <v>173</v>
      </c>
      <c r="E186" s="54">
        <v>107.70400000000001</v>
      </c>
      <c r="F186" s="41">
        <f t="shared" si="6"/>
        <v>0.10770400000000001</v>
      </c>
      <c r="G186" s="55">
        <v>-0.83500000000000019</v>
      </c>
      <c r="H186" s="55">
        <v>4.5703870967741942</v>
      </c>
      <c r="I186" s="55">
        <v>-7.0295483870967725</v>
      </c>
    </row>
    <row r="187" spans="1:19" x14ac:dyDescent="0.2">
      <c r="A187" s="41">
        <v>2014</v>
      </c>
      <c r="C187" s="45" t="s">
        <v>175</v>
      </c>
      <c r="D187" s="48" t="s">
        <v>176</v>
      </c>
      <c r="E187" s="54">
        <v>65.02</v>
      </c>
      <c r="F187" s="41">
        <f t="shared" si="6"/>
        <v>6.5019999999999994E-2</v>
      </c>
      <c r="G187" s="55">
        <v>7.7246333333333332</v>
      </c>
      <c r="H187" s="55">
        <v>13.330299999999998</v>
      </c>
      <c r="I187" s="55">
        <v>1.6277333333333333</v>
      </c>
    </row>
    <row r="188" spans="1:19" x14ac:dyDescent="0.2">
      <c r="A188" s="41">
        <v>2014</v>
      </c>
      <c r="C188" s="45" t="s">
        <v>10</v>
      </c>
      <c r="D188" s="48" t="s">
        <v>177</v>
      </c>
      <c r="E188" s="54">
        <v>66.801999999999992</v>
      </c>
      <c r="F188" s="41">
        <f t="shared" si="6"/>
        <v>6.6801999999999986E-2</v>
      </c>
      <c r="G188" s="55">
        <v>13.682258064516128</v>
      </c>
      <c r="H188" s="55">
        <v>19.39096774193548</v>
      </c>
      <c r="I188" s="55">
        <v>7.9449677419354838</v>
      </c>
    </row>
    <row r="189" spans="1:19" x14ac:dyDescent="0.2">
      <c r="A189" s="41">
        <v>2014</v>
      </c>
      <c r="C189" s="45" t="s">
        <v>167</v>
      </c>
      <c r="D189" s="48" t="s">
        <v>179</v>
      </c>
      <c r="E189" s="54">
        <v>40.385999999999996</v>
      </c>
      <c r="F189" s="41">
        <f t="shared" si="6"/>
        <v>4.0385999999999998E-2</v>
      </c>
      <c r="G189" s="55">
        <v>19.059333333333335</v>
      </c>
      <c r="H189" s="55">
        <v>25.068333333333335</v>
      </c>
      <c r="I189" s="55">
        <v>12.342933333333333</v>
      </c>
    </row>
    <row r="190" spans="1:19" x14ac:dyDescent="0.2">
      <c r="A190" s="41">
        <v>2014</v>
      </c>
      <c r="C190" s="45" t="s">
        <v>167</v>
      </c>
      <c r="D190" s="48" t="s">
        <v>181</v>
      </c>
      <c r="E190" s="54">
        <v>159.76199999999997</v>
      </c>
      <c r="F190" s="41">
        <f t="shared" si="6"/>
        <v>0.15976199999999996</v>
      </c>
      <c r="G190" s="55">
        <v>22.178387096774191</v>
      </c>
      <c r="H190" s="55">
        <v>27.893225806451611</v>
      </c>
      <c r="I190" s="55">
        <v>16.525806451612905</v>
      </c>
    </row>
    <row r="191" spans="1:19" x14ac:dyDescent="0.2">
      <c r="A191" s="41">
        <v>2014</v>
      </c>
      <c r="C191" s="45" t="s">
        <v>175</v>
      </c>
      <c r="D191" s="48" t="s">
        <v>182</v>
      </c>
      <c r="E191" s="54">
        <v>55.875999999999998</v>
      </c>
      <c r="F191" s="41">
        <f t="shared" si="6"/>
        <v>5.5875999999999995E-2</v>
      </c>
      <c r="G191" s="55">
        <v>19.739999999999998</v>
      </c>
      <c r="H191" s="55">
        <v>25.877419354838704</v>
      </c>
      <c r="I191" s="55">
        <v>13.649677419354839</v>
      </c>
    </row>
    <row r="192" spans="1:19" x14ac:dyDescent="0.2">
      <c r="A192" s="41">
        <v>2014</v>
      </c>
      <c r="C192" s="45" t="s">
        <v>11</v>
      </c>
      <c r="D192" s="48" t="s">
        <v>183</v>
      </c>
      <c r="E192" s="54">
        <v>30.988000000000003</v>
      </c>
      <c r="F192" s="41">
        <f t="shared" si="6"/>
        <v>3.0988000000000002E-2</v>
      </c>
      <c r="G192" s="55">
        <v>16.499666666666666</v>
      </c>
      <c r="H192" s="55">
        <v>23.234666666666669</v>
      </c>
      <c r="I192" s="55">
        <v>9.8634999999999984</v>
      </c>
    </row>
    <row r="193" spans="1:14" x14ac:dyDescent="0.2">
      <c r="A193" s="41">
        <v>2014</v>
      </c>
      <c r="C193" s="45" t="s">
        <v>184</v>
      </c>
      <c r="D193" s="48" t="s">
        <v>185</v>
      </c>
      <c r="E193" s="54">
        <v>130.042</v>
      </c>
      <c r="F193" s="41">
        <f t="shared" si="6"/>
        <v>0.13004199999999999</v>
      </c>
      <c r="G193" s="55">
        <v>12.156129032258061</v>
      </c>
      <c r="H193" s="55">
        <v>17.387096774193544</v>
      </c>
      <c r="I193" s="55">
        <v>6.7742258064516117</v>
      </c>
    </row>
    <row r="194" spans="1:14" x14ac:dyDescent="0.2">
      <c r="A194" s="41">
        <v>2014</v>
      </c>
      <c r="C194" s="45" t="s">
        <v>186</v>
      </c>
      <c r="D194" s="48" t="s">
        <v>187</v>
      </c>
      <c r="E194" s="54">
        <v>120.392</v>
      </c>
      <c r="F194" s="41">
        <f t="shared" si="6"/>
        <v>0.120392</v>
      </c>
      <c r="G194" s="55">
        <v>4.1384000000000007</v>
      </c>
      <c r="H194" s="55">
        <v>9.2752666666666688</v>
      </c>
      <c r="I194" s="55">
        <v>-1.4247333333333332</v>
      </c>
    </row>
    <row r="195" spans="1:14" x14ac:dyDescent="0.2">
      <c r="A195" s="41">
        <v>2014</v>
      </c>
      <c r="C195" s="45" t="s">
        <v>188</v>
      </c>
      <c r="D195" s="48" t="s">
        <v>165</v>
      </c>
      <c r="E195" s="54">
        <v>248.94</v>
      </c>
      <c r="F195" s="41">
        <f t="shared" si="6"/>
        <v>0.24893999999999999</v>
      </c>
      <c r="G195" s="55">
        <v>1.7816451612903226</v>
      </c>
      <c r="H195" s="55">
        <v>5.6279677419354845</v>
      </c>
      <c r="I195" s="55">
        <v>-2.0433870967741941</v>
      </c>
    </row>
    <row r="196" spans="1:14" x14ac:dyDescent="0.2">
      <c r="A196" s="41">
        <v>2015</v>
      </c>
      <c r="B196" s="41">
        <v>2015</v>
      </c>
      <c r="C196" s="45" t="s">
        <v>167</v>
      </c>
      <c r="D196" s="48" t="s">
        <v>168</v>
      </c>
      <c r="E196" s="54">
        <v>60.961999999999982</v>
      </c>
      <c r="F196" s="41">
        <f t="shared" si="6"/>
        <v>6.0961999999999981E-2</v>
      </c>
      <c r="G196" s="55">
        <v>-4.6245483870967741</v>
      </c>
      <c r="H196" s="55">
        <v>0.24767741935483867</v>
      </c>
      <c r="I196" s="55">
        <v>-10.231354838709679</v>
      </c>
      <c r="J196" s="41">
        <f>SUM(F196:F207)</f>
        <v>0.90196199999999993</v>
      </c>
      <c r="K196" s="41">
        <f>SUM(F195:F197)</f>
        <v>0.36604199999999998</v>
      </c>
      <c r="L196" s="41">
        <f>AVERAGE(G195:G197)</f>
        <v>-3.9167415514592938</v>
      </c>
      <c r="M196" s="41">
        <f>AVERAGE(G200:G204)</f>
        <v>19.139612903225807</v>
      </c>
      <c r="N196" s="56"/>
    </row>
    <row r="197" spans="1:14" x14ac:dyDescent="0.2">
      <c r="A197" s="41">
        <v>2015</v>
      </c>
      <c r="C197" s="45" t="s">
        <v>170</v>
      </c>
      <c r="D197" s="41" t="s">
        <v>171</v>
      </c>
      <c r="E197" s="54">
        <v>56.14</v>
      </c>
      <c r="F197" s="41">
        <f t="shared" si="6"/>
        <v>5.6140000000000002E-2</v>
      </c>
      <c r="G197" s="55">
        <v>-8.9073214285714286</v>
      </c>
      <c r="H197" s="55">
        <v>-2.706178571428572</v>
      </c>
      <c r="I197" s="55">
        <v>-16.505642857142863</v>
      </c>
    </row>
    <row r="198" spans="1:14" x14ac:dyDescent="0.2">
      <c r="A198" s="41">
        <v>2015</v>
      </c>
      <c r="C198" s="45" t="s">
        <v>10</v>
      </c>
      <c r="D198" s="41" t="s">
        <v>173</v>
      </c>
      <c r="E198" s="54">
        <v>59.438000000000002</v>
      </c>
      <c r="F198" s="41">
        <f t="shared" si="6"/>
        <v>5.9438000000000005E-2</v>
      </c>
      <c r="G198" s="55">
        <v>-0.58029032258064528</v>
      </c>
      <c r="H198" s="55">
        <v>5.06309677419355</v>
      </c>
      <c r="I198" s="55">
        <v>-6.5279354838709684</v>
      </c>
    </row>
    <row r="199" spans="1:14" x14ac:dyDescent="0.2">
      <c r="A199" s="41">
        <v>2015</v>
      </c>
      <c r="C199" s="45" t="s">
        <v>175</v>
      </c>
      <c r="D199" s="48" t="s">
        <v>176</v>
      </c>
      <c r="E199" s="54">
        <v>65.787999999999997</v>
      </c>
      <c r="F199" s="41">
        <f t="shared" si="6"/>
        <v>6.5787999999999999E-2</v>
      </c>
      <c r="G199" s="55">
        <v>7.8065666666666687</v>
      </c>
      <c r="H199" s="55">
        <v>13.1488</v>
      </c>
      <c r="I199" s="55">
        <v>1.2251333333333334</v>
      </c>
    </row>
    <row r="200" spans="1:14" x14ac:dyDescent="0.2">
      <c r="A200" s="41">
        <v>2015</v>
      </c>
      <c r="C200" s="45" t="s">
        <v>10</v>
      </c>
      <c r="D200" s="48" t="s">
        <v>177</v>
      </c>
      <c r="E200" s="54">
        <v>38.608000000000004</v>
      </c>
      <c r="F200" s="41">
        <f t="shared" si="6"/>
        <v>3.8608000000000003E-2</v>
      </c>
      <c r="G200" s="55">
        <v>16.37</v>
      </c>
      <c r="H200" s="55">
        <v>23.357741935483869</v>
      </c>
      <c r="I200" s="55">
        <v>8.8487419354838703</v>
      </c>
    </row>
    <row r="201" spans="1:14" x14ac:dyDescent="0.2">
      <c r="A201" s="41">
        <v>2015</v>
      </c>
      <c r="C201" s="45" t="s">
        <v>167</v>
      </c>
      <c r="D201" s="48" t="s">
        <v>179</v>
      </c>
      <c r="E201" s="54">
        <v>153.416</v>
      </c>
      <c r="F201" s="41">
        <f t="shared" si="6"/>
        <v>0.153416</v>
      </c>
      <c r="G201" s="55">
        <v>17.272000000000002</v>
      </c>
      <c r="H201" s="55">
        <v>22.766666666666662</v>
      </c>
      <c r="I201" s="55">
        <v>11.370100000000001</v>
      </c>
    </row>
    <row r="202" spans="1:14" x14ac:dyDescent="0.2">
      <c r="A202" s="41">
        <v>2015</v>
      </c>
      <c r="C202" s="45" t="s">
        <v>167</v>
      </c>
      <c r="D202" s="48" t="s">
        <v>181</v>
      </c>
      <c r="E202" s="54">
        <v>45.72</v>
      </c>
      <c r="F202" s="41">
        <f t="shared" si="6"/>
        <v>4.5719999999999997E-2</v>
      </c>
      <c r="G202" s="55">
        <v>21.540322580645157</v>
      </c>
      <c r="H202" s="55">
        <v>27.423870967741927</v>
      </c>
      <c r="I202" s="55">
        <v>15.512258064516132</v>
      </c>
    </row>
    <row r="203" spans="1:14" x14ac:dyDescent="0.2">
      <c r="A203" s="41">
        <v>2015</v>
      </c>
      <c r="C203" s="45" t="s">
        <v>175</v>
      </c>
      <c r="D203" s="48" t="s">
        <v>182</v>
      </c>
      <c r="E203" s="54">
        <v>99.312000000000012</v>
      </c>
      <c r="F203" s="41">
        <f t="shared" si="6"/>
        <v>9.9312000000000011E-2</v>
      </c>
      <c r="G203" s="55">
        <v>21.827741935483871</v>
      </c>
      <c r="H203" s="55">
        <v>27.807741935483865</v>
      </c>
      <c r="I203" s="55">
        <v>16.306774193548385</v>
      </c>
    </row>
    <row r="204" spans="1:14" x14ac:dyDescent="0.2">
      <c r="A204" s="41">
        <v>2015</v>
      </c>
      <c r="C204" s="45" t="s">
        <v>11</v>
      </c>
      <c r="D204" s="48" t="s">
        <v>183</v>
      </c>
      <c r="E204" s="54">
        <v>105.91399999999999</v>
      </c>
      <c r="F204" s="41">
        <f t="shared" si="6"/>
        <v>0.10591399999999998</v>
      </c>
      <c r="G204" s="55">
        <v>18.688000000000006</v>
      </c>
      <c r="H204" s="55">
        <v>25.609666666666669</v>
      </c>
      <c r="I204" s="55">
        <v>11.992433333333334</v>
      </c>
    </row>
    <row r="205" spans="1:14" x14ac:dyDescent="0.2">
      <c r="A205" s="41">
        <v>2015</v>
      </c>
      <c r="C205" s="45" t="s">
        <v>184</v>
      </c>
      <c r="D205" s="48" t="s">
        <v>185</v>
      </c>
      <c r="E205" s="54">
        <v>51.05</v>
      </c>
      <c r="F205" s="41">
        <f t="shared" si="6"/>
        <v>5.1049999999999998E-2</v>
      </c>
      <c r="G205" s="55">
        <v>10.017161290322582</v>
      </c>
      <c r="H205" s="55">
        <v>16.076774193548385</v>
      </c>
      <c r="I205" s="55">
        <v>3.9010322580645171</v>
      </c>
    </row>
    <row r="206" spans="1:14" x14ac:dyDescent="0.2">
      <c r="A206" s="41">
        <v>2015</v>
      </c>
      <c r="C206" s="45" t="s">
        <v>186</v>
      </c>
      <c r="D206" s="48" t="s">
        <v>187</v>
      </c>
      <c r="E206" s="54">
        <v>52.325999999999993</v>
      </c>
      <c r="F206" s="41">
        <f t="shared" si="6"/>
        <v>5.2325999999999991E-2</v>
      </c>
      <c r="G206" s="55">
        <v>7.0172333333333343</v>
      </c>
      <c r="H206" s="55">
        <v>13.278500000000001</v>
      </c>
      <c r="I206" s="55">
        <v>1.1639333333333335</v>
      </c>
    </row>
    <row r="207" spans="1:14" x14ac:dyDescent="0.2">
      <c r="A207" s="41">
        <v>2015</v>
      </c>
      <c r="C207" s="45" t="s">
        <v>188</v>
      </c>
      <c r="D207" s="48" t="s">
        <v>165</v>
      </c>
      <c r="E207" s="54">
        <v>113.288</v>
      </c>
      <c r="F207" s="41">
        <f t="shared" si="6"/>
        <v>0.113288</v>
      </c>
      <c r="G207" s="55">
        <v>5.0568387096774199</v>
      </c>
      <c r="H207" s="55">
        <v>9.845225806451614</v>
      </c>
      <c r="I207" s="55">
        <v>0.51822580645161298</v>
      </c>
    </row>
  </sheetData>
  <autoFilter ref="K1:K207"/>
  <pageMargins left="0.75" right="0.75" top="1" bottom="1" header="0.5" footer="0.5"/>
  <pageSetup scale="2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22" sqref="A22"/>
    </sheetView>
  </sheetViews>
  <sheetFormatPr defaultRowHeight="15" x14ac:dyDescent="0.25"/>
  <sheetData>
    <row r="1" spans="1:3" x14ac:dyDescent="0.25">
      <c r="A1" s="26" t="s">
        <v>89</v>
      </c>
    </row>
    <row r="2" spans="1:3" x14ac:dyDescent="0.25">
      <c r="A2" s="10" t="s">
        <v>43</v>
      </c>
    </row>
    <row r="3" spans="1:3" x14ac:dyDescent="0.25">
      <c r="A3" s="10" t="s">
        <v>44</v>
      </c>
    </row>
    <row r="4" spans="1:3" x14ac:dyDescent="0.25">
      <c r="A4" s="10"/>
    </row>
    <row r="5" spans="1:3" x14ac:dyDescent="0.25">
      <c r="A5" s="9" t="s">
        <v>87</v>
      </c>
    </row>
    <row r="6" spans="1:3" x14ac:dyDescent="0.25">
      <c r="A6" s="10" t="s">
        <v>55</v>
      </c>
    </row>
    <row r="7" spans="1:3" x14ac:dyDescent="0.25">
      <c r="A7" s="10" t="s">
        <v>45</v>
      </c>
    </row>
    <row r="8" spans="1:3" x14ac:dyDescent="0.25">
      <c r="A8" s="3" t="s">
        <v>56</v>
      </c>
    </row>
    <row r="9" spans="1:3" x14ac:dyDescent="0.25">
      <c r="A9" s="3" t="s">
        <v>57</v>
      </c>
    </row>
    <row r="10" spans="1:3" x14ac:dyDescent="0.25">
      <c r="A10" s="10"/>
    </row>
    <row r="11" spans="1:3" x14ac:dyDescent="0.25">
      <c r="A11" s="25" t="s">
        <v>88</v>
      </c>
    </row>
    <row r="12" spans="1:3" x14ac:dyDescent="0.25">
      <c r="A12" s="10" t="s">
        <v>54</v>
      </c>
    </row>
    <row r="13" spans="1:3" x14ac:dyDescent="0.25">
      <c r="A13" s="10" t="s">
        <v>27</v>
      </c>
    </row>
    <row r="14" spans="1:3" x14ac:dyDescent="0.25">
      <c r="A14" s="10" t="s">
        <v>25</v>
      </c>
    </row>
    <row r="15" spans="1:3" x14ac:dyDescent="0.25">
      <c r="A15" s="10" t="s">
        <v>26</v>
      </c>
    </row>
    <row r="16" spans="1:3" x14ac:dyDescent="0.25">
      <c r="A16" s="3" t="s">
        <v>36</v>
      </c>
      <c r="B16" s="3"/>
      <c r="C16" s="3"/>
    </row>
    <row r="17" spans="1:1" x14ac:dyDescent="0.25">
      <c r="A17" s="3" t="s">
        <v>31</v>
      </c>
    </row>
    <row r="18" spans="1:1" x14ac:dyDescent="0.25">
      <c r="A18" s="3" t="s">
        <v>32</v>
      </c>
    </row>
    <row r="19" spans="1:1" x14ac:dyDescent="0.25">
      <c r="A19" s="10"/>
    </row>
    <row r="20" spans="1:1" x14ac:dyDescent="0.25">
      <c r="A20" s="25" t="s">
        <v>90</v>
      </c>
    </row>
    <row r="21" spans="1:1" x14ac:dyDescent="0.25">
      <c r="A21" s="10" t="s">
        <v>53</v>
      </c>
    </row>
    <row r="22" spans="1:1" x14ac:dyDescent="0.25">
      <c r="A22" s="10" t="s">
        <v>28</v>
      </c>
    </row>
    <row r="23" spans="1:1" x14ac:dyDescent="0.25">
      <c r="A23" s="3" t="s">
        <v>37</v>
      </c>
    </row>
    <row r="24" spans="1:1" x14ac:dyDescent="0.25">
      <c r="A24" s="3" t="s">
        <v>38</v>
      </c>
    </row>
    <row r="25" spans="1:1" x14ac:dyDescent="0.25">
      <c r="A25" s="3" t="s">
        <v>39</v>
      </c>
    </row>
    <row r="26" spans="1:1" x14ac:dyDescent="0.25">
      <c r="A26" s="10"/>
    </row>
    <row r="27" spans="1:1" x14ac:dyDescent="0.25">
      <c r="A27" s="25" t="s">
        <v>91</v>
      </c>
    </row>
    <row r="28" spans="1:1" x14ac:dyDescent="0.25">
      <c r="A28" s="10" t="s">
        <v>52</v>
      </c>
    </row>
    <row r="29" spans="1:1" x14ac:dyDescent="0.25">
      <c r="A29" s="10" t="s">
        <v>29</v>
      </c>
    </row>
    <row r="30" spans="1:1" x14ac:dyDescent="0.25">
      <c r="A30" s="10" t="s">
        <v>59</v>
      </c>
    </row>
    <row r="31" spans="1:1" x14ac:dyDescent="0.25">
      <c r="A31" s="10" t="s">
        <v>30</v>
      </c>
    </row>
    <row r="32" spans="1:1" x14ac:dyDescent="0.25">
      <c r="A32" s="10" t="s">
        <v>60</v>
      </c>
    </row>
    <row r="33" spans="1:1" x14ac:dyDescent="0.25">
      <c r="A33" s="3" t="s">
        <v>49</v>
      </c>
    </row>
    <row r="34" spans="1:1" x14ac:dyDescent="0.25">
      <c r="A34" s="3" t="s">
        <v>50</v>
      </c>
    </row>
    <row r="35" spans="1:1" x14ac:dyDescent="0.25">
      <c r="A35" s="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5"/>
  <sheetViews>
    <sheetView workbookViewId="0">
      <selection activeCell="F35" sqref="F35"/>
    </sheetView>
  </sheetViews>
  <sheetFormatPr defaultRowHeight="15" x14ac:dyDescent="0.25"/>
  <cols>
    <col min="1" max="1" width="16.140625" customWidth="1"/>
    <col min="7" max="7" width="10.42578125" customWidth="1"/>
  </cols>
  <sheetData>
    <row r="1" spans="1:34" x14ac:dyDescent="0.25">
      <c r="A1" t="s">
        <v>78</v>
      </c>
      <c r="AB1" t="s">
        <v>95</v>
      </c>
    </row>
    <row r="2" spans="1:34" x14ac:dyDescent="0.25">
      <c r="A2" t="s">
        <v>79</v>
      </c>
      <c r="O2" s="7" t="s">
        <v>46</v>
      </c>
      <c r="P2" s="7" t="s">
        <v>47</v>
      </c>
      <c r="Q2" s="7" t="s">
        <v>48</v>
      </c>
      <c r="R2" s="7" t="s">
        <v>41</v>
      </c>
      <c r="S2" s="7" t="s">
        <v>3</v>
      </c>
      <c r="T2" s="7" t="s">
        <v>4</v>
      </c>
      <c r="U2" s="7" t="s">
        <v>42</v>
      </c>
      <c r="V2" s="7" t="s">
        <v>5</v>
      </c>
      <c r="W2" s="7" t="s">
        <v>6</v>
      </c>
      <c r="X2" s="12" t="s">
        <v>7</v>
      </c>
      <c r="Y2" s="12" t="s">
        <v>8</v>
      </c>
      <c r="Z2" s="12" t="s">
        <v>9</v>
      </c>
      <c r="AB2" s="7" t="s">
        <v>42</v>
      </c>
      <c r="AC2" s="7" t="s">
        <v>3</v>
      </c>
      <c r="AD2" s="7" t="s">
        <v>5</v>
      </c>
      <c r="AE2" s="7" t="s">
        <v>6</v>
      </c>
      <c r="AF2" s="7" t="s">
        <v>92</v>
      </c>
      <c r="AG2" s="7" t="s">
        <v>93</v>
      </c>
      <c r="AH2" s="7" t="s">
        <v>94</v>
      </c>
    </row>
    <row r="3" spans="1:34" x14ac:dyDescent="0.25">
      <c r="O3" s="3">
        <v>8</v>
      </c>
      <c r="P3">
        <v>11</v>
      </c>
      <c r="Q3">
        <v>2011</v>
      </c>
      <c r="R3">
        <v>2.1</v>
      </c>
      <c r="S3">
        <v>2</v>
      </c>
      <c r="T3">
        <v>1</v>
      </c>
      <c r="U3" t="s">
        <v>10</v>
      </c>
      <c r="V3">
        <v>29</v>
      </c>
      <c r="W3" s="4">
        <v>7.1550000000000002</v>
      </c>
      <c r="X3" s="4">
        <v>477.70143004421914</v>
      </c>
      <c r="Y3" s="4">
        <v>67.92</v>
      </c>
      <c r="Z3" s="4">
        <v>36.9</v>
      </c>
      <c r="AB3" t="s">
        <v>10</v>
      </c>
      <c r="AC3">
        <v>2</v>
      </c>
      <c r="AD3">
        <v>29</v>
      </c>
      <c r="AE3" s="4">
        <v>7.1550000000000002</v>
      </c>
      <c r="AF3">
        <f>LN(X3+1)</f>
        <v>6.1710770837435298</v>
      </c>
      <c r="AG3">
        <f t="shared" ref="AG3:AG31" si="0">LN(Y3+1)</f>
        <v>4.2329464116597286</v>
      </c>
      <c r="AH3">
        <f t="shared" ref="AH3:AH31" si="1">LN(Z3+1)</f>
        <v>3.6349511120883808</v>
      </c>
    </row>
    <row r="4" spans="1:34" x14ac:dyDescent="0.25">
      <c r="A4" s="7" t="s">
        <v>46</v>
      </c>
      <c r="B4" s="7" t="s">
        <v>47</v>
      </c>
      <c r="C4" s="7" t="s">
        <v>48</v>
      </c>
      <c r="D4" s="7" t="s">
        <v>41</v>
      </c>
      <c r="E4" s="7" t="s">
        <v>3</v>
      </c>
      <c r="F4" s="7" t="s">
        <v>4</v>
      </c>
      <c r="G4" s="7" t="s">
        <v>42</v>
      </c>
      <c r="H4" s="7" t="s">
        <v>5</v>
      </c>
      <c r="I4" s="7" t="s">
        <v>6</v>
      </c>
      <c r="J4" s="12" t="s">
        <v>7</v>
      </c>
      <c r="K4" s="12" t="s">
        <v>8</v>
      </c>
      <c r="L4" s="12" t="s">
        <v>9</v>
      </c>
      <c r="O4" s="3">
        <v>8</v>
      </c>
      <c r="P4">
        <v>11</v>
      </c>
      <c r="Q4">
        <v>2011</v>
      </c>
      <c r="R4">
        <v>2.2000000000000002</v>
      </c>
      <c r="S4">
        <v>2</v>
      </c>
      <c r="T4">
        <v>2</v>
      </c>
      <c r="U4" t="s">
        <v>10</v>
      </c>
      <c r="V4">
        <v>28</v>
      </c>
      <c r="W4" s="4">
        <v>6.97</v>
      </c>
      <c r="X4" s="4">
        <v>896.27892964873331</v>
      </c>
      <c r="Y4" s="4">
        <v>56.559999999999995</v>
      </c>
      <c r="Z4" s="4">
        <v>386.56</v>
      </c>
      <c r="AB4" t="s">
        <v>10</v>
      </c>
      <c r="AC4">
        <v>2</v>
      </c>
      <c r="AD4">
        <v>28</v>
      </c>
      <c r="AE4" s="4">
        <v>6.97</v>
      </c>
      <c r="AF4">
        <f t="shared" ref="AF4:AF31" si="2">LN(X4+1)</f>
        <v>6.7993667720810578</v>
      </c>
      <c r="AG4">
        <f t="shared" si="0"/>
        <v>4.0528278820191668</v>
      </c>
      <c r="AH4">
        <f t="shared" si="1"/>
        <v>5.9598706755168029</v>
      </c>
    </row>
    <row r="5" spans="1:34" x14ac:dyDescent="0.25">
      <c r="A5" s="1">
        <v>5</v>
      </c>
      <c r="B5">
        <v>31</v>
      </c>
      <c r="C5">
        <v>2011</v>
      </c>
      <c r="D5">
        <v>2.1</v>
      </c>
      <c r="E5">
        <v>2</v>
      </c>
      <c r="F5">
        <v>1</v>
      </c>
      <c r="G5" t="s">
        <v>10</v>
      </c>
      <c r="H5" t="s">
        <v>58</v>
      </c>
      <c r="I5" t="s">
        <v>58</v>
      </c>
      <c r="J5">
        <v>396.2</v>
      </c>
      <c r="K5" t="s">
        <v>58</v>
      </c>
      <c r="L5" t="s">
        <v>58</v>
      </c>
      <c r="O5" s="3">
        <v>8</v>
      </c>
      <c r="P5">
        <v>11</v>
      </c>
      <c r="Q5">
        <v>2011</v>
      </c>
      <c r="R5">
        <v>2.2999999999999998</v>
      </c>
      <c r="S5">
        <v>2</v>
      </c>
      <c r="T5">
        <v>3</v>
      </c>
      <c r="U5" t="s">
        <v>11</v>
      </c>
      <c r="V5">
        <v>17</v>
      </c>
      <c r="W5" s="4">
        <v>5.625</v>
      </c>
      <c r="X5" s="4">
        <v>0</v>
      </c>
      <c r="Y5" s="4">
        <v>0.49199999999999999</v>
      </c>
      <c r="Z5" s="4">
        <v>8.0500000000000007</v>
      </c>
      <c r="AB5" t="s">
        <v>11</v>
      </c>
      <c r="AC5">
        <v>2</v>
      </c>
      <c r="AD5">
        <v>17</v>
      </c>
      <c r="AE5" s="4">
        <v>5.625</v>
      </c>
      <c r="AF5">
        <f t="shared" si="2"/>
        <v>0</v>
      </c>
      <c r="AG5">
        <f t="shared" si="0"/>
        <v>0.40011750178156913</v>
      </c>
      <c r="AH5">
        <f t="shared" si="1"/>
        <v>2.2027647577118348</v>
      </c>
    </row>
    <row r="6" spans="1:34" x14ac:dyDescent="0.25">
      <c r="A6" s="1">
        <v>5</v>
      </c>
      <c r="B6">
        <v>31</v>
      </c>
      <c r="C6">
        <v>2011</v>
      </c>
      <c r="D6">
        <v>2.2000000000000002</v>
      </c>
      <c r="E6">
        <v>2</v>
      </c>
      <c r="F6">
        <v>2</v>
      </c>
      <c r="G6" t="s">
        <v>10</v>
      </c>
      <c r="H6" t="s">
        <v>58</v>
      </c>
      <c r="I6" t="s">
        <v>58</v>
      </c>
      <c r="J6">
        <v>138.20000000000002</v>
      </c>
      <c r="K6" t="s">
        <v>58</v>
      </c>
      <c r="L6" t="s">
        <v>58</v>
      </c>
      <c r="O6" s="3">
        <v>8</v>
      </c>
      <c r="P6">
        <v>11</v>
      </c>
      <c r="Q6">
        <v>2011</v>
      </c>
      <c r="R6">
        <v>2.4</v>
      </c>
      <c r="S6">
        <v>2</v>
      </c>
      <c r="T6">
        <v>4</v>
      </c>
      <c r="U6" t="s">
        <v>11</v>
      </c>
      <c r="V6">
        <v>27</v>
      </c>
      <c r="W6" s="4">
        <v>6.2080000000000002</v>
      </c>
      <c r="X6" s="4">
        <v>8.2210273724571916</v>
      </c>
      <c r="Y6" s="4">
        <v>0.48799999999999999</v>
      </c>
      <c r="Z6" s="4">
        <v>43.11</v>
      </c>
      <c r="AB6" t="s">
        <v>11</v>
      </c>
      <c r="AC6">
        <v>2</v>
      </c>
      <c r="AD6">
        <v>27</v>
      </c>
      <c r="AE6" s="4">
        <v>6.2080000000000002</v>
      </c>
      <c r="AF6">
        <f t="shared" si="2"/>
        <v>2.2214864600437805</v>
      </c>
      <c r="AG6">
        <f t="shared" si="0"/>
        <v>0.39743293641090011</v>
      </c>
      <c r="AH6">
        <f t="shared" si="1"/>
        <v>3.7866865141168482</v>
      </c>
    </row>
    <row r="7" spans="1:34" x14ac:dyDescent="0.25">
      <c r="A7" s="1">
        <v>5</v>
      </c>
      <c r="B7">
        <v>31</v>
      </c>
      <c r="C7">
        <v>2011</v>
      </c>
      <c r="D7">
        <v>2.2999999999999998</v>
      </c>
      <c r="E7">
        <v>2</v>
      </c>
      <c r="F7">
        <v>3</v>
      </c>
      <c r="G7" t="s">
        <v>11</v>
      </c>
      <c r="H7" t="s">
        <v>58</v>
      </c>
      <c r="I7" t="s">
        <v>58</v>
      </c>
      <c r="J7" s="4" t="s">
        <v>40</v>
      </c>
      <c r="K7" t="s">
        <v>58</v>
      </c>
      <c r="L7" t="s">
        <v>58</v>
      </c>
      <c r="O7" s="3">
        <v>8</v>
      </c>
      <c r="P7">
        <v>11</v>
      </c>
      <c r="Q7">
        <v>2011</v>
      </c>
      <c r="R7">
        <v>2.5</v>
      </c>
      <c r="S7">
        <v>2</v>
      </c>
      <c r="T7">
        <v>5</v>
      </c>
      <c r="U7" t="s">
        <v>10</v>
      </c>
      <c r="V7">
        <v>29</v>
      </c>
      <c r="W7" s="4">
        <v>7.0119999999999996</v>
      </c>
      <c r="X7" s="4">
        <v>520.76207415331078</v>
      </c>
      <c r="Y7" s="4">
        <v>59.81</v>
      </c>
      <c r="Z7" s="4">
        <v>206.08</v>
      </c>
      <c r="AB7" t="s">
        <v>10</v>
      </c>
      <c r="AC7">
        <v>2</v>
      </c>
      <c r="AD7">
        <v>29</v>
      </c>
      <c r="AE7" s="4">
        <v>7.0119999999999996</v>
      </c>
      <c r="AF7">
        <f t="shared" si="2"/>
        <v>6.2572116873346078</v>
      </c>
      <c r="AG7">
        <f t="shared" si="0"/>
        <v>4.107754249132018</v>
      </c>
      <c r="AH7">
        <f t="shared" si="1"/>
        <v>5.3331051920337007</v>
      </c>
    </row>
    <row r="8" spans="1:34" x14ac:dyDescent="0.25">
      <c r="A8" s="1">
        <v>5</v>
      </c>
      <c r="B8">
        <v>31</v>
      </c>
      <c r="C8">
        <v>2011</v>
      </c>
      <c r="D8">
        <v>2.4</v>
      </c>
      <c r="E8">
        <v>2</v>
      </c>
      <c r="F8">
        <v>4</v>
      </c>
      <c r="G8" t="s">
        <v>11</v>
      </c>
      <c r="H8" t="s">
        <v>58</v>
      </c>
      <c r="I8" t="s">
        <v>58</v>
      </c>
      <c r="J8" s="4" t="s">
        <v>40</v>
      </c>
      <c r="K8" t="s">
        <v>58</v>
      </c>
      <c r="L8" t="s">
        <v>58</v>
      </c>
      <c r="O8" s="3">
        <v>8</v>
      </c>
      <c r="P8">
        <v>11</v>
      </c>
      <c r="Q8">
        <v>2011</v>
      </c>
      <c r="R8">
        <v>2.6</v>
      </c>
      <c r="S8">
        <v>2</v>
      </c>
      <c r="T8">
        <v>6</v>
      </c>
      <c r="U8" t="s">
        <v>11</v>
      </c>
      <c r="V8">
        <v>16</v>
      </c>
      <c r="W8" s="4">
        <v>5.0949999999999998</v>
      </c>
      <c r="X8" s="4">
        <v>0</v>
      </c>
      <c r="Y8" s="4">
        <v>1.0149999999999999</v>
      </c>
      <c r="Z8" s="4">
        <v>8.0749999999999993</v>
      </c>
      <c r="AB8" t="s">
        <v>11</v>
      </c>
      <c r="AC8">
        <v>2</v>
      </c>
      <c r="AD8">
        <v>16</v>
      </c>
      <c r="AE8" s="4">
        <v>5.0949999999999998</v>
      </c>
      <c r="AF8">
        <f t="shared" si="2"/>
        <v>0</v>
      </c>
      <c r="AG8">
        <f t="shared" si="0"/>
        <v>0.70061919539864614</v>
      </c>
      <c r="AH8">
        <f t="shared" si="1"/>
        <v>2.2055233801509142</v>
      </c>
    </row>
    <row r="9" spans="1:34" x14ac:dyDescent="0.25">
      <c r="A9" s="1">
        <v>5</v>
      </c>
      <c r="B9">
        <v>31</v>
      </c>
      <c r="C9">
        <v>2011</v>
      </c>
      <c r="D9">
        <v>2.5</v>
      </c>
      <c r="E9">
        <v>2</v>
      </c>
      <c r="F9">
        <v>5</v>
      </c>
      <c r="G9" t="s">
        <v>10</v>
      </c>
      <c r="H9" t="s">
        <v>58</v>
      </c>
      <c r="I9" t="s">
        <v>58</v>
      </c>
      <c r="J9">
        <v>846.19999999999993</v>
      </c>
      <c r="K9" t="s">
        <v>58</v>
      </c>
      <c r="L9" t="s">
        <v>58</v>
      </c>
      <c r="O9" s="3">
        <v>8</v>
      </c>
      <c r="P9">
        <v>11</v>
      </c>
      <c r="Q9">
        <v>2011</v>
      </c>
      <c r="R9">
        <v>3.1</v>
      </c>
      <c r="S9">
        <v>3</v>
      </c>
      <c r="T9">
        <v>1</v>
      </c>
      <c r="U9" t="s">
        <v>11</v>
      </c>
      <c r="V9">
        <v>24</v>
      </c>
      <c r="W9" s="4">
        <v>5.5010000000000003</v>
      </c>
      <c r="X9" s="4">
        <v>0</v>
      </c>
      <c r="Y9" s="4">
        <v>0.16200000000000001</v>
      </c>
      <c r="Z9" s="4">
        <v>7.13</v>
      </c>
      <c r="AB9" t="s">
        <v>11</v>
      </c>
      <c r="AC9">
        <v>3</v>
      </c>
      <c r="AD9">
        <v>24</v>
      </c>
      <c r="AE9" s="4">
        <v>5.5010000000000003</v>
      </c>
      <c r="AF9">
        <f t="shared" si="2"/>
        <v>0</v>
      </c>
      <c r="AG9">
        <f t="shared" si="0"/>
        <v>0.15014265842971941</v>
      </c>
      <c r="AH9">
        <f t="shared" si="1"/>
        <v>2.0955609235597192</v>
      </c>
    </row>
    <row r="10" spans="1:34" x14ac:dyDescent="0.25">
      <c r="A10" s="1">
        <v>5</v>
      </c>
      <c r="B10">
        <v>31</v>
      </c>
      <c r="C10">
        <v>2011</v>
      </c>
      <c r="D10">
        <v>2.6</v>
      </c>
      <c r="E10">
        <v>2</v>
      </c>
      <c r="F10">
        <v>6</v>
      </c>
      <c r="G10" t="s">
        <v>11</v>
      </c>
      <c r="H10" t="s">
        <v>58</v>
      </c>
      <c r="I10" t="s">
        <v>58</v>
      </c>
      <c r="J10">
        <v>46.199999999999989</v>
      </c>
      <c r="K10" t="s">
        <v>58</v>
      </c>
      <c r="L10" t="s">
        <v>58</v>
      </c>
      <c r="O10" s="3">
        <v>8</v>
      </c>
      <c r="P10">
        <v>11</v>
      </c>
      <c r="Q10">
        <v>2011</v>
      </c>
      <c r="R10">
        <v>3.2</v>
      </c>
      <c r="S10">
        <v>3</v>
      </c>
      <c r="T10">
        <v>2</v>
      </c>
      <c r="U10" t="s">
        <v>10</v>
      </c>
      <c r="V10">
        <v>31</v>
      </c>
      <c r="W10" s="4">
        <v>7.3710000000000004</v>
      </c>
      <c r="X10" s="4">
        <v>535.22741641798586</v>
      </c>
      <c r="Y10" s="4">
        <v>61.89</v>
      </c>
      <c r="Z10" s="4">
        <v>37.614999999999995</v>
      </c>
      <c r="AB10" t="s">
        <v>10</v>
      </c>
      <c r="AC10">
        <v>3</v>
      </c>
      <c r="AD10">
        <v>31</v>
      </c>
      <c r="AE10" s="4">
        <v>7.3710000000000004</v>
      </c>
      <c r="AF10">
        <f t="shared" si="2"/>
        <v>6.2845583554495574</v>
      </c>
      <c r="AG10">
        <f t="shared" si="0"/>
        <v>4.1413871685554122</v>
      </c>
      <c r="AH10">
        <f t="shared" si="1"/>
        <v>3.653640802021227</v>
      </c>
    </row>
    <row r="11" spans="1:34" x14ac:dyDescent="0.25">
      <c r="A11" s="1">
        <v>5</v>
      </c>
      <c r="B11">
        <v>31</v>
      </c>
      <c r="C11">
        <v>2011</v>
      </c>
      <c r="D11">
        <v>3.1</v>
      </c>
      <c r="E11">
        <v>3</v>
      </c>
      <c r="F11">
        <v>1</v>
      </c>
      <c r="G11" t="s">
        <v>11</v>
      </c>
      <c r="H11">
        <v>24</v>
      </c>
      <c r="I11" t="s">
        <v>58</v>
      </c>
      <c r="J11" s="4" t="s">
        <v>40</v>
      </c>
      <c r="K11">
        <v>0.43799999999999994</v>
      </c>
      <c r="L11" s="4">
        <v>13.758000000000001</v>
      </c>
      <c r="O11" s="3">
        <v>8</v>
      </c>
      <c r="P11">
        <v>11</v>
      </c>
      <c r="Q11">
        <v>2011</v>
      </c>
      <c r="R11">
        <v>3.3</v>
      </c>
      <c r="S11">
        <v>3</v>
      </c>
      <c r="T11">
        <v>3</v>
      </c>
      <c r="U11" t="s">
        <v>10</v>
      </c>
      <c r="V11">
        <v>32</v>
      </c>
      <c r="W11" s="4">
        <v>6.81</v>
      </c>
      <c r="X11" s="4">
        <v>91.839860955816448</v>
      </c>
      <c r="Y11" s="4">
        <v>49.5</v>
      </c>
      <c r="Z11" s="4">
        <v>10.854999999999999</v>
      </c>
      <c r="AB11" t="s">
        <v>10</v>
      </c>
      <c r="AC11">
        <v>3</v>
      </c>
      <c r="AD11">
        <v>32</v>
      </c>
      <c r="AE11" s="4">
        <v>6.81</v>
      </c>
      <c r="AF11">
        <f t="shared" si="2"/>
        <v>4.5308760837297211</v>
      </c>
      <c r="AG11">
        <f t="shared" si="0"/>
        <v>3.9219733362813143</v>
      </c>
      <c r="AH11">
        <f t="shared" si="1"/>
        <v>2.4727497195173687</v>
      </c>
    </row>
    <row r="12" spans="1:34" x14ac:dyDescent="0.25">
      <c r="A12" s="1">
        <v>5</v>
      </c>
      <c r="B12">
        <v>31</v>
      </c>
      <c r="C12">
        <v>2011</v>
      </c>
      <c r="D12">
        <v>3.2</v>
      </c>
      <c r="E12">
        <v>6</v>
      </c>
      <c r="F12">
        <v>2</v>
      </c>
      <c r="G12" t="s">
        <v>10</v>
      </c>
      <c r="H12" t="s">
        <v>58</v>
      </c>
      <c r="I12" t="s">
        <v>58</v>
      </c>
      <c r="J12" s="4" t="s">
        <v>40</v>
      </c>
      <c r="K12" t="s">
        <v>58</v>
      </c>
      <c r="L12" t="s">
        <v>58</v>
      </c>
      <c r="O12" s="3">
        <v>8</v>
      </c>
      <c r="P12">
        <v>11</v>
      </c>
      <c r="Q12">
        <v>2011</v>
      </c>
      <c r="R12">
        <v>3.4</v>
      </c>
      <c r="S12">
        <v>3</v>
      </c>
      <c r="T12">
        <v>4</v>
      </c>
      <c r="U12" t="s">
        <v>11</v>
      </c>
      <c r="V12">
        <v>28</v>
      </c>
      <c r="W12" s="4">
        <v>6.516</v>
      </c>
      <c r="X12" s="4">
        <v>11.496812707630024</v>
      </c>
      <c r="Y12" s="4">
        <v>0.27600000000000002</v>
      </c>
      <c r="Z12" s="4">
        <v>27.155000000000001</v>
      </c>
      <c r="AB12" t="s">
        <v>11</v>
      </c>
      <c r="AC12">
        <v>3</v>
      </c>
      <c r="AD12">
        <v>28</v>
      </c>
      <c r="AE12" s="4">
        <v>6.516</v>
      </c>
      <c r="AF12">
        <f t="shared" si="2"/>
        <v>2.5254736284048658</v>
      </c>
      <c r="AG12">
        <f t="shared" si="0"/>
        <v>0.24373018492259815</v>
      </c>
      <c r="AH12">
        <f t="shared" si="1"/>
        <v>3.3377249587065818</v>
      </c>
    </row>
    <row r="13" spans="1:34" x14ac:dyDescent="0.25">
      <c r="A13" s="1">
        <v>5</v>
      </c>
      <c r="B13">
        <v>31</v>
      </c>
      <c r="C13">
        <v>2011</v>
      </c>
      <c r="D13">
        <v>3.4</v>
      </c>
      <c r="E13">
        <v>3</v>
      </c>
      <c r="F13">
        <v>4</v>
      </c>
      <c r="G13" t="s">
        <v>11</v>
      </c>
      <c r="H13">
        <v>25</v>
      </c>
      <c r="I13" t="s">
        <v>58</v>
      </c>
      <c r="J13" s="4" t="s">
        <v>40</v>
      </c>
      <c r="K13">
        <v>4.7430000000000003</v>
      </c>
      <c r="L13" s="4">
        <v>81.570000000000007</v>
      </c>
      <c r="O13" s="3">
        <v>8</v>
      </c>
      <c r="P13">
        <v>11</v>
      </c>
      <c r="Q13">
        <v>2011</v>
      </c>
      <c r="R13">
        <v>3.5</v>
      </c>
      <c r="S13">
        <v>3</v>
      </c>
      <c r="T13">
        <v>5</v>
      </c>
      <c r="U13" t="s">
        <v>10</v>
      </c>
      <c r="V13">
        <v>30</v>
      </c>
      <c r="W13" s="4">
        <v>7.0640000000000001</v>
      </c>
      <c r="X13" s="4">
        <v>269.96870147228321</v>
      </c>
      <c r="Y13" s="4">
        <v>110.13</v>
      </c>
      <c r="Z13" s="4">
        <v>40.614999999999995</v>
      </c>
      <c r="AB13" t="s">
        <v>10</v>
      </c>
      <c r="AC13">
        <v>3</v>
      </c>
      <c r="AD13">
        <v>30</v>
      </c>
      <c r="AE13" s="4">
        <v>7.0640000000000001</v>
      </c>
      <c r="AF13">
        <f t="shared" si="2"/>
        <v>5.6020033214877012</v>
      </c>
      <c r="AG13">
        <f t="shared" si="0"/>
        <v>4.710700687197555</v>
      </c>
      <c r="AH13">
        <f t="shared" si="1"/>
        <v>3.7284606791980583</v>
      </c>
    </row>
    <row r="14" spans="1:34" x14ac:dyDescent="0.25">
      <c r="A14" s="1">
        <v>5</v>
      </c>
      <c r="B14">
        <v>31</v>
      </c>
      <c r="C14">
        <v>2011</v>
      </c>
      <c r="D14">
        <v>4.0999999999999996</v>
      </c>
      <c r="E14">
        <v>4</v>
      </c>
      <c r="F14">
        <v>1</v>
      </c>
      <c r="G14" t="s">
        <v>11</v>
      </c>
      <c r="H14">
        <v>25</v>
      </c>
      <c r="I14" t="s">
        <v>58</v>
      </c>
      <c r="J14" s="4" t="s">
        <v>40</v>
      </c>
      <c r="K14">
        <v>4.4430000000000005</v>
      </c>
      <c r="L14" s="4">
        <v>16.383000000000003</v>
      </c>
      <c r="O14" s="3">
        <v>8</v>
      </c>
      <c r="P14">
        <v>11</v>
      </c>
      <c r="Q14">
        <v>2011</v>
      </c>
      <c r="R14">
        <v>3.6</v>
      </c>
      <c r="S14">
        <v>3</v>
      </c>
      <c r="T14">
        <v>6</v>
      </c>
      <c r="U14" t="s">
        <v>11</v>
      </c>
      <c r="V14">
        <v>21</v>
      </c>
      <c r="W14" s="4">
        <v>4.4320000000000004</v>
      </c>
      <c r="X14" s="4">
        <v>0</v>
      </c>
      <c r="Y14" s="4">
        <v>0.27</v>
      </c>
      <c r="Z14" s="4">
        <v>8.0850000000000009</v>
      </c>
      <c r="AB14" t="s">
        <v>11</v>
      </c>
      <c r="AC14">
        <v>3</v>
      </c>
      <c r="AD14">
        <v>21</v>
      </c>
      <c r="AE14" s="4">
        <v>4.4320000000000004</v>
      </c>
      <c r="AF14">
        <f t="shared" si="2"/>
        <v>0</v>
      </c>
      <c r="AG14">
        <f t="shared" si="0"/>
        <v>0.23901690047049992</v>
      </c>
      <c r="AH14">
        <f t="shared" si="1"/>
        <v>2.2066247018481344</v>
      </c>
    </row>
    <row r="15" spans="1:34" x14ac:dyDescent="0.25">
      <c r="A15" s="1">
        <v>5</v>
      </c>
      <c r="B15">
        <v>31</v>
      </c>
      <c r="C15">
        <v>2011</v>
      </c>
      <c r="D15">
        <v>4.2</v>
      </c>
      <c r="E15">
        <v>4</v>
      </c>
      <c r="F15">
        <v>2</v>
      </c>
      <c r="G15" t="s">
        <v>11</v>
      </c>
      <c r="H15">
        <v>24.5</v>
      </c>
      <c r="I15" t="s">
        <v>58</v>
      </c>
      <c r="J15" s="4" t="s">
        <v>40</v>
      </c>
      <c r="K15">
        <v>0.86999999999999988</v>
      </c>
      <c r="L15" s="4">
        <v>11.327999999999999</v>
      </c>
      <c r="O15" s="3">
        <v>8</v>
      </c>
      <c r="P15">
        <v>11</v>
      </c>
      <c r="Q15">
        <v>2011</v>
      </c>
      <c r="R15">
        <v>4.0999999999999996</v>
      </c>
      <c r="S15">
        <v>4</v>
      </c>
      <c r="T15">
        <v>1</v>
      </c>
      <c r="U15" t="s">
        <v>11</v>
      </c>
      <c r="V15">
        <v>22</v>
      </c>
      <c r="W15" s="4">
        <v>4.5389999999999997</v>
      </c>
      <c r="X15" s="4">
        <v>0</v>
      </c>
      <c r="Y15" s="4">
        <v>0.26</v>
      </c>
      <c r="Z15" s="4">
        <v>8.1050000000000004</v>
      </c>
      <c r="AB15" t="s">
        <v>11</v>
      </c>
      <c r="AC15">
        <v>4</v>
      </c>
      <c r="AD15">
        <v>22</v>
      </c>
      <c r="AE15" s="4">
        <v>4.5389999999999997</v>
      </c>
      <c r="AF15">
        <f t="shared" si="2"/>
        <v>0</v>
      </c>
      <c r="AG15">
        <f t="shared" si="0"/>
        <v>0.23111172096338664</v>
      </c>
      <c r="AH15">
        <f t="shared" si="1"/>
        <v>2.2088237131795712</v>
      </c>
    </row>
    <row r="16" spans="1:34" x14ac:dyDescent="0.25">
      <c r="A16" s="1">
        <v>5</v>
      </c>
      <c r="B16">
        <v>31</v>
      </c>
      <c r="C16">
        <v>2011</v>
      </c>
      <c r="D16">
        <v>4.3</v>
      </c>
      <c r="E16">
        <v>4</v>
      </c>
      <c r="F16">
        <v>3</v>
      </c>
      <c r="G16" t="s">
        <v>10</v>
      </c>
      <c r="H16">
        <v>27</v>
      </c>
      <c r="I16" t="s">
        <v>58</v>
      </c>
      <c r="J16">
        <v>1156.1999999999998</v>
      </c>
      <c r="K16">
        <v>80.086500000000001</v>
      </c>
      <c r="L16" s="4">
        <v>371.56200000000001</v>
      </c>
      <c r="O16" s="3">
        <v>8</v>
      </c>
      <c r="P16">
        <v>11</v>
      </c>
      <c r="Q16">
        <v>2011</v>
      </c>
      <c r="R16">
        <v>4.2</v>
      </c>
      <c r="S16">
        <v>4</v>
      </c>
      <c r="T16">
        <v>2</v>
      </c>
      <c r="U16" t="s">
        <v>11</v>
      </c>
      <c r="V16">
        <v>17</v>
      </c>
      <c r="W16" s="4">
        <v>4.7869999999999999</v>
      </c>
      <c r="X16" s="4">
        <v>0</v>
      </c>
      <c r="Y16" s="4">
        <v>0.111</v>
      </c>
      <c r="Z16" s="4">
        <v>7.9550000000000001</v>
      </c>
      <c r="AB16" t="s">
        <v>11</v>
      </c>
      <c r="AC16">
        <v>4</v>
      </c>
      <c r="AD16">
        <v>17</v>
      </c>
      <c r="AE16" s="4">
        <v>4.7869999999999999</v>
      </c>
      <c r="AF16">
        <f t="shared" si="2"/>
        <v>0</v>
      </c>
      <c r="AG16">
        <f t="shared" si="0"/>
        <v>0.10526051065749294</v>
      </c>
      <c r="AH16">
        <f t="shared" si="1"/>
        <v>2.1922120355126751</v>
      </c>
    </row>
    <row r="17" spans="1:34" x14ac:dyDescent="0.25">
      <c r="A17" s="1">
        <v>5</v>
      </c>
      <c r="B17">
        <v>31</v>
      </c>
      <c r="C17">
        <v>2011</v>
      </c>
      <c r="D17">
        <v>4.4000000000000004</v>
      </c>
      <c r="E17">
        <v>4</v>
      </c>
      <c r="F17">
        <v>4</v>
      </c>
      <c r="G17" t="s">
        <v>10</v>
      </c>
      <c r="H17" t="s">
        <v>58</v>
      </c>
      <c r="I17" t="s">
        <v>58</v>
      </c>
      <c r="J17">
        <v>1092.2</v>
      </c>
      <c r="K17" t="s">
        <v>58</v>
      </c>
      <c r="L17" t="s">
        <v>58</v>
      </c>
      <c r="O17" s="3">
        <v>8</v>
      </c>
      <c r="P17">
        <v>11</v>
      </c>
      <c r="Q17">
        <v>2011</v>
      </c>
      <c r="R17">
        <v>4.3</v>
      </c>
      <c r="S17">
        <v>4</v>
      </c>
      <c r="T17">
        <v>3</v>
      </c>
      <c r="U17" t="s">
        <v>10</v>
      </c>
      <c r="V17">
        <v>29</v>
      </c>
      <c r="W17" s="4">
        <v>7.6959999999999997</v>
      </c>
      <c r="X17" s="4">
        <v>434.47309459266052</v>
      </c>
      <c r="Y17" s="4">
        <v>69.09</v>
      </c>
      <c r="Z17" s="4">
        <v>522.14</v>
      </c>
      <c r="AB17" t="s">
        <v>10</v>
      </c>
      <c r="AC17">
        <v>4</v>
      </c>
      <c r="AD17">
        <v>29</v>
      </c>
      <c r="AE17" s="4">
        <v>7.6959999999999997</v>
      </c>
      <c r="AF17">
        <f t="shared" si="2"/>
        <v>6.0764330138850067</v>
      </c>
      <c r="AG17">
        <f t="shared" si="0"/>
        <v>4.2497801305122334</v>
      </c>
      <c r="AH17">
        <f t="shared" si="1"/>
        <v>6.2598491146677784</v>
      </c>
    </row>
    <row r="18" spans="1:34" x14ac:dyDescent="0.25">
      <c r="A18" s="1">
        <v>5</v>
      </c>
      <c r="B18">
        <v>31</v>
      </c>
      <c r="C18">
        <v>2011</v>
      </c>
      <c r="D18">
        <v>4.5</v>
      </c>
      <c r="E18">
        <v>4</v>
      </c>
      <c r="F18">
        <v>5</v>
      </c>
      <c r="G18" t="s">
        <v>10</v>
      </c>
      <c r="H18">
        <v>26</v>
      </c>
      <c r="I18" t="s">
        <v>58</v>
      </c>
      <c r="J18">
        <v>402.2</v>
      </c>
      <c r="K18">
        <v>50.024000000000001</v>
      </c>
      <c r="L18" s="4">
        <v>408.78899999999999</v>
      </c>
      <c r="O18" s="3">
        <v>8</v>
      </c>
      <c r="P18">
        <v>11</v>
      </c>
      <c r="Q18">
        <v>2011</v>
      </c>
      <c r="R18">
        <v>4.4000000000000004</v>
      </c>
      <c r="S18">
        <v>4</v>
      </c>
      <c r="T18">
        <v>4</v>
      </c>
      <c r="U18" t="s">
        <v>10</v>
      </c>
      <c r="V18">
        <v>35</v>
      </c>
      <c r="W18" s="4">
        <v>7.1760000000000002</v>
      </c>
      <c r="X18" s="4">
        <v>68.669671999715902</v>
      </c>
      <c r="Y18" s="4">
        <v>45.37</v>
      </c>
      <c r="Z18" s="4">
        <v>17.875</v>
      </c>
      <c r="AB18" t="s">
        <v>10</v>
      </c>
      <c r="AC18">
        <v>4</v>
      </c>
      <c r="AD18">
        <v>35</v>
      </c>
      <c r="AE18" s="4">
        <v>7.1760000000000002</v>
      </c>
      <c r="AF18">
        <f t="shared" si="2"/>
        <v>4.2437651011181554</v>
      </c>
      <c r="AG18">
        <f t="shared" si="0"/>
        <v>3.8366526984033693</v>
      </c>
      <c r="AH18">
        <f t="shared" si="1"/>
        <v>2.9378382951350885</v>
      </c>
    </row>
    <row r="19" spans="1:34" x14ac:dyDescent="0.25">
      <c r="A19" s="1">
        <v>5</v>
      </c>
      <c r="B19">
        <v>31</v>
      </c>
      <c r="C19">
        <v>2011</v>
      </c>
      <c r="D19">
        <v>4.5999999999999996</v>
      </c>
      <c r="E19">
        <v>4</v>
      </c>
      <c r="F19">
        <v>6</v>
      </c>
      <c r="G19" t="s">
        <v>11</v>
      </c>
      <c r="H19">
        <v>25</v>
      </c>
      <c r="I19" t="s">
        <v>58</v>
      </c>
      <c r="J19" s="4" t="s">
        <v>40</v>
      </c>
      <c r="K19">
        <v>2.1959999999999997</v>
      </c>
      <c r="L19" s="4">
        <v>23.169</v>
      </c>
      <c r="O19" s="3">
        <v>8</v>
      </c>
      <c r="P19">
        <v>11</v>
      </c>
      <c r="Q19">
        <v>2011</v>
      </c>
      <c r="R19">
        <v>4.5</v>
      </c>
      <c r="S19">
        <v>4</v>
      </c>
      <c r="T19">
        <v>5</v>
      </c>
      <c r="U19" t="s">
        <v>10</v>
      </c>
      <c r="V19">
        <v>32.5</v>
      </c>
      <c r="W19" s="4">
        <v>6.64</v>
      </c>
      <c r="X19" s="4">
        <v>398.60319878028969</v>
      </c>
      <c r="Y19" s="4">
        <v>42.45</v>
      </c>
      <c r="Z19" s="4">
        <v>11.734999999999999</v>
      </c>
      <c r="AB19" t="s">
        <v>10</v>
      </c>
      <c r="AC19">
        <v>4</v>
      </c>
      <c r="AD19">
        <v>32.5</v>
      </c>
      <c r="AE19" s="4">
        <v>6.64</v>
      </c>
      <c r="AF19">
        <f t="shared" si="2"/>
        <v>5.9904720516980392</v>
      </c>
      <c r="AG19">
        <f t="shared" si="0"/>
        <v>3.7716108517114013</v>
      </c>
      <c r="AH19">
        <f t="shared" si="1"/>
        <v>2.5443541084314201</v>
      </c>
    </row>
    <row r="20" spans="1:34" x14ac:dyDescent="0.25">
      <c r="A20" s="1">
        <v>5</v>
      </c>
      <c r="B20">
        <v>31</v>
      </c>
      <c r="C20">
        <v>2011</v>
      </c>
      <c r="D20">
        <v>5.0999999999999996</v>
      </c>
      <c r="E20">
        <v>5</v>
      </c>
      <c r="F20">
        <v>1</v>
      </c>
      <c r="G20" t="s">
        <v>11</v>
      </c>
      <c r="H20" t="s">
        <v>58</v>
      </c>
      <c r="I20" t="s">
        <v>58</v>
      </c>
      <c r="J20">
        <v>58.2</v>
      </c>
      <c r="K20" t="s">
        <v>58</v>
      </c>
      <c r="L20" t="s">
        <v>58</v>
      </c>
      <c r="O20" s="3">
        <v>8</v>
      </c>
      <c r="P20">
        <v>11</v>
      </c>
      <c r="Q20">
        <v>2011</v>
      </c>
      <c r="R20">
        <v>4.5999999999999996</v>
      </c>
      <c r="S20">
        <v>4</v>
      </c>
      <c r="T20">
        <v>6</v>
      </c>
      <c r="U20" t="s">
        <v>11</v>
      </c>
      <c r="V20">
        <v>15</v>
      </c>
      <c r="W20" s="4">
        <v>4.3840000000000003</v>
      </c>
      <c r="X20" s="4">
        <v>0</v>
      </c>
      <c r="Y20" s="4">
        <v>0.36899999999999999</v>
      </c>
      <c r="Z20" s="4">
        <v>8.39</v>
      </c>
      <c r="AB20" t="s">
        <v>11</v>
      </c>
      <c r="AC20">
        <v>4</v>
      </c>
      <c r="AD20">
        <v>15</v>
      </c>
      <c r="AE20" s="4">
        <v>4.3840000000000003</v>
      </c>
      <c r="AF20">
        <f t="shared" si="2"/>
        <v>0</v>
      </c>
      <c r="AG20">
        <f t="shared" si="0"/>
        <v>0.31408054630631183</v>
      </c>
      <c r="AH20">
        <f t="shared" si="1"/>
        <v>2.2396452932201716</v>
      </c>
    </row>
    <row r="21" spans="1:34" x14ac:dyDescent="0.25">
      <c r="A21" s="1">
        <v>5</v>
      </c>
      <c r="B21">
        <v>31</v>
      </c>
      <c r="C21">
        <v>2011</v>
      </c>
      <c r="D21">
        <v>5.2</v>
      </c>
      <c r="E21">
        <v>5</v>
      </c>
      <c r="F21">
        <v>2</v>
      </c>
      <c r="G21" t="s">
        <v>10</v>
      </c>
      <c r="H21">
        <v>26</v>
      </c>
      <c r="I21" t="s">
        <v>58</v>
      </c>
      <c r="J21">
        <v>66.199999999999989</v>
      </c>
      <c r="K21">
        <v>32.874499999999998</v>
      </c>
      <c r="L21" s="4">
        <v>284.06400000000002</v>
      </c>
      <c r="O21" s="3">
        <v>8</v>
      </c>
      <c r="P21">
        <v>11</v>
      </c>
      <c r="Q21">
        <v>2011</v>
      </c>
      <c r="R21">
        <v>5.0999999999999996</v>
      </c>
      <c r="S21">
        <v>5</v>
      </c>
      <c r="T21">
        <v>1</v>
      </c>
      <c r="U21" t="s">
        <v>11</v>
      </c>
      <c r="V21">
        <v>18</v>
      </c>
      <c r="W21" s="4">
        <v>5.9390000000000001</v>
      </c>
      <c r="X21" s="4">
        <v>0</v>
      </c>
      <c r="Y21" s="4">
        <v>0.23699999999999999</v>
      </c>
      <c r="Z21" s="4">
        <v>7.5600000000000005</v>
      </c>
      <c r="AB21" t="s">
        <v>11</v>
      </c>
      <c r="AC21">
        <v>5</v>
      </c>
      <c r="AD21">
        <v>18</v>
      </c>
      <c r="AE21" s="4">
        <v>5.9390000000000001</v>
      </c>
      <c r="AF21">
        <f t="shared" si="2"/>
        <v>0</v>
      </c>
      <c r="AG21">
        <f t="shared" si="0"/>
        <v>0.21268909341035092</v>
      </c>
      <c r="AH21">
        <f t="shared" si="1"/>
        <v>2.1471001901536506</v>
      </c>
    </row>
    <row r="22" spans="1:34" x14ac:dyDescent="0.25">
      <c r="A22" s="1">
        <v>5</v>
      </c>
      <c r="B22">
        <v>31</v>
      </c>
      <c r="C22">
        <v>2011</v>
      </c>
      <c r="D22">
        <v>5.4</v>
      </c>
      <c r="E22">
        <v>5</v>
      </c>
      <c r="F22">
        <v>4</v>
      </c>
      <c r="G22" t="s">
        <v>10</v>
      </c>
      <c r="H22">
        <v>27.5</v>
      </c>
      <c r="I22" t="s">
        <v>58</v>
      </c>
      <c r="J22">
        <v>40.199999999999996</v>
      </c>
      <c r="K22">
        <v>12.48</v>
      </c>
      <c r="L22" s="4">
        <v>207.09</v>
      </c>
      <c r="O22" s="3">
        <v>8</v>
      </c>
      <c r="P22">
        <v>11</v>
      </c>
      <c r="Q22">
        <v>2011</v>
      </c>
      <c r="R22">
        <v>5.2</v>
      </c>
      <c r="S22">
        <v>5</v>
      </c>
      <c r="T22">
        <v>2</v>
      </c>
      <c r="U22" t="s">
        <v>10</v>
      </c>
      <c r="V22">
        <v>33</v>
      </c>
      <c r="W22" s="4">
        <v>7.04</v>
      </c>
      <c r="X22" s="4">
        <v>56.685091505181134</v>
      </c>
      <c r="Y22" s="4">
        <v>32.799999999999997</v>
      </c>
      <c r="Z22" s="4">
        <v>15.425000000000001</v>
      </c>
      <c r="AB22" t="s">
        <v>10</v>
      </c>
      <c r="AC22">
        <v>5</v>
      </c>
      <c r="AD22">
        <v>33</v>
      </c>
      <c r="AE22" s="4">
        <v>7.04</v>
      </c>
      <c r="AF22">
        <f t="shared" si="2"/>
        <v>4.054998760668731</v>
      </c>
      <c r="AG22">
        <f t="shared" si="0"/>
        <v>3.520460802488973</v>
      </c>
      <c r="AH22">
        <f t="shared" si="1"/>
        <v>2.7988045643706743</v>
      </c>
    </row>
    <row r="23" spans="1:34" x14ac:dyDescent="0.25">
      <c r="A23" s="1">
        <v>5</v>
      </c>
      <c r="B23">
        <v>31</v>
      </c>
      <c r="C23">
        <v>2011</v>
      </c>
      <c r="D23">
        <v>5.6</v>
      </c>
      <c r="E23">
        <v>5</v>
      </c>
      <c r="F23">
        <v>6</v>
      </c>
      <c r="G23" t="s">
        <v>11</v>
      </c>
      <c r="H23" t="s">
        <v>58</v>
      </c>
      <c r="I23" t="s">
        <v>58</v>
      </c>
      <c r="J23" s="4" t="s">
        <v>40</v>
      </c>
      <c r="K23" t="s">
        <v>58</v>
      </c>
      <c r="L23" t="s">
        <v>58</v>
      </c>
      <c r="O23" s="3">
        <v>8</v>
      </c>
      <c r="P23">
        <v>11</v>
      </c>
      <c r="Q23">
        <v>2011</v>
      </c>
      <c r="R23">
        <v>5.3</v>
      </c>
      <c r="S23">
        <v>5</v>
      </c>
      <c r="T23">
        <v>3</v>
      </c>
      <c r="U23" t="s">
        <v>11</v>
      </c>
      <c r="V23">
        <v>19</v>
      </c>
      <c r="W23" s="4">
        <v>6.0739999999999998</v>
      </c>
      <c r="X23" s="4">
        <v>0</v>
      </c>
      <c r="Y23" s="4">
        <v>0.25900000000000001</v>
      </c>
      <c r="Z23" s="4">
        <v>9.6650000000000009</v>
      </c>
      <c r="AB23" t="s">
        <v>11</v>
      </c>
      <c r="AC23">
        <v>5</v>
      </c>
      <c r="AD23">
        <v>19</v>
      </c>
      <c r="AE23" s="4">
        <v>6.0739999999999998</v>
      </c>
      <c r="AF23">
        <f t="shared" si="2"/>
        <v>0</v>
      </c>
      <c r="AG23">
        <f t="shared" si="0"/>
        <v>0.23031775506221003</v>
      </c>
      <c r="AH23">
        <f t="shared" si="1"/>
        <v>2.3669673519233139</v>
      </c>
    </row>
    <row r="24" spans="1:34" x14ac:dyDescent="0.25">
      <c r="A24" s="1">
        <v>6</v>
      </c>
      <c r="B24">
        <v>1</v>
      </c>
      <c r="C24">
        <v>2011</v>
      </c>
      <c r="D24">
        <v>2.1</v>
      </c>
      <c r="E24">
        <v>2</v>
      </c>
      <c r="F24">
        <v>1</v>
      </c>
      <c r="G24" t="s">
        <v>10</v>
      </c>
      <c r="H24">
        <v>26</v>
      </c>
      <c r="I24" t="s">
        <v>58</v>
      </c>
      <c r="J24">
        <v>482.2</v>
      </c>
      <c r="K24">
        <v>54.649000000000001</v>
      </c>
      <c r="L24" s="4">
        <v>392.84999999999997</v>
      </c>
      <c r="O24" s="3">
        <v>8</v>
      </c>
      <c r="P24">
        <v>11</v>
      </c>
      <c r="Q24">
        <v>2011</v>
      </c>
      <c r="R24">
        <v>5.4</v>
      </c>
      <c r="S24">
        <v>5</v>
      </c>
      <c r="T24">
        <v>4</v>
      </c>
      <c r="U24" t="s">
        <v>10</v>
      </c>
      <c r="V24">
        <v>34</v>
      </c>
      <c r="W24" s="4">
        <v>7.3090000000000002</v>
      </c>
      <c r="X24" s="4">
        <v>150.75763805412396</v>
      </c>
      <c r="Y24" s="4">
        <v>32</v>
      </c>
      <c r="Z24" s="4">
        <v>9.0549999999999997</v>
      </c>
      <c r="AB24" t="s">
        <v>10</v>
      </c>
      <c r="AC24">
        <v>5</v>
      </c>
      <c r="AD24">
        <v>34</v>
      </c>
      <c r="AE24" s="4">
        <v>7.3090000000000002</v>
      </c>
      <c r="AF24">
        <f t="shared" si="2"/>
        <v>5.0222847618137871</v>
      </c>
      <c r="AG24">
        <f t="shared" si="0"/>
        <v>3.4965075614664802</v>
      </c>
      <c r="AH24">
        <f t="shared" si="1"/>
        <v>2.3080700232246154</v>
      </c>
    </row>
    <row r="25" spans="1:34" x14ac:dyDescent="0.25">
      <c r="A25" s="1">
        <v>6</v>
      </c>
      <c r="B25">
        <v>1</v>
      </c>
      <c r="C25">
        <v>2011</v>
      </c>
      <c r="D25">
        <v>2.2000000000000002</v>
      </c>
      <c r="E25">
        <v>2</v>
      </c>
      <c r="F25">
        <v>2</v>
      </c>
      <c r="G25" t="s">
        <v>10</v>
      </c>
      <c r="H25">
        <v>28</v>
      </c>
      <c r="I25" t="s">
        <v>58</v>
      </c>
      <c r="J25">
        <v>2.2000000000000006</v>
      </c>
      <c r="K25">
        <v>156.04750000000001</v>
      </c>
      <c r="L25" s="4">
        <v>463.13399999999996</v>
      </c>
      <c r="O25" s="3">
        <v>8</v>
      </c>
      <c r="P25">
        <v>11</v>
      </c>
      <c r="Q25">
        <v>2011</v>
      </c>
      <c r="R25">
        <v>5.5</v>
      </c>
      <c r="S25">
        <v>5</v>
      </c>
      <c r="T25">
        <v>5</v>
      </c>
      <c r="U25" t="s">
        <v>10</v>
      </c>
      <c r="V25">
        <v>34</v>
      </c>
      <c r="W25" s="4">
        <v>6.51</v>
      </c>
      <c r="X25" s="4">
        <v>9.339588218613768</v>
      </c>
      <c r="Y25" s="4">
        <v>8.3130000000000006</v>
      </c>
      <c r="Z25" s="4">
        <v>10.009999999999998</v>
      </c>
      <c r="AB25" t="s">
        <v>10</v>
      </c>
      <c r="AC25">
        <v>5</v>
      </c>
      <c r="AD25">
        <v>34</v>
      </c>
      <c r="AE25" s="4">
        <v>6.51</v>
      </c>
      <c r="AF25">
        <f t="shared" si="2"/>
        <v>2.3359800441686907</v>
      </c>
      <c r="AG25">
        <f t="shared" si="0"/>
        <v>2.2314112735395208</v>
      </c>
      <c r="AH25">
        <f t="shared" si="1"/>
        <v>2.3988039507345884</v>
      </c>
    </row>
    <row r="26" spans="1:34" x14ac:dyDescent="0.25">
      <c r="A26" s="1">
        <v>6</v>
      </c>
      <c r="B26">
        <v>1</v>
      </c>
      <c r="C26">
        <v>2011</v>
      </c>
      <c r="D26">
        <v>2.2999999999999998</v>
      </c>
      <c r="E26">
        <v>2</v>
      </c>
      <c r="F26">
        <v>3</v>
      </c>
      <c r="G26" t="s">
        <v>11</v>
      </c>
      <c r="H26">
        <v>26</v>
      </c>
      <c r="I26" t="s">
        <v>58</v>
      </c>
      <c r="J26" s="4" t="s">
        <v>40</v>
      </c>
      <c r="K26">
        <v>3.306</v>
      </c>
      <c r="L26" s="4">
        <v>50.213999999999999</v>
      </c>
      <c r="O26" s="3">
        <v>8</v>
      </c>
      <c r="P26">
        <v>11</v>
      </c>
      <c r="Q26">
        <v>2011</v>
      </c>
      <c r="R26">
        <v>5.6</v>
      </c>
      <c r="S26">
        <v>5</v>
      </c>
      <c r="T26">
        <v>6</v>
      </c>
      <c r="U26" t="s">
        <v>11</v>
      </c>
      <c r="V26">
        <v>19</v>
      </c>
      <c r="W26" s="4">
        <v>5.7450000000000001</v>
      </c>
      <c r="X26" s="4">
        <v>0</v>
      </c>
      <c r="Y26" s="4">
        <v>0.28199999999999997</v>
      </c>
      <c r="Z26" s="4">
        <v>9.17</v>
      </c>
      <c r="AB26" t="s">
        <v>11</v>
      </c>
      <c r="AC26">
        <v>5</v>
      </c>
      <c r="AD26">
        <v>19</v>
      </c>
      <c r="AE26" s="4">
        <v>5.7450000000000001</v>
      </c>
      <c r="AF26">
        <f t="shared" si="2"/>
        <v>0</v>
      </c>
      <c r="AG26">
        <f t="shared" si="0"/>
        <v>0.24842135849847832</v>
      </c>
      <c r="AH26">
        <f t="shared" si="1"/>
        <v>2.3194422100604686</v>
      </c>
    </row>
    <row r="27" spans="1:34" x14ac:dyDescent="0.25">
      <c r="A27" s="1">
        <v>6</v>
      </c>
      <c r="B27">
        <v>1</v>
      </c>
      <c r="C27">
        <v>2011</v>
      </c>
      <c r="D27">
        <v>2.4</v>
      </c>
      <c r="E27">
        <v>2</v>
      </c>
      <c r="F27">
        <v>4</v>
      </c>
      <c r="G27" t="s">
        <v>11</v>
      </c>
      <c r="H27">
        <v>23</v>
      </c>
      <c r="I27" t="s">
        <v>58</v>
      </c>
      <c r="J27" s="4" t="s">
        <v>40</v>
      </c>
      <c r="K27">
        <v>0.43799999999999994</v>
      </c>
      <c r="L27" s="4">
        <v>44.564999999999998</v>
      </c>
      <c r="O27" s="3">
        <v>8</v>
      </c>
      <c r="P27">
        <v>11</v>
      </c>
      <c r="Q27">
        <v>2011</v>
      </c>
      <c r="R27">
        <v>6.1</v>
      </c>
      <c r="S27">
        <v>6</v>
      </c>
      <c r="T27">
        <v>1</v>
      </c>
      <c r="U27" t="s">
        <v>11</v>
      </c>
      <c r="V27">
        <v>20</v>
      </c>
      <c r="W27" s="4">
        <v>3.99</v>
      </c>
      <c r="X27" s="4">
        <v>0</v>
      </c>
      <c r="Y27" s="4">
        <v>0.82899999999999996</v>
      </c>
      <c r="Z27" s="4">
        <v>7.02</v>
      </c>
      <c r="AB27" t="s">
        <v>11</v>
      </c>
      <c r="AC27">
        <v>6</v>
      </c>
      <c r="AD27">
        <v>20</v>
      </c>
      <c r="AE27" s="4">
        <v>3.99</v>
      </c>
      <c r="AF27">
        <f t="shared" si="2"/>
        <v>0</v>
      </c>
      <c r="AG27">
        <f t="shared" si="0"/>
        <v>0.60376936940872861</v>
      </c>
      <c r="AH27">
        <f t="shared" si="1"/>
        <v>2.0819384218784229</v>
      </c>
    </row>
    <row r="28" spans="1:34" x14ac:dyDescent="0.25">
      <c r="A28" s="1">
        <v>6</v>
      </c>
      <c r="B28">
        <v>1</v>
      </c>
      <c r="C28">
        <v>2011</v>
      </c>
      <c r="D28">
        <v>2.5</v>
      </c>
      <c r="E28">
        <v>2</v>
      </c>
      <c r="F28">
        <v>5</v>
      </c>
      <c r="G28" t="s">
        <v>10</v>
      </c>
      <c r="H28">
        <v>27</v>
      </c>
      <c r="I28" t="s">
        <v>58</v>
      </c>
      <c r="J28">
        <v>438.20000000000005</v>
      </c>
      <c r="K28">
        <v>79.994</v>
      </c>
      <c r="L28" s="4">
        <v>308.85299999999995</v>
      </c>
      <c r="O28" s="3">
        <v>8</v>
      </c>
      <c r="P28">
        <v>11</v>
      </c>
      <c r="Q28">
        <v>2011</v>
      </c>
      <c r="R28">
        <v>6.2</v>
      </c>
      <c r="S28">
        <v>6</v>
      </c>
      <c r="T28">
        <v>2</v>
      </c>
      <c r="U28" t="s">
        <v>10</v>
      </c>
      <c r="V28">
        <v>34</v>
      </c>
      <c r="W28" s="4">
        <v>6.4640000000000004</v>
      </c>
      <c r="X28" s="4">
        <v>0</v>
      </c>
      <c r="Y28" s="4">
        <v>0.21099999999999999</v>
      </c>
      <c r="Z28" s="4">
        <v>8.629999999999999</v>
      </c>
      <c r="AB28" t="s">
        <v>10</v>
      </c>
      <c r="AC28">
        <v>6</v>
      </c>
      <c r="AD28">
        <v>34</v>
      </c>
      <c r="AE28" s="4">
        <v>6.4640000000000004</v>
      </c>
      <c r="AF28">
        <f t="shared" si="2"/>
        <v>0</v>
      </c>
      <c r="AG28">
        <f t="shared" si="0"/>
        <v>0.19144646457095527</v>
      </c>
      <c r="AH28">
        <f t="shared" si="1"/>
        <v>2.264883225810034</v>
      </c>
    </row>
    <row r="29" spans="1:34" x14ac:dyDescent="0.25">
      <c r="A29" s="1">
        <v>6</v>
      </c>
      <c r="B29">
        <v>1</v>
      </c>
      <c r="C29">
        <v>2011</v>
      </c>
      <c r="D29">
        <v>2.6</v>
      </c>
      <c r="E29">
        <v>2</v>
      </c>
      <c r="F29">
        <v>6</v>
      </c>
      <c r="G29" t="s">
        <v>11</v>
      </c>
      <c r="H29">
        <v>24</v>
      </c>
      <c r="I29" t="s">
        <v>58</v>
      </c>
      <c r="J29" s="4" t="s">
        <v>40</v>
      </c>
      <c r="K29">
        <v>1.4729999999999999</v>
      </c>
      <c r="L29" s="4">
        <v>66.051000000000002</v>
      </c>
      <c r="O29" s="3">
        <v>8</v>
      </c>
      <c r="P29">
        <v>11</v>
      </c>
      <c r="Q29">
        <v>2011</v>
      </c>
      <c r="R29">
        <v>6.3</v>
      </c>
      <c r="S29">
        <v>6</v>
      </c>
      <c r="T29">
        <v>3</v>
      </c>
      <c r="U29" t="s">
        <v>11</v>
      </c>
      <c r="V29">
        <v>12</v>
      </c>
      <c r="W29" s="4">
        <v>4.5460000000000003</v>
      </c>
      <c r="X29" s="4">
        <v>0</v>
      </c>
      <c r="Y29" s="4">
        <v>0.441</v>
      </c>
      <c r="Z29" s="4">
        <v>37.96</v>
      </c>
      <c r="AB29" t="s">
        <v>11</v>
      </c>
      <c r="AC29">
        <v>6</v>
      </c>
      <c r="AD29">
        <v>12</v>
      </c>
      <c r="AE29" s="4">
        <v>4.5460000000000003</v>
      </c>
      <c r="AF29">
        <f t="shared" si="2"/>
        <v>0</v>
      </c>
      <c r="AG29">
        <f t="shared" si="0"/>
        <v>0.36533731701738509</v>
      </c>
      <c r="AH29">
        <f t="shared" si="1"/>
        <v>3.6625354787743345</v>
      </c>
    </row>
    <row r="30" spans="1:34" x14ac:dyDescent="0.25">
      <c r="A30" s="15">
        <v>6</v>
      </c>
      <c r="B30" s="16">
        <v>1</v>
      </c>
      <c r="C30" s="16">
        <v>2011</v>
      </c>
      <c r="D30" s="16">
        <v>3.1</v>
      </c>
      <c r="E30" s="16">
        <v>3</v>
      </c>
      <c r="F30" s="16">
        <v>1</v>
      </c>
      <c r="G30" s="16" t="s">
        <v>11</v>
      </c>
      <c r="H30" s="16">
        <v>24</v>
      </c>
      <c r="I30" s="16" t="s">
        <v>58</v>
      </c>
      <c r="J30" s="4" t="s">
        <v>40</v>
      </c>
      <c r="K30" s="16">
        <v>1.3560000000000001</v>
      </c>
      <c r="L30" s="17">
        <v>72.747</v>
      </c>
      <c r="O30" s="3">
        <v>8</v>
      </c>
      <c r="P30">
        <v>11</v>
      </c>
      <c r="Q30">
        <v>2011</v>
      </c>
      <c r="R30">
        <v>6.4</v>
      </c>
      <c r="S30">
        <v>6</v>
      </c>
      <c r="T30">
        <v>4</v>
      </c>
      <c r="U30" t="s">
        <v>10</v>
      </c>
      <c r="V30">
        <v>38</v>
      </c>
      <c r="W30" s="4">
        <v>6.28</v>
      </c>
      <c r="X30" s="4">
        <v>66.625882982489941</v>
      </c>
      <c r="Y30" s="4">
        <v>2.0630000000000002</v>
      </c>
      <c r="Z30" s="4">
        <v>10.244999999999999</v>
      </c>
      <c r="AB30" t="s">
        <v>10</v>
      </c>
      <c r="AC30">
        <v>6</v>
      </c>
      <c r="AD30">
        <v>38</v>
      </c>
      <c r="AE30" s="4">
        <v>6.28</v>
      </c>
      <c r="AF30">
        <f t="shared" si="2"/>
        <v>4.2139907941237684</v>
      </c>
      <c r="AG30">
        <f t="shared" si="0"/>
        <v>1.1193948278506383</v>
      </c>
      <c r="AH30">
        <f t="shared" si="1"/>
        <v>2.4199235854112788</v>
      </c>
    </row>
    <row r="31" spans="1:34" x14ac:dyDescent="0.25">
      <c r="A31" s="15">
        <v>6</v>
      </c>
      <c r="B31" s="16">
        <v>1</v>
      </c>
      <c r="C31" s="16">
        <v>2011</v>
      </c>
      <c r="D31" s="16">
        <v>3.2</v>
      </c>
      <c r="E31" s="16">
        <v>3</v>
      </c>
      <c r="F31" s="16">
        <v>2</v>
      </c>
      <c r="G31" s="16" t="s">
        <v>10</v>
      </c>
      <c r="H31" s="16" t="s">
        <v>58</v>
      </c>
      <c r="I31" s="16" t="s">
        <v>58</v>
      </c>
      <c r="J31" s="16">
        <v>156.19999999999999</v>
      </c>
      <c r="K31" s="16" t="s">
        <v>58</v>
      </c>
      <c r="L31" s="16" t="s">
        <v>58</v>
      </c>
      <c r="O31" s="3">
        <v>8</v>
      </c>
      <c r="P31">
        <v>11</v>
      </c>
      <c r="Q31">
        <v>2011</v>
      </c>
      <c r="R31">
        <v>6.5</v>
      </c>
      <c r="S31">
        <v>6</v>
      </c>
      <c r="T31">
        <v>5</v>
      </c>
      <c r="U31" t="s">
        <v>10</v>
      </c>
      <c r="V31">
        <v>37</v>
      </c>
      <c r="W31" s="4">
        <v>5.6379999999999999</v>
      </c>
      <c r="X31" s="4">
        <v>1.909148312002217</v>
      </c>
      <c r="Y31" s="4">
        <v>0.22700000000000001</v>
      </c>
      <c r="Z31" s="4">
        <v>8.7350000000000012</v>
      </c>
      <c r="AB31" t="s">
        <v>10</v>
      </c>
      <c r="AC31">
        <v>6</v>
      </c>
      <c r="AD31">
        <v>37</v>
      </c>
      <c r="AE31" s="4">
        <v>5.6379999999999999</v>
      </c>
      <c r="AF31">
        <f t="shared" si="2"/>
        <v>1.0678603620574398</v>
      </c>
      <c r="AG31">
        <f t="shared" si="0"/>
        <v>0.20457216572877446</v>
      </c>
      <c r="AH31">
        <f t="shared" si="1"/>
        <v>2.2757276388241632</v>
      </c>
    </row>
    <row r="32" spans="1:34" x14ac:dyDescent="0.25">
      <c r="A32" s="1">
        <v>6</v>
      </c>
      <c r="B32">
        <v>1</v>
      </c>
      <c r="C32">
        <v>2011</v>
      </c>
      <c r="D32">
        <v>3.3</v>
      </c>
      <c r="E32">
        <v>3</v>
      </c>
      <c r="F32">
        <v>3</v>
      </c>
      <c r="G32" t="s">
        <v>10</v>
      </c>
      <c r="H32" t="s">
        <v>58</v>
      </c>
      <c r="I32" t="s">
        <v>58</v>
      </c>
      <c r="J32">
        <v>90.2</v>
      </c>
      <c r="K32" t="s">
        <v>58</v>
      </c>
      <c r="L32" t="s">
        <v>58</v>
      </c>
      <c r="O32" s="3">
        <v>8</v>
      </c>
      <c r="P32">
        <v>11</v>
      </c>
      <c r="Q32">
        <v>2011</v>
      </c>
      <c r="R32">
        <v>6.6</v>
      </c>
      <c r="S32">
        <v>6</v>
      </c>
      <c r="T32">
        <v>6</v>
      </c>
      <c r="U32" t="s">
        <v>11</v>
      </c>
      <c r="V32">
        <v>13</v>
      </c>
      <c r="W32" s="4">
        <v>4.1100000000000003</v>
      </c>
      <c r="X32" s="4">
        <v>0</v>
      </c>
      <c r="Y32" s="4">
        <v>0.29799999999999999</v>
      </c>
      <c r="Z32" s="4">
        <v>7.3150000000000004</v>
      </c>
      <c r="AB32" t="s">
        <v>11</v>
      </c>
      <c r="AC32" s="30">
        <v>6</v>
      </c>
      <c r="AD32">
        <v>13</v>
      </c>
      <c r="AE32" s="4">
        <v>4.1100000000000003</v>
      </c>
      <c r="AF32">
        <f t="shared" ref="AF32" si="3">LN(X32+1)</f>
        <v>0</v>
      </c>
      <c r="AG32">
        <f t="shared" ref="AG32" si="4">LN(Y32+1)</f>
        <v>0.26082461828189829</v>
      </c>
      <c r="AH32">
        <f t="shared" ref="AH32" si="5">LN(Z32+1)</f>
        <v>2.1180611126448912</v>
      </c>
    </row>
    <row r="33" spans="1:17" x14ac:dyDescent="0.25">
      <c r="A33" s="1">
        <v>6</v>
      </c>
      <c r="B33">
        <v>1</v>
      </c>
      <c r="C33">
        <v>2011</v>
      </c>
      <c r="D33">
        <v>3.4</v>
      </c>
      <c r="E33">
        <v>3</v>
      </c>
      <c r="F33">
        <v>4</v>
      </c>
      <c r="G33" t="s">
        <v>11</v>
      </c>
      <c r="H33">
        <v>24</v>
      </c>
      <c r="I33" t="s">
        <v>58</v>
      </c>
      <c r="J33" s="4" t="s">
        <v>40</v>
      </c>
      <c r="K33">
        <v>0.26400000000000001</v>
      </c>
      <c r="L33" s="4">
        <v>5.2530000000000001</v>
      </c>
      <c r="P33" s="3"/>
      <c r="Q33" s="27"/>
    </row>
    <row r="34" spans="1:17" x14ac:dyDescent="0.25">
      <c r="A34" s="1">
        <v>6</v>
      </c>
      <c r="B34">
        <v>1</v>
      </c>
      <c r="C34">
        <v>2011</v>
      </c>
      <c r="D34">
        <v>3.5</v>
      </c>
      <c r="E34">
        <v>3</v>
      </c>
      <c r="F34">
        <v>5</v>
      </c>
      <c r="G34" t="s">
        <v>10</v>
      </c>
      <c r="H34" t="s">
        <v>58</v>
      </c>
      <c r="I34" t="s">
        <v>58</v>
      </c>
      <c r="J34">
        <v>14.200000000000001</v>
      </c>
      <c r="K34" t="s">
        <v>58</v>
      </c>
      <c r="L34" t="s">
        <v>58</v>
      </c>
      <c r="Q34" s="28"/>
    </row>
    <row r="35" spans="1:17" x14ac:dyDescent="0.25">
      <c r="A35" s="1">
        <v>6</v>
      </c>
      <c r="B35">
        <v>1</v>
      </c>
      <c r="C35">
        <v>2011</v>
      </c>
      <c r="D35">
        <v>3.6</v>
      </c>
      <c r="E35">
        <v>3</v>
      </c>
      <c r="F35">
        <v>6</v>
      </c>
      <c r="G35" t="s">
        <v>11</v>
      </c>
      <c r="H35">
        <v>25</v>
      </c>
      <c r="I35" t="s">
        <v>58</v>
      </c>
      <c r="J35" s="4" t="s">
        <v>40</v>
      </c>
      <c r="K35">
        <v>0.27600000000000002</v>
      </c>
      <c r="L35" s="4">
        <v>5.3819999999999997</v>
      </c>
      <c r="Q35" s="28"/>
    </row>
    <row r="36" spans="1:17" x14ac:dyDescent="0.25">
      <c r="A36" s="1">
        <v>6</v>
      </c>
      <c r="B36">
        <v>1</v>
      </c>
      <c r="C36">
        <v>2011</v>
      </c>
      <c r="D36">
        <v>4.0999999999999996</v>
      </c>
      <c r="E36">
        <v>4</v>
      </c>
      <c r="F36">
        <v>1</v>
      </c>
      <c r="G36" t="s">
        <v>11</v>
      </c>
      <c r="H36">
        <v>25</v>
      </c>
      <c r="I36" t="s">
        <v>58</v>
      </c>
      <c r="J36" s="4" t="s">
        <v>40</v>
      </c>
      <c r="K36">
        <v>1.329</v>
      </c>
      <c r="L36" s="4">
        <v>4.5839999999999996</v>
      </c>
      <c r="Q36" s="28"/>
    </row>
    <row r="37" spans="1:17" x14ac:dyDescent="0.25">
      <c r="A37" s="1">
        <v>6</v>
      </c>
      <c r="B37">
        <v>1</v>
      </c>
      <c r="C37">
        <v>2011</v>
      </c>
      <c r="D37">
        <v>4.2</v>
      </c>
      <c r="E37">
        <v>4</v>
      </c>
      <c r="F37">
        <v>2</v>
      </c>
      <c r="G37" t="s">
        <v>11</v>
      </c>
      <c r="H37">
        <v>24</v>
      </c>
      <c r="I37" t="s">
        <v>58</v>
      </c>
      <c r="J37" s="4" t="s">
        <v>40</v>
      </c>
      <c r="K37">
        <v>0.64500000000000002</v>
      </c>
      <c r="L37" s="4">
        <v>3.5999999999999996</v>
      </c>
      <c r="Q37" s="28"/>
    </row>
    <row r="38" spans="1:17" x14ac:dyDescent="0.25">
      <c r="A38" s="1">
        <v>6</v>
      </c>
      <c r="B38">
        <v>1</v>
      </c>
      <c r="C38">
        <v>2011</v>
      </c>
      <c r="D38">
        <v>4.3</v>
      </c>
      <c r="E38">
        <v>4</v>
      </c>
      <c r="F38">
        <v>3</v>
      </c>
      <c r="G38" t="s">
        <v>10</v>
      </c>
      <c r="H38">
        <v>27</v>
      </c>
      <c r="I38" t="s">
        <v>58</v>
      </c>
      <c r="J38">
        <v>626.19999999999993</v>
      </c>
      <c r="K38" t="s">
        <v>58</v>
      </c>
      <c r="L38" t="s">
        <v>58</v>
      </c>
      <c r="Q38" s="28"/>
    </row>
    <row r="39" spans="1:17" x14ac:dyDescent="0.25">
      <c r="A39" s="1">
        <v>6</v>
      </c>
      <c r="B39">
        <v>1</v>
      </c>
      <c r="C39">
        <v>2011</v>
      </c>
      <c r="D39">
        <v>4.4000000000000004</v>
      </c>
      <c r="E39">
        <v>4</v>
      </c>
      <c r="F39">
        <v>4</v>
      </c>
      <c r="G39" t="s">
        <v>10</v>
      </c>
      <c r="H39">
        <v>29</v>
      </c>
      <c r="I39" t="s">
        <v>58</v>
      </c>
      <c r="J39">
        <v>536.20000000000005</v>
      </c>
      <c r="K39" t="s">
        <v>58</v>
      </c>
      <c r="L39" t="s">
        <v>58</v>
      </c>
      <c r="Q39" s="28"/>
    </row>
    <row r="40" spans="1:17" x14ac:dyDescent="0.25">
      <c r="A40" s="1">
        <v>6</v>
      </c>
      <c r="B40">
        <v>1</v>
      </c>
      <c r="C40">
        <v>2011</v>
      </c>
      <c r="D40">
        <v>4.5</v>
      </c>
      <c r="E40">
        <v>4</v>
      </c>
      <c r="F40">
        <v>5</v>
      </c>
      <c r="G40" t="s">
        <v>10</v>
      </c>
      <c r="H40">
        <v>26</v>
      </c>
      <c r="I40" t="s">
        <v>58</v>
      </c>
      <c r="J40" s="4" t="s">
        <v>40</v>
      </c>
      <c r="K40">
        <v>9.2789999999999999</v>
      </c>
      <c r="L40" s="4">
        <v>352.04999999999995</v>
      </c>
      <c r="Q40" s="28"/>
    </row>
    <row r="41" spans="1:17" x14ac:dyDescent="0.25">
      <c r="A41" s="1">
        <v>6</v>
      </c>
      <c r="B41">
        <v>1</v>
      </c>
      <c r="C41">
        <v>2011</v>
      </c>
      <c r="D41">
        <v>4.5999999999999996</v>
      </c>
      <c r="E41">
        <v>4</v>
      </c>
      <c r="F41">
        <v>6</v>
      </c>
      <c r="G41" t="s">
        <v>11</v>
      </c>
      <c r="H41">
        <v>25</v>
      </c>
      <c r="I41" t="s">
        <v>58</v>
      </c>
      <c r="J41" s="4" t="s">
        <v>40</v>
      </c>
      <c r="K41">
        <v>0.97199999999999998</v>
      </c>
      <c r="L41" s="4">
        <v>5.6669999999999998</v>
      </c>
      <c r="Q41" s="28"/>
    </row>
    <row r="42" spans="1:17" x14ac:dyDescent="0.25">
      <c r="A42" s="1">
        <v>6</v>
      </c>
      <c r="B42">
        <v>1</v>
      </c>
      <c r="C42">
        <v>2011</v>
      </c>
      <c r="D42">
        <v>5.2</v>
      </c>
      <c r="E42">
        <v>5</v>
      </c>
      <c r="F42">
        <v>2</v>
      </c>
      <c r="G42" t="s">
        <v>10</v>
      </c>
      <c r="H42">
        <v>27</v>
      </c>
      <c r="I42" t="s">
        <v>58</v>
      </c>
      <c r="J42" s="4" t="s">
        <v>40</v>
      </c>
      <c r="K42">
        <v>8.343</v>
      </c>
      <c r="L42" s="4">
        <v>228.57300000000001</v>
      </c>
      <c r="Q42" s="28"/>
    </row>
    <row r="43" spans="1:17" x14ac:dyDescent="0.25">
      <c r="A43" s="1">
        <v>6</v>
      </c>
      <c r="B43">
        <v>1</v>
      </c>
      <c r="C43">
        <v>2011</v>
      </c>
      <c r="D43">
        <v>5.5</v>
      </c>
      <c r="E43">
        <v>5</v>
      </c>
      <c r="F43">
        <v>5</v>
      </c>
      <c r="G43" t="s">
        <v>10</v>
      </c>
      <c r="H43">
        <v>26</v>
      </c>
      <c r="I43" t="s">
        <v>58</v>
      </c>
      <c r="J43" s="4" t="s">
        <v>40</v>
      </c>
      <c r="K43">
        <v>3.6419999999999999</v>
      </c>
      <c r="L43" s="4">
        <v>84.954000000000008</v>
      </c>
      <c r="Q43" s="28"/>
    </row>
    <row r="44" spans="1:17" x14ac:dyDescent="0.25">
      <c r="A44" s="1">
        <v>6</v>
      </c>
      <c r="B44">
        <v>1</v>
      </c>
      <c r="C44">
        <v>2011</v>
      </c>
      <c r="D44">
        <v>6.2</v>
      </c>
      <c r="E44">
        <v>6</v>
      </c>
      <c r="F44">
        <v>2</v>
      </c>
      <c r="G44" t="s">
        <v>10</v>
      </c>
      <c r="H44">
        <v>29</v>
      </c>
      <c r="I44" t="s">
        <v>58</v>
      </c>
      <c r="J44" s="4" t="s">
        <v>40</v>
      </c>
      <c r="K44">
        <v>0.90300000000000002</v>
      </c>
      <c r="L44" s="4">
        <v>7.7579999999999991</v>
      </c>
      <c r="Q44" s="28"/>
    </row>
    <row r="45" spans="1:17" x14ac:dyDescent="0.25">
      <c r="A45" s="1">
        <v>6</v>
      </c>
      <c r="B45">
        <v>1</v>
      </c>
      <c r="C45">
        <v>2011</v>
      </c>
      <c r="D45">
        <v>6.4</v>
      </c>
      <c r="E45">
        <v>6</v>
      </c>
      <c r="F45">
        <v>4</v>
      </c>
      <c r="G45" t="s">
        <v>10</v>
      </c>
      <c r="H45" t="s">
        <v>58</v>
      </c>
      <c r="I45" t="s">
        <v>58</v>
      </c>
      <c r="J45" s="4" t="s">
        <v>40</v>
      </c>
      <c r="K45" t="s">
        <v>58</v>
      </c>
      <c r="L45" t="s">
        <v>58</v>
      </c>
      <c r="Q45" s="28"/>
    </row>
    <row r="46" spans="1:17" x14ac:dyDescent="0.25">
      <c r="A46" s="3">
        <v>7</v>
      </c>
      <c r="B46">
        <v>6</v>
      </c>
      <c r="C46">
        <v>2011</v>
      </c>
      <c r="D46">
        <v>2.1</v>
      </c>
      <c r="E46">
        <v>2</v>
      </c>
      <c r="F46">
        <v>1</v>
      </c>
      <c r="G46" t="s">
        <v>10</v>
      </c>
      <c r="H46">
        <v>26</v>
      </c>
      <c r="I46" s="4">
        <v>7.04</v>
      </c>
      <c r="J46" s="4">
        <v>306.45777149685301</v>
      </c>
      <c r="K46" s="4">
        <v>72.77</v>
      </c>
      <c r="L46" s="4">
        <v>224.88</v>
      </c>
      <c r="Q46" s="28"/>
    </row>
    <row r="47" spans="1:17" x14ac:dyDescent="0.25">
      <c r="A47" s="3">
        <v>7</v>
      </c>
      <c r="B47">
        <v>6</v>
      </c>
      <c r="C47">
        <v>2011</v>
      </c>
      <c r="D47">
        <v>2.2000000000000002</v>
      </c>
      <c r="E47">
        <v>2</v>
      </c>
      <c r="F47">
        <v>2</v>
      </c>
      <c r="G47" t="s">
        <v>10</v>
      </c>
      <c r="H47">
        <v>30</v>
      </c>
      <c r="I47" s="4">
        <v>7.54</v>
      </c>
      <c r="J47" s="4">
        <v>866.6632503934278</v>
      </c>
      <c r="K47" s="4">
        <v>104.75</v>
      </c>
      <c r="L47" s="4">
        <v>719.42</v>
      </c>
      <c r="Q47" s="28"/>
    </row>
    <row r="48" spans="1:17" x14ac:dyDescent="0.25">
      <c r="A48" s="3">
        <v>7</v>
      </c>
      <c r="B48">
        <v>6</v>
      </c>
      <c r="C48">
        <v>2011</v>
      </c>
      <c r="D48">
        <v>2.2999999999999998</v>
      </c>
      <c r="E48">
        <v>2</v>
      </c>
      <c r="F48">
        <v>3</v>
      </c>
      <c r="G48" t="s">
        <v>11</v>
      </c>
      <c r="H48">
        <v>21</v>
      </c>
      <c r="I48" s="4">
        <v>4.68</v>
      </c>
      <c r="J48" s="4" t="s">
        <v>40</v>
      </c>
      <c r="K48" s="4">
        <v>1.2270000000000001</v>
      </c>
      <c r="L48" s="4">
        <v>8.19</v>
      </c>
      <c r="Q48" s="28"/>
    </row>
    <row r="49" spans="1:17" x14ac:dyDescent="0.25">
      <c r="A49" s="3">
        <v>7</v>
      </c>
      <c r="B49">
        <v>6</v>
      </c>
      <c r="C49">
        <v>2011</v>
      </c>
      <c r="D49">
        <v>2.4</v>
      </c>
      <c r="E49">
        <v>2</v>
      </c>
      <c r="F49">
        <v>4</v>
      </c>
      <c r="G49" t="s">
        <v>11</v>
      </c>
      <c r="H49">
        <v>25</v>
      </c>
      <c r="I49" s="4">
        <v>5.85</v>
      </c>
      <c r="J49" s="4" t="s">
        <v>40</v>
      </c>
      <c r="K49" s="4">
        <v>0.86499999999999999</v>
      </c>
      <c r="L49" s="4">
        <v>57.285000000000004</v>
      </c>
      <c r="Q49" s="28"/>
    </row>
    <row r="50" spans="1:17" x14ac:dyDescent="0.25">
      <c r="A50" s="3">
        <v>7</v>
      </c>
      <c r="B50">
        <v>6</v>
      </c>
      <c r="C50">
        <v>2011</v>
      </c>
      <c r="D50">
        <v>2.5</v>
      </c>
      <c r="E50">
        <v>2</v>
      </c>
      <c r="F50">
        <v>5</v>
      </c>
      <c r="G50" t="s">
        <v>10</v>
      </c>
      <c r="H50">
        <v>29</v>
      </c>
      <c r="I50" s="4">
        <v>7.7</v>
      </c>
      <c r="J50" s="4">
        <v>766.47097967320076</v>
      </c>
      <c r="K50" s="4">
        <v>75.19</v>
      </c>
      <c r="L50" s="4">
        <v>389.32000000000005</v>
      </c>
      <c r="Q50" s="27"/>
    </row>
    <row r="51" spans="1:17" x14ac:dyDescent="0.25">
      <c r="A51" s="3">
        <v>7</v>
      </c>
      <c r="B51">
        <v>6</v>
      </c>
      <c r="C51">
        <v>2011</v>
      </c>
      <c r="D51">
        <v>2.6</v>
      </c>
      <c r="E51">
        <v>2</v>
      </c>
      <c r="F51">
        <v>6</v>
      </c>
      <c r="G51" t="s">
        <v>11</v>
      </c>
      <c r="H51">
        <v>20</v>
      </c>
      <c r="I51" s="4">
        <v>4.09</v>
      </c>
      <c r="J51" s="4" t="s">
        <v>40</v>
      </c>
      <c r="K51" s="4">
        <v>0.86399999999999999</v>
      </c>
      <c r="L51" s="4">
        <v>11.395</v>
      </c>
      <c r="Q51" s="28"/>
    </row>
    <row r="52" spans="1:17" x14ac:dyDescent="0.25">
      <c r="A52" s="3">
        <v>7</v>
      </c>
      <c r="B52">
        <v>6</v>
      </c>
      <c r="C52">
        <v>2011</v>
      </c>
      <c r="D52">
        <v>3.1</v>
      </c>
      <c r="E52">
        <v>3</v>
      </c>
      <c r="F52">
        <v>1</v>
      </c>
      <c r="G52" t="s">
        <v>11</v>
      </c>
      <c r="H52">
        <v>22</v>
      </c>
      <c r="I52" s="4">
        <v>5.0599999999999996</v>
      </c>
      <c r="J52" s="4" t="s">
        <v>40</v>
      </c>
      <c r="K52" s="4">
        <v>1.45</v>
      </c>
      <c r="L52" s="4">
        <v>7.1</v>
      </c>
      <c r="Q52" s="28"/>
    </row>
    <row r="53" spans="1:17" x14ac:dyDescent="0.25">
      <c r="A53" s="3">
        <v>7</v>
      </c>
      <c r="B53">
        <v>6</v>
      </c>
      <c r="C53">
        <v>2011</v>
      </c>
      <c r="D53">
        <v>3.2</v>
      </c>
      <c r="E53">
        <v>3</v>
      </c>
      <c r="F53">
        <v>2</v>
      </c>
      <c r="G53" t="s">
        <v>10</v>
      </c>
      <c r="H53">
        <v>29</v>
      </c>
      <c r="I53" s="4">
        <v>7.46</v>
      </c>
      <c r="J53" s="4">
        <v>258.53972897848342</v>
      </c>
      <c r="K53" s="4">
        <v>92.74</v>
      </c>
      <c r="L53" s="4">
        <v>32.120000000000005</v>
      </c>
      <c r="Q53" s="28"/>
    </row>
    <row r="54" spans="1:17" x14ac:dyDescent="0.25">
      <c r="A54" s="3">
        <v>7</v>
      </c>
      <c r="B54">
        <v>6</v>
      </c>
      <c r="C54">
        <v>2011</v>
      </c>
      <c r="D54">
        <v>3.3</v>
      </c>
      <c r="E54">
        <v>3</v>
      </c>
      <c r="F54">
        <v>3</v>
      </c>
      <c r="G54" t="s">
        <v>10</v>
      </c>
      <c r="H54">
        <v>29</v>
      </c>
      <c r="I54" s="4">
        <v>7.19</v>
      </c>
      <c r="J54" s="4">
        <v>430.17344490791623</v>
      </c>
      <c r="K54" s="4">
        <v>60.39</v>
      </c>
      <c r="L54" s="4">
        <v>193.69</v>
      </c>
      <c r="Q54" s="28"/>
    </row>
    <row r="55" spans="1:17" x14ac:dyDescent="0.25">
      <c r="A55" s="3">
        <v>7</v>
      </c>
      <c r="B55">
        <v>6</v>
      </c>
      <c r="C55">
        <v>2011</v>
      </c>
      <c r="D55">
        <v>3.4</v>
      </c>
      <c r="E55">
        <v>3</v>
      </c>
      <c r="F55">
        <v>4</v>
      </c>
      <c r="G55" t="s">
        <v>11</v>
      </c>
      <c r="H55">
        <v>25</v>
      </c>
      <c r="I55" s="4">
        <v>6.46</v>
      </c>
      <c r="J55" s="4" t="s">
        <v>40</v>
      </c>
      <c r="K55" s="4">
        <v>0.68100000000000005</v>
      </c>
      <c r="L55" s="4">
        <v>22.029999999999998</v>
      </c>
      <c r="Q55" s="27"/>
    </row>
    <row r="56" spans="1:17" x14ac:dyDescent="0.25">
      <c r="A56" s="3">
        <v>7</v>
      </c>
      <c r="B56">
        <v>6</v>
      </c>
      <c r="C56">
        <v>2011</v>
      </c>
      <c r="D56">
        <v>3.5</v>
      </c>
      <c r="E56">
        <v>3</v>
      </c>
      <c r="F56">
        <v>5</v>
      </c>
      <c r="G56" t="s">
        <v>10</v>
      </c>
      <c r="H56">
        <v>28</v>
      </c>
      <c r="I56" s="4">
        <v>7.67</v>
      </c>
      <c r="J56" s="4">
        <v>813.51778505487255</v>
      </c>
      <c r="K56" s="4">
        <v>76.040000000000006</v>
      </c>
      <c r="L56" s="4">
        <v>155.84</v>
      </c>
      <c r="Q56" s="29"/>
    </row>
    <row r="57" spans="1:17" x14ac:dyDescent="0.25">
      <c r="A57" s="3">
        <v>7</v>
      </c>
      <c r="B57">
        <v>6</v>
      </c>
      <c r="C57">
        <v>2011</v>
      </c>
      <c r="D57">
        <v>3.6</v>
      </c>
      <c r="E57">
        <v>3</v>
      </c>
      <c r="F57">
        <v>6</v>
      </c>
      <c r="G57" t="s">
        <v>11</v>
      </c>
      <c r="H57">
        <v>23</v>
      </c>
      <c r="I57" s="4">
        <v>4.3</v>
      </c>
      <c r="J57" s="4" t="s">
        <v>40</v>
      </c>
      <c r="K57" s="4">
        <v>0.496</v>
      </c>
      <c r="L57" s="4">
        <v>14.775</v>
      </c>
      <c r="Q57" s="29"/>
    </row>
    <row r="58" spans="1:17" x14ac:dyDescent="0.25">
      <c r="A58" s="3">
        <v>7</v>
      </c>
      <c r="B58">
        <v>6</v>
      </c>
      <c r="C58">
        <v>2011</v>
      </c>
      <c r="D58">
        <v>4.0999999999999996</v>
      </c>
      <c r="E58">
        <v>4</v>
      </c>
      <c r="F58">
        <v>1</v>
      </c>
      <c r="G58" t="s">
        <v>11</v>
      </c>
      <c r="H58">
        <v>20</v>
      </c>
      <c r="I58" s="4">
        <v>3.64</v>
      </c>
      <c r="J58" s="4" t="s">
        <v>40</v>
      </c>
      <c r="K58" s="4">
        <v>0.53400000000000003</v>
      </c>
      <c r="L58" s="4">
        <v>13.919999999999998</v>
      </c>
      <c r="Q58" s="29"/>
    </row>
    <row r="59" spans="1:17" x14ac:dyDescent="0.25">
      <c r="A59" s="3">
        <v>7</v>
      </c>
      <c r="B59">
        <v>6</v>
      </c>
      <c r="C59">
        <v>2011</v>
      </c>
      <c r="D59">
        <v>4.2</v>
      </c>
      <c r="E59">
        <v>4</v>
      </c>
      <c r="F59">
        <v>2</v>
      </c>
      <c r="G59" t="s">
        <v>11</v>
      </c>
      <c r="H59">
        <v>21</v>
      </c>
      <c r="I59" s="4">
        <v>3.71</v>
      </c>
      <c r="J59" s="4" t="s">
        <v>40</v>
      </c>
      <c r="K59" s="4">
        <v>0.42599999999999999</v>
      </c>
      <c r="L59" s="4">
        <v>7.39</v>
      </c>
      <c r="Q59" s="27"/>
    </row>
    <row r="60" spans="1:17" x14ac:dyDescent="0.25">
      <c r="A60" s="3">
        <v>7</v>
      </c>
      <c r="B60">
        <v>6</v>
      </c>
      <c r="C60">
        <v>2011</v>
      </c>
      <c r="D60">
        <v>4.3</v>
      </c>
      <c r="E60">
        <v>4</v>
      </c>
      <c r="F60">
        <v>3</v>
      </c>
      <c r="G60" t="s">
        <v>10</v>
      </c>
      <c r="H60">
        <v>28</v>
      </c>
      <c r="I60" s="4">
        <v>7.67</v>
      </c>
      <c r="J60" s="4">
        <v>871.01943607691612</v>
      </c>
      <c r="K60" s="4">
        <v>90.84</v>
      </c>
      <c r="L60" s="4">
        <v>627.34</v>
      </c>
      <c r="Q60" s="14"/>
    </row>
    <row r="61" spans="1:17" x14ac:dyDescent="0.25">
      <c r="A61" s="3">
        <v>7</v>
      </c>
      <c r="B61">
        <v>6</v>
      </c>
      <c r="C61">
        <v>2011</v>
      </c>
      <c r="D61">
        <v>4.4000000000000004</v>
      </c>
      <c r="E61">
        <v>4</v>
      </c>
      <c r="F61">
        <v>4</v>
      </c>
      <c r="G61" t="s">
        <v>10</v>
      </c>
      <c r="H61">
        <v>29</v>
      </c>
      <c r="I61" s="4">
        <v>7.55</v>
      </c>
      <c r="J61" s="4">
        <v>445.85571336847357</v>
      </c>
      <c r="K61" s="4">
        <v>82.23</v>
      </c>
      <c r="L61" s="4">
        <v>47.85</v>
      </c>
      <c r="Q61" s="14"/>
    </row>
    <row r="62" spans="1:17" x14ac:dyDescent="0.25">
      <c r="A62" s="3">
        <v>7</v>
      </c>
      <c r="B62">
        <v>6</v>
      </c>
      <c r="C62">
        <v>2011</v>
      </c>
      <c r="D62">
        <v>4.5</v>
      </c>
      <c r="E62">
        <v>4</v>
      </c>
      <c r="F62">
        <v>5</v>
      </c>
      <c r="G62" t="s">
        <v>10</v>
      </c>
      <c r="H62">
        <v>27</v>
      </c>
      <c r="I62" s="4">
        <v>6.41</v>
      </c>
      <c r="J62" s="4">
        <v>320.39756568401509</v>
      </c>
      <c r="K62" s="4">
        <v>23.580000000000002</v>
      </c>
      <c r="L62" s="4">
        <v>16.41</v>
      </c>
      <c r="Q62" s="14"/>
    </row>
    <row r="63" spans="1:17" x14ac:dyDescent="0.25">
      <c r="A63" s="3">
        <v>7</v>
      </c>
      <c r="B63">
        <v>6</v>
      </c>
      <c r="C63">
        <v>2011</v>
      </c>
      <c r="D63">
        <v>4.5999999999999996</v>
      </c>
      <c r="E63">
        <v>4</v>
      </c>
      <c r="F63">
        <v>6</v>
      </c>
      <c r="G63" t="s">
        <v>11</v>
      </c>
      <c r="H63">
        <v>22</v>
      </c>
      <c r="I63" s="4">
        <v>3.69</v>
      </c>
      <c r="J63" s="4" t="s">
        <v>40</v>
      </c>
      <c r="K63" s="4">
        <v>0.68799999999999994</v>
      </c>
      <c r="L63" s="4">
        <v>11.695</v>
      </c>
      <c r="Q63" s="14"/>
    </row>
    <row r="64" spans="1:17" x14ac:dyDescent="0.25">
      <c r="A64" s="3">
        <v>7</v>
      </c>
      <c r="B64">
        <v>6</v>
      </c>
      <c r="C64">
        <v>2011</v>
      </c>
      <c r="D64">
        <v>5.0999999999999996</v>
      </c>
      <c r="E64">
        <v>5</v>
      </c>
      <c r="F64">
        <v>1</v>
      </c>
      <c r="G64" t="s">
        <v>11</v>
      </c>
      <c r="H64">
        <v>22</v>
      </c>
      <c r="I64" s="4">
        <v>4.3600000000000003</v>
      </c>
      <c r="J64" s="4" t="s">
        <v>40</v>
      </c>
      <c r="K64" s="4">
        <v>0.77900000000000003</v>
      </c>
      <c r="L64" s="4">
        <v>15.854999999999999</v>
      </c>
    </row>
    <row r="65" spans="1:12" x14ac:dyDescent="0.25">
      <c r="A65" s="3">
        <v>7</v>
      </c>
      <c r="B65">
        <v>6</v>
      </c>
      <c r="C65">
        <v>2011</v>
      </c>
      <c r="D65">
        <v>5.2</v>
      </c>
      <c r="E65">
        <v>5</v>
      </c>
      <c r="F65">
        <v>2</v>
      </c>
      <c r="G65" t="s">
        <v>10</v>
      </c>
      <c r="H65">
        <v>28</v>
      </c>
      <c r="I65" s="4">
        <v>6.9</v>
      </c>
      <c r="J65" s="4">
        <v>47.634901315289049</v>
      </c>
      <c r="K65" s="4">
        <v>48.91</v>
      </c>
      <c r="L65" s="4">
        <v>147.01</v>
      </c>
    </row>
    <row r="66" spans="1:12" x14ac:dyDescent="0.25">
      <c r="A66" s="3">
        <v>7</v>
      </c>
      <c r="B66">
        <v>6</v>
      </c>
      <c r="C66">
        <v>2011</v>
      </c>
      <c r="D66">
        <v>5.3</v>
      </c>
      <c r="E66">
        <v>5</v>
      </c>
      <c r="F66">
        <v>3</v>
      </c>
      <c r="G66" t="s">
        <v>11</v>
      </c>
      <c r="H66">
        <v>21</v>
      </c>
      <c r="I66" s="4">
        <v>4.63</v>
      </c>
      <c r="J66" s="4" t="s">
        <v>40</v>
      </c>
      <c r="K66" s="4">
        <v>0.42499999999999999</v>
      </c>
      <c r="L66" s="4">
        <v>7.21</v>
      </c>
    </row>
    <row r="67" spans="1:12" x14ac:dyDescent="0.25">
      <c r="A67" s="3">
        <v>7</v>
      </c>
      <c r="B67">
        <v>6</v>
      </c>
      <c r="C67">
        <v>2011</v>
      </c>
      <c r="D67">
        <v>5.4</v>
      </c>
      <c r="E67">
        <v>5</v>
      </c>
      <c r="F67">
        <v>4</v>
      </c>
      <c r="G67" t="s">
        <v>10</v>
      </c>
      <c r="H67">
        <v>28</v>
      </c>
      <c r="I67" s="4">
        <v>7.02</v>
      </c>
      <c r="J67" s="4">
        <v>857.9508790264515</v>
      </c>
      <c r="K67" s="4">
        <v>54.47</v>
      </c>
      <c r="L67" s="4">
        <v>140.56</v>
      </c>
    </row>
    <row r="68" spans="1:12" x14ac:dyDescent="0.25">
      <c r="A68" s="3">
        <v>7</v>
      </c>
      <c r="B68">
        <v>6</v>
      </c>
      <c r="C68">
        <v>2011</v>
      </c>
      <c r="D68">
        <v>5.5</v>
      </c>
      <c r="E68">
        <v>5</v>
      </c>
      <c r="F68">
        <v>5</v>
      </c>
      <c r="G68" t="s">
        <v>10</v>
      </c>
      <c r="H68">
        <v>28</v>
      </c>
      <c r="I68" s="4">
        <v>6.5</v>
      </c>
      <c r="J68" s="4">
        <v>205.39426363992814</v>
      </c>
      <c r="K68" s="4">
        <v>1.6400000000000001</v>
      </c>
      <c r="L68" s="4">
        <v>11.34</v>
      </c>
    </row>
    <row r="69" spans="1:12" x14ac:dyDescent="0.25">
      <c r="A69" s="3">
        <v>7</v>
      </c>
      <c r="B69">
        <v>6</v>
      </c>
      <c r="C69">
        <v>2011</v>
      </c>
      <c r="D69">
        <v>5.6</v>
      </c>
      <c r="E69">
        <v>5</v>
      </c>
      <c r="F69">
        <v>6</v>
      </c>
      <c r="G69" t="s">
        <v>11</v>
      </c>
      <c r="H69">
        <v>23</v>
      </c>
      <c r="I69" s="4">
        <v>3.8</v>
      </c>
      <c r="J69" s="4" t="s">
        <v>40</v>
      </c>
      <c r="K69" s="4">
        <v>0.61199999999999999</v>
      </c>
      <c r="L69" s="4">
        <v>7.0399999999999991</v>
      </c>
    </row>
    <row r="70" spans="1:12" x14ac:dyDescent="0.25">
      <c r="A70" s="3">
        <v>7</v>
      </c>
      <c r="B70">
        <v>6</v>
      </c>
      <c r="C70">
        <v>2011</v>
      </c>
      <c r="D70">
        <v>6.1</v>
      </c>
      <c r="E70">
        <v>6</v>
      </c>
      <c r="F70">
        <v>1</v>
      </c>
      <c r="G70" t="s">
        <v>11</v>
      </c>
      <c r="H70">
        <v>22</v>
      </c>
      <c r="I70" s="4">
        <v>3.7</v>
      </c>
      <c r="J70" s="4" t="s">
        <v>40</v>
      </c>
      <c r="K70" s="4">
        <v>0.54800000000000004</v>
      </c>
      <c r="L70" s="4">
        <v>10.920000000000002</v>
      </c>
    </row>
    <row r="71" spans="1:12" x14ac:dyDescent="0.25">
      <c r="A71" s="3">
        <v>7</v>
      </c>
      <c r="B71">
        <v>6</v>
      </c>
      <c r="C71">
        <v>2011</v>
      </c>
      <c r="D71">
        <v>6.2</v>
      </c>
      <c r="E71">
        <v>6</v>
      </c>
      <c r="F71">
        <v>2</v>
      </c>
      <c r="G71" t="s">
        <v>10</v>
      </c>
      <c r="H71">
        <v>25</v>
      </c>
      <c r="I71" s="4">
        <v>6.6</v>
      </c>
      <c r="J71" s="4" t="s">
        <v>40</v>
      </c>
      <c r="K71" s="4">
        <v>3.71</v>
      </c>
      <c r="L71" s="4">
        <v>12.09</v>
      </c>
    </row>
    <row r="72" spans="1:12" x14ac:dyDescent="0.25">
      <c r="A72" s="3">
        <v>7</v>
      </c>
      <c r="B72">
        <v>6</v>
      </c>
      <c r="C72">
        <v>2011</v>
      </c>
      <c r="D72">
        <v>6.3</v>
      </c>
      <c r="E72">
        <v>6</v>
      </c>
      <c r="F72">
        <v>3</v>
      </c>
      <c r="G72" t="s">
        <v>11</v>
      </c>
      <c r="H72">
        <v>17</v>
      </c>
      <c r="I72" s="4">
        <v>3.8</v>
      </c>
      <c r="J72" s="4" t="s">
        <v>40</v>
      </c>
      <c r="K72" s="4">
        <v>1.002</v>
      </c>
      <c r="L72" s="4">
        <v>1065.1199999999999</v>
      </c>
    </row>
    <row r="73" spans="1:12" x14ac:dyDescent="0.25">
      <c r="A73" s="3">
        <v>7</v>
      </c>
      <c r="B73">
        <v>6</v>
      </c>
      <c r="C73">
        <v>2011</v>
      </c>
      <c r="D73">
        <v>6.4</v>
      </c>
      <c r="E73">
        <v>6</v>
      </c>
      <c r="F73">
        <v>4</v>
      </c>
      <c r="G73" t="s">
        <v>10</v>
      </c>
      <c r="H73">
        <v>29</v>
      </c>
      <c r="I73" s="4">
        <v>6.35</v>
      </c>
      <c r="J73" s="4">
        <v>13.547759208340572</v>
      </c>
      <c r="K73" s="4">
        <v>1.33</v>
      </c>
      <c r="L73" s="4">
        <v>34.56</v>
      </c>
    </row>
    <row r="74" spans="1:12" x14ac:dyDescent="0.25">
      <c r="A74" s="3">
        <v>7</v>
      </c>
      <c r="B74">
        <v>6</v>
      </c>
      <c r="C74">
        <v>2011</v>
      </c>
      <c r="D74">
        <v>6.5</v>
      </c>
      <c r="E74">
        <v>6</v>
      </c>
      <c r="F74">
        <v>5</v>
      </c>
      <c r="G74" t="s">
        <v>10</v>
      </c>
      <c r="H74">
        <v>26</v>
      </c>
      <c r="I74" s="4">
        <v>6.27</v>
      </c>
      <c r="J74" s="4">
        <v>42.146150819478905</v>
      </c>
      <c r="K74" s="4">
        <v>1.61</v>
      </c>
      <c r="L74" s="4">
        <v>18.649999999999999</v>
      </c>
    </row>
    <row r="75" spans="1:12" x14ac:dyDescent="0.25">
      <c r="A75" s="3">
        <v>7</v>
      </c>
      <c r="B75">
        <v>6</v>
      </c>
      <c r="C75">
        <v>2011</v>
      </c>
      <c r="D75">
        <v>6.6</v>
      </c>
      <c r="E75">
        <v>6</v>
      </c>
      <c r="F75">
        <v>6</v>
      </c>
      <c r="G75" t="s">
        <v>11</v>
      </c>
      <c r="H75">
        <v>22</v>
      </c>
      <c r="I75" s="4">
        <v>3.72</v>
      </c>
      <c r="J75" s="4" t="s">
        <v>40</v>
      </c>
      <c r="K75" s="4">
        <v>0.45800000000000002</v>
      </c>
      <c r="L75" s="4">
        <v>18.895</v>
      </c>
    </row>
    <row r="76" spans="1:12" x14ac:dyDescent="0.25">
      <c r="A76" s="3">
        <v>8</v>
      </c>
      <c r="B76">
        <v>11</v>
      </c>
      <c r="C76">
        <v>2011</v>
      </c>
      <c r="D76">
        <v>2.1</v>
      </c>
      <c r="E76">
        <v>2</v>
      </c>
      <c r="F76">
        <v>1</v>
      </c>
      <c r="G76" t="s">
        <v>10</v>
      </c>
      <c r="H76">
        <v>29</v>
      </c>
      <c r="I76" s="4">
        <v>7.1550000000000002</v>
      </c>
      <c r="J76" s="4">
        <v>477.70143004421914</v>
      </c>
      <c r="K76" s="4">
        <v>67.92</v>
      </c>
      <c r="L76" s="4">
        <v>36.9</v>
      </c>
    </row>
    <row r="77" spans="1:12" x14ac:dyDescent="0.25">
      <c r="A77" s="3">
        <v>8</v>
      </c>
      <c r="B77">
        <v>11</v>
      </c>
      <c r="C77">
        <v>2011</v>
      </c>
      <c r="D77">
        <v>2.2000000000000002</v>
      </c>
      <c r="E77">
        <v>2</v>
      </c>
      <c r="F77">
        <v>2</v>
      </c>
      <c r="G77" t="s">
        <v>10</v>
      </c>
      <c r="H77">
        <v>28</v>
      </c>
      <c r="I77" s="4">
        <v>6.97</v>
      </c>
      <c r="J77" s="4">
        <v>896.27892964873331</v>
      </c>
      <c r="K77" s="4">
        <v>56.559999999999995</v>
      </c>
      <c r="L77" s="4">
        <v>386.56</v>
      </c>
    </row>
    <row r="78" spans="1:12" x14ac:dyDescent="0.25">
      <c r="A78" s="3">
        <v>8</v>
      </c>
      <c r="B78">
        <v>11</v>
      </c>
      <c r="C78">
        <v>2011</v>
      </c>
      <c r="D78">
        <v>2.2999999999999998</v>
      </c>
      <c r="E78">
        <v>2</v>
      </c>
      <c r="F78">
        <v>3</v>
      </c>
      <c r="G78" t="s">
        <v>11</v>
      </c>
      <c r="H78">
        <v>17</v>
      </c>
      <c r="I78" s="4">
        <v>5.625</v>
      </c>
      <c r="J78" s="4" t="s">
        <v>40</v>
      </c>
      <c r="K78" s="4">
        <v>0.49199999999999999</v>
      </c>
      <c r="L78" s="4">
        <v>8.0500000000000007</v>
      </c>
    </row>
    <row r="79" spans="1:12" x14ac:dyDescent="0.25">
      <c r="A79" s="3">
        <v>8</v>
      </c>
      <c r="B79">
        <v>11</v>
      </c>
      <c r="C79">
        <v>2011</v>
      </c>
      <c r="D79">
        <v>2.4</v>
      </c>
      <c r="E79">
        <v>2</v>
      </c>
      <c r="F79">
        <v>4</v>
      </c>
      <c r="G79" t="s">
        <v>11</v>
      </c>
      <c r="H79">
        <v>27</v>
      </c>
      <c r="I79" s="4">
        <v>6.2080000000000002</v>
      </c>
      <c r="J79" s="4">
        <v>8.2210273724571916</v>
      </c>
      <c r="K79" s="4">
        <v>0.48799999999999999</v>
      </c>
      <c r="L79" s="4">
        <v>43.11</v>
      </c>
    </row>
    <row r="80" spans="1:12" x14ac:dyDescent="0.25">
      <c r="A80" s="3">
        <v>8</v>
      </c>
      <c r="B80">
        <v>11</v>
      </c>
      <c r="C80">
        <v>2011</v>
      </c>
      <c r="D80">
        <v>2.5</v>
      </c>
      <c r="E80">
        <v>2</v>
      </c>
      <c r="F80">
        <v>5</v>
      </c>
      <c r="G80" t="s">
        <v>10</v>
      </c>
      <c r="H80">
        <v>29</v>
      </c>
      <c r="I80" s="4">
        <v>7.0119999999999996</v>
      </c>
      <c r="J80" s="4">
        <v>520.76207415331078</v>
      </c>
      <c r="K80" s="4">
        <v>59.81</v>
      </c>
      <c r="L80" s="4">
        <v>206.08</v>
      </c>
    </row>
    <row r="81" spans="1:12" x14ac:dyDescent="0.25">
      <c r="A81" s="3">
        <v>8</v>
      </c>
      <c r="B81">
        <v>11</v>
      </c>
      <c r="C81">
        <v>2011</v>
      </c>
      <c r="D81">
        <v>2.6</v>
      </c>
      <c r="E81">
        <v>2</v>
      </c>
      <c r="F81">
        <v>6</v>
      </c>
      <c r="G81" t="s">
        <v>11</v>
      </c>
      <c r="H81">
        <v>16</v>
      </c>
      <c r="I81" s="4">
        <v>5.0949999999999998</v>
      </c>
      <c r="J81" s="4" t="s">
        <v>40</v>
      </c>
      <c r="K81" s="4">
        <v>1.0149999999999999</v>
      </c>
      <c r="L81" s="4">
        <v>8.0749999999999993</v>
      </c>
    </row>
    <row r="82" spans="1:12" x14ac:dyDescent="0.25">
      <c r="A82" s="3">
        <v>8</v>
      </c>
      <c r="B82">
        <v>11</v>
      </c>
      <c r="C82">
        <v>2011</v>
      </c>
      <c r="D82">
        <v>3.1</v>
      </c>
      <c r="E82">
        <v>3</v>
      </c>
      <c r="F82">
        <v>1</v>
      </c>
      <c r="G82" t="s">
        <v>11</v>
      </c>
      <c r="H82">
        <v>24</v>
      </c>
      <c r="I82" s="4">
        <v>5.5010000000000003</v>
      </c>
      <c r="J82" s="4" t="s">
        <v>40</v>
      </c>
      <c r="K82" s="4">
        <v>0.16200000000000001</v>
      </c>
      <c r="L82" s="4">
        <v>7.13</v>
      </c>
    </row>
    <row r="83" spans="1:12" x14ac:dyDescent="0.25">
      <c r="A83" s="3">
        <v>8</v>
      </c>
      <c r="B83">
        <v>11</v>
      </c>
      <c r="C83">
        <v>2011</v>
      </c>
      <c r="D83">
        <v>3.2</v>
      </c>
      <c r="E83">
        <v>3</v>
      </c>
      <c r="F83">
        <v>2</v>
      </c>
      <c r="G83" t="s">
        <v>10</v>
      </c>
      <c r="H83">
        <v>31</v>
      </c>
      <c r="I83" s="4">
        <v>7.3710000000000004</v>
      </c>
      <c r="J83" s="4">
        <v>535.22741641798586</v>
      </c>
      <c r="K83" s="4">
        <v>61.89</v>
      </c>
      <c r="L83" s="4">
        <v>37.614999999999995</v>
      </c>
    </row>
    <row r="84" spans="1:12" x14ac:dyDescent="0.25">
      <c r="A84" s="3">
        <v>8</v>
      </c>
      <c r="B84">
        <v>11</v>
      </c>
      <c r="C84">
        <v>2011</v>
      </c>
      <c r="D84">
        <v>3.3</v>
      </c>
      <c r="E84">
        <v>3</v>
      </c>
      <c r="F84">
        <v>3</v>
      </c>
      <c r="G84" t="s">
        <v>10</v>
      </c>
      <c r="H84">
        <v>32</v>
      </c>
      <c r="I84" s="4">
        <v>6.81</v>
      </c>
      <c r="J84" s="4">
        <v>91.839860955816448</v>
      </c>
      <c r="K84" s="4">
        <v>49.5</v>
      </c>
      <c r="L84" s="4">
        <v>10.854999999999999</v>
      </c>
    </row>
    <row r="85" spans="1:12" x14ac:dyDescent="0.25">
      <c r="A85" s="3">
        <v>8</v>
      </c>
      <c r="B85">
        <v>11</v>
      </c>
      <c r="C85">
        <v>2011</v>
      </c>
      <c r="D85">
        <v>3.4</v>
      </c>
      <c r="E85">
        <v>3</v>
      </c>
      <c r="F85">
        <v>4</v>
      </c>
      <c r="G85" t="s">
        <v>11</v>
      </c>
      <c r="H85">
        <v>28</v>
      </c>
      <c r="I85" s="4">
        <v>6.516</v>
      </c>
      <c r="J85" s="4">
        <v>11.496812707630024</v>
      </c>
      <c r="K85" s="4">
        <v>0.27600000000000002</v>
      </c>
      <c r="L85" s="4">
        <v>27.155000000000001</v>
      </c>
    </row>
    <row r="86" spans="1:12" x14ac:dyDescent="0.25">
      <c r="A86" s="3">
        <v>8</v>
      </c>
      <c r="B86">
        <v>11</v>
      </c>
      <c r="C86">
        <v>2011</v>
      </c>
      <c r="D86">
        <v>3.5</v>
      </c>
      <c r="E86">
        <v>3</v>
      </c>
      <c r="F86">
        <v>5</v>
      </c>
      <c r="G86" t="s">
        <v>10</v>
      </c>
      <c r="H86">
        <v>30</v>
      </c>
      <c r="I86" s="4">
        <v>7.0640000000000001</v>
      </c>
      <c r="J86" s="4">
        <v>269.96870147228321</v>
      </c>
      <c r="K86" s="4">
        <v>110.13</v>
      </c>
      <c r="L86" s="4">
        <v>40.614999999999995</v>
      </c>
    </row>
    <row r="87" spans="1:12" x14ac:dyDescent="0.25">
      <c r="A87" s="3">
        <v>8</v>
      </c>
      <c r="B87">
        <v>11</v>
      </c>
      <c r="C87">
        <v>2011</v>
      </c>
      <c r="D87">
        <v>3.6</v>
      </c>
      <c r="E87">
        <v>3</v>
      </c>
      <c r="F87">
        <v>6</v>
      </c>
      <c r="G87" t="s">
        <v>11</v>
      </c>
      <c r="H87">
        <v>21</v>
      </c>
      <c r="I87" s="4">
        <v>4.4320000000000004</v>
      </c>
      <c r="J87" s="4" t="s">
        <v>40</v>
      </c>
      <c r="K87" s="4">
        <v>0.27</v>
      </c>
      <c r="L87" s="4">
        <v>8.0850000000000009</v>
      </c>
    </row>
    <row r="88" spans="1:12" x14ac:dyDescent="0.25">
      <c r="A88" s="3">
        <v>8</v>
      </c>
      <c r="B88">
        <v>11</v>
      </c>
      <c r="C88">
        <v>2011</v>
      </c>
      <c r="D88">
        <v>4.0999999999999996</v>
      </c>
      <c r="E88">
        <v>4</v>
      </c>
      <c r="F88">
        <v>1</v>
      </c>
      <c r="G88" t="s">
        <v>11</v>
      </c>
      <c r="H88">
        <v>22</v>
      </c>
      <c r="I88" s="4">
        <v>4.5389999999999997</v>
      </c>
      <c r="J88" s="4" t="s">
        <v>40</v>
      </c>
      <c r="K88" s="4">
        <v>0.26</v>
      </c>
      <c r="L88" s="4">
        <v>8.1050000000000004</v>
      </c>
    </row>
    <row r="89" spans="1:12" x14ac:dyDescent="0.25">
      <c r="A89" s="3">
        <v>8</v>
      </c>
      <c r="B89">
        <v>11</v>
      </c>
      <c r="C89">
        <v>2011</v>
      </c>
      <c r="D89">
        <v>4.2</v>
      </c>
      <c r="E89">
        <v>4</v>
      </c>
      <c r="F89">
        <v>2</v>
      </c>
      <c r="G89" t="s">
        <v>11</v>
      </c>
      <c r="H89">
        <v>17</v>
      </c>
      <c r="I89" s="4">
        <v>4.7869999999999999</v>
      </c>
      <c r="J89" s="4" t="s">
        <v>40</v>
      </c>
      <c r="K89" s="4">
        <v>0.111</v>
      </c>
      <c r="L89" s="4">
        <v>7.9550000000000001</v>
      </c>
    </row>
    <row r="90" spans="1:12" x14ac:dyDescent="0.25">
      <c r="A90" s="3">
        <v>8</v>
      </c>
      <c r="B90">
        <v>11</v>
      </c>
      <c r="C90">
        <v>2011</v>
      </c>
      <c r="D90">
        <v>4.3</v>
      </c>
      <c r="E90">
        <v>4</v>
      </c>
      <c r="F90">
        <v>3</v>
      </c>
      <c r="G90" t="s">
        <v>10</v>
      </c>
      <c r="H90">
        <v>29</v>
      </c>
      <c r="I90" s="4">
        <v>7.6959999999999997</v>
      </c>
      <c r="J90" s="4">
        <v>434.47309459266052</v>
      </c>
      <c r="K90" s="4">
        <v>69.09</v>
      </c>
      <c r="L90" s="4">
        <v>522.14</v>
      </c>
    </row>
    <row r="91" spans="1:12" x14ac:dyDescent="0.25">
      <c r="A91" s="3">
        <v>8</v>
      </c>
      <c r="B91">
        <v>11</v>
      </c>
      <c r="C91">
        <v>2011</v>
      </c>
      <c r="D91">
        <v>4.4000000000000004</v>
      </c>
      <c r="E91">
        <v>4</v>
      </c>
      <c r="F91">
        <v>4</v>
      </c>
      <c r="G91" t="s">
        <v>10</v>
      </c>
      <c r="H91">
        <v>35</v>
      </c>
      <c r="I91" s="4">
        <v>7.1760000000000002</v>
      </c>
      <c r="J91" s="4">
        <v>68.669671999715902</v>
      </c>
      <c r="K91" s="4">
        <v>45.37</v>
      </c>
      <c r="L91" s="4">
        <v>17.875</v>
      </c>
    </row>
    <row r="92" spans="1:12" x14ac:dyDescent="0.25">
      <c r="A92" s="3">
        <v>8</v>
      </c>
      <c r="B92">
        <v>11</v>
      </c>
      <c r="C92">
        <v>2011</v>
      </c>
      <c r="D92">
        <v>4.5</v>
      </c>
      <c r="E92">
        <v>4</v>
      </c>
      <c r="F92">
        <v>5</v>
      </c>
      <c r="G92" t="s">
        <v>10</v>
      </c>
      <c r="H92">
        <v>32.5</v>
      </c>
      <c r="I92" s="4">
        <v>6.64</v>
      </c>
      <c r="J92" s="4">
        <v>398.60319878028969</v>
      </c>
      <c r="K92" s="4">
        <v>42.45</v>
      </c>
      <c r="L92" s="4">
        <v>11.734999999999999</v>
      </c>
    </row>
    <row r="93" spans="1:12" x14ac:dyDescent="0.25">
      <c r="A93" s="3">
        <v>8</v>
      </c>
      <c r="B93">
        <v>11</v>
      </c>
      <c r="C93">
        <v>2011</v>
      </c>
      <c r="D93">
        <v>4.5999999999999996</v>
      </c>
      <c r="E93">
        <v>4</v>
      </c>
      <c r="F93">
        <v>6</v>
      </c>
      <c r="G93" t="s">
        <v>11</v>
      </c>
      <c r="H93">
        <v>15</v>
      </c>
      <c r="I93" s="4">
        <v>4.3840000000000003</v>
      </c>
      <c r="J93" s="4" t="s">
        <v>40</v>
      </c>
      <c r="K93" s="4">
        <v>0.36899999999999999</v>
      </c>
      <c r="L93" s="4">
        <v>8.39</v>
      </c>
    </row>
    <row r="94" spans="1:12" x14ac:dyDescent="0.25">
      <c r="A94" s="3">
        <v>8</v>
      </c>
      <c r="B94">
        <v>11</v>
      </c>
      <c r="C94">
        <v>2011</v>
      </c>
      <c r="D94">
        <v>5.0999999999999996</v>
      </c>
      <c r="E94">
        <v>5</v>
      </c>
      <c r="F94">
        <v>1</v>
      </c>
      <c r="G94" t="s">
        <v>11</v>
      </c>
      <c r="H94">
        <v>18</v>
      </c>
      <c r="I94" s="4">
        <v>5.9390000000000001</v>
      </c>
      <c r="J94" s="4" t="s">
        <v>40</v>
      </c>
      <c r="K94" s="4">
        <v>0.23699999999999999</v>
      </c>
      <c r="L94" s="4">
        <v>7.5600000000000005</v>
      </c>
    </row>
    <row r="95" spans="1:12" x14ac:dyDescent="0.25">
      <c r="A95" s="3">
        <v>8</v>
      </c>
      <c r="B95">
        <v>11</v>
      </c>
      <c r="C95">
        <v>2011</v>
      </c>
      <c r="D95">
        <v>5.2</v>
      </c>
      <c r="E95">
        <v>5</v>
      </c>
      <c r="F95">
        <v>2</v>
      </c>
      <c r="G95" t="s">
        <v>10</v>
      </c>
      <c r="H95">
        <v>33</v>
      </c>
      <c r="I95" s="4">
        <v>7.04</v>
      </c>
      <c r="J95" s="4">
        <v>56.685091505181134</v>
      </c>
      <c r="K95" s="4">
        <v>32.799999999999997</v>
      </c>
      <c r="L95" s="4">
        <v>15.425000000000001</v>
      </c>
    </row>
    <row r="96" spans="1:12" x14ac:dyDescent="0.25">
      <c r="A96" s="3">
        <v>8</v>
      </c>
      <c r="B96">
        <v>11</v>
      </c>
      <c r="C96">
        <v>2011</v>
      </c>
      <c r="D96">
        <v>5.3</v>
      </c>
      <c r="E96">
        <v>5</v>
      </c>
      <c r="F96">
        <v>3</v>
      </c>
      <c r="G96" t="s">
        <v>11</v>
      </c>
      <c r="H96">
        <v>19</v>
      </c>
      <c r="I96" s="4">
        <v>6.0739999999999998</v>
      </c>
      <c r="J96" s="4" t="s">
        <v>40</v>
      </c>
      <c r="K96" s="4">
        <v>0.25900000000000001</v>
      </c>
      <c r="L96" s="4">
        <v>9.6650000000000009</v>
      </c>
    </row>
    <row r="97" spans="1:12" x14ac:dyDescent="0.25">
      <c r="A97" s="3">
        <v>8</v>
      </c>
      <c r="B97">
        <v>11</v>
      </c>
      <c r="C97">
        <v>2011</v>
      </c>
      <c r="D97">
        <v>5.4</v>
      </c>
      <c r="E97">
        <v>5</v>
      </c>
      <c r="F97">
        <v>4</v>
      </c>
      <c r="G97" t="s">
        <v>10</v>
      </c>
      <c r="H97">
        <v>34</v>
      </c>
      <c r="I97" s="4">
        <v>7.3090000000000002</v>
      </c>
      <c r="J97" s="4">
        <v>150.75763805412396</v>
      </c>
      <c r="K97" s="4">
        <v>32</v>
      </c>
      <c r="L97" s="4">
        <v>9.0549999999999997</v>
      </c>
    </row>
    <row r="98" spans="1:12" x14ac:dyDescent="0.25">
      <c r="A98" s="3">
        <v>8</v>
      </c>
      <c r="B98">
        <v>11</v>
      </c>
      <c r="C98">
        <v>2011</v>
      </c>
      <c r="D98">
        <v>5.5</v>
      </c>
      <c r="E98">
        <v>5</v>
      </c>
      <c r="F98">
        <v>5</v>
      </c>
      <c r="G98" t="s">
        <v>10</v>
      </c>
      <c r="H98">
        <v>34</v>
      </c>
      <c r="I98" s="4">
        <v>6.51</v>
      </c>
      <c r="J98" s="4">
        <v>9.339588218613768</v>
      </c>
      <c r="K98" s="4">
        <v>8.3130000000000006</v>
      </c>
      <c r="L98" s="4">
        <v>10.009999999999998</v>
      </c>
    </row>
    <row r="99" spans="1:12" x14ac:dyDescent="0.25">
      <c r="A99" s="3">
        <v>8</v>
      </c>
      <c r="B99">
        <v>11</v>
      </c>
      <c r="C99">
        <v>2011</v>
      </c>
      <c r="D99">
        <v>5.6</v>
      </c>
      <c r="E99">
        <v>5</v>
      </c>
      <c r="F99">
        <v>6</v>
      </c>
      <c r="G99" t="s">
        <v>11</v>
      </c>
      <c r="H99">
        <v>19</v>
      </c>
      <c r="I99" s="4">
        <v>5.7450000000000001</v>
      </c>
      <c r="J99" s="4" t="s">
        <v>40</v>
      </c>
      <c r="K99" s="4">
        <v>0.28199999999999997</v>
      </c>
      <c r="L99" s="4">
        <v>9.17</v>
      </c>
    </row>
    <row r="100" spans="1:12" x14ac:dyDescent="0.25">
      <c r="A100" s="3">
        <v>8</v>
      </c>
      <c r="B100">
        <v>11</v>
      </c>
      <c r="C100">
        <v>2011</v>
      </c>
      <c r="D100">
        <v>6.1</v>
      </c>
      <c r="E100">
        <v>6</v>
      </c>
      <c r="F100">
        <v>1</v>
      </c>
      <c r="G100" t="s">
        <v>11</v>
      </c>
      <c r="H100">
        <v>20</v>
      </c>
      <c r="I100" s="4">
        <v>3.99</v>
      </c>
      <c r="J100" s="4" t="s">
        <v>40</v>
      </c>
      <c r="K100" s="4">
        <v>0.82899999999999996</v>
      </c>
      <c r="L100" s="4">
        <v>7.02</v>
      </c>
    </row>
    <row r="101" spans="1:12" x14ac:dyDescent="0.25">
      <c r="A101" s="3">
        <v>8</v>
      </c>
      <c r="B101">
        <v>11</v>
      </c>
      <c r="C101">
        <v>2011</v>
      </c>
      <c r="D101">
        <v>6.2</v>
      </c>
      <c r="E101">
        <v>6</v>
      </c>
      <c r="F101">
        <v>2</v>
      </c>
      <c r="G101" t="s">
        <v>10</v>
      </c>
      <c r="H101">
        <v>34</v>
      </c>
      <c r="I101" s="4">
        <v>6.4640000000000004</v>
      </c>
      <c r="J101" s="4" t="s">
        <v>40</v>
      </c>
      <c r="K101" s="4">
        <v>0.21099999999999999</v>
      </c>
      <c r="L101" s="4">
        <v>8.629999999999999</v>
      </c>
    </row>
    <row r="102" spans="1:12" x14ac:dyDescent="0.25">
      <c r="A102" s="3">
        <v>8</v>
      </c>
      <c r="B102">
        <v>11</v>
      </c>
      <c r="C102">
        <v>2011</v>
      </c>
      <c r="D102">
        <v>6.3</v>
      </c>
      <c r="E102">
        <v>6</v>
      </c>
      <c r="F102">
        <v>3</v>
      </c>
      <c r="G102" t="s">
        <v>11</v>
      </c>
      <c r="H102">
        <v>12</v>
      </c>
      <c r="I102" s="4">
        <v>4.5460000000000003</v>
      </c>
      <c r="J102" s="4" t="s">
        <v>40</v>
      </c>
      <c r="K102" s="4">
        <v>0.441</v>
      </c>
      <c r="L102" s="4">
        <v>37.96</v>
      </c>
    </row>
    <row r="103" spans="1:12" x14ac:dyDescent="0.25">
      <c r="A103" s="3">
        <v>8</v>
      </c>
      <c r="B103">
        <v>11</v>
      </c>
      <c r="C103">
        <v>2011</v>
      </c>
      <c r="D103">
        <v>6.4</v>
      </c>
      <c r="E103">
        <v>6</v>
      </c>
      <c r="F103">
        <v>4</v>
      </c>
      <c r="G103" t="s">
        <v>10</v>
      </c>
      <c r="H103">
        <v>38</v>
      </c>
      <c r="I103" s="4">
        <v>6.28</v>
      </c>
      <c r="J103" s="4">
        <v>66.625882982489941</v>
      </c>
      <c r="K103" s="4">
        <v>2.0630000000000002</v>
      </c>
      <c r="L103" s="4">
        <v>10.244999999999999</v>
      </c>
    </row>
    <row r="104" spans="1:12" x14ac:dyDescent="0.25">
      <c r="A104" s="3">
        <v>8</v>
      </c>
      <c r="B104">
        <v>11</v>
      </c>
      <c r="C104">
        <v>2011</v>
      </c>
      <c r="D104">
        <v>6.5</v>
      </c>
      <c r="E104">
        <v>6</v>
      </c>
      <c r="F104">
        <v>5</v>
      </c>
      <c r="G104" t="s">
        <v>10</v>
      </c>
      <c r="H104">
        <v>37</v>
      </c>
      <c r="I104" s="4">
        <v>5.6379999999999999</v>
      </c>
      <c r="J104" s="4">
        <v>1.909148312002217</v>
      </c>
      <c r="K104" s="4">
        <v>0.22700000000000001</v>
      </c>
      <c r="L104" s="4">
        <v>8.7350000000000012</v>
      </c>
    </row>
    <row r="105" spans="1:12" x14ac:dyDescent="0.25">
      <c r="A105" s="3">
        <v>8</v>
      </c>
      <c r="B105">
        <v>11</v>
      </c>
      <c r="C105">
        <v>2011</v>
      </c>
      <c r="D105">
        <v>6.6</v>
      </c>
      <c r="E105">
        <v>6</v>
      </c>
      <c r="F105">
        <v>6</v>
      </c>
      <c r="G105" t="s">
        <v>11</v>
      </c>
      <c r="H105">
        <v>13</v>
      </c>
      <c r="I105" s="4">
        <v>4.1100000000000003</v>
      </c>
      <c r="J105" s="4" t="s">
        <v>40</v>
      </c>
      <c r="K105" s="4">
        <v>0.29799999999999999</v>
      </c>
      <c r="L105" s="4">
        <v>7.3150000000000004</v>
      </c>
    </row>
    <row r="106" spans="1:12" x14ac:dyDescent="0.25">
      <c r="A106" s="3">
        <v>9</v>
      </c>
      <c r="B106">
        <v>13</v>
      </c>
      <c r="C106">
        <v>2011</v>
      </c>
      <c r="D106">
        <v>2.1</v>
      </c>
      <c r="E106">
        <v>2</v>
      </c>
      <c r="F106">
        <v>1</v>
      </c>
      <c r="G106" t="s">
        <v>10</v>
      </c>
      <c r="H106">
        <v>29</v>
      </c>
      <c r="I106">
        <v>7.5</v>
      </c>
      <c r="J106" s="4">
        <v>498.20950889505002</v>
      </c>
      <c r="K106">
        <v>73.11</v>
      </c>
      <c r="L106">
        <v>24.59</v>
      </c>
    </row>
    <row r="107" spans="1:12" x14ac:dyDescent="0.25">
      <c r="A107" s="3">
        <v>9</v>
      </c>
      <c r="B107">
        <v>13</v>
      </c>
      <c r="C107">
        <v>2011</v>
      </c>
      <c r="D107">
        <v>2.2000000000000002</v>
      </c>
      <c r="E107">
        <v>2</v>
      </c>
      <c r="F107">
        <v>2</v>
      </c>
      <c r="G107" t="s">
        <v>10</v>
      </c>
      <c r="H107">
        <v>30</v>
      </c>
      <c r="I107">
        <v>7.6120000000000001</v>
      </c>
      <c r="J107" s="4">
        <v>58.871579265213676</v>
      </c>
      <c r="K107">
        <v>99.5</v>
      </c>
      <c r="L107">
        <v>566.35</v>
      </c>
    </row>
    <row r="108" spans="1:12" x14ac:dyDescent="0.25">
      <c r="A108" s="3">
        <v>9</v>
      </c>
      <c r="B108">
        <v>13</v>
      </c>
      <c r="C108">
        <v>2011</v>
      </c>
      <c r="D108">
        <v>2.2999999999999998</v>
      </c>
      <c r="E108">
        <v>2</v>
      </c>
      <c r="F108">
        <v>3</v>
      </c>
      <c r="G108" t="s">
        <v>11</v>
      </c>
      <c r="H108">
        <v>23</v>
      </c>
      <c r="I108">
        <v>5.6280000000000001</v>
      </c>
      <c r="J108" s="4" t="s">
        <v>40</v>
      </c>
      <c r="K108">
        <v>4.093</v>
      </c>
      <c r="L108">
        <v>4.67</v>
      </c>
    </row>
    <row r="109" spans="1:12" x14ac:dyDescent="0.25">
      <c r="A109" s="3">
        <v>9</v>
      </c>
      <c r="B109">
        <v>13</v>
      </c>
      <c r="C109">
        <v>2011</v>
      </c>
      <c r="D109">
        <v>2.4</v>
      </c>
      <c r="E109">
        <v>2</v>
      </c>
      <c r="F109">
        <v>4</v>
      </c>
      <c r="G109" t="s">
        <v>11</v>
      </c>
      <c r="H109">
        <v>25</v>
      </c>
      <c r="I109">
        <v>6.2930000000000001</v>
      </c>
      <c r="J109" s="4">
        <v>5.5994195743352506</v>
      </c>
      <c r="K109">
        <v>1.117</v>
      </c>
      <c r="L109">
        <v>20.55</v>
      </c>
    </row>
    <row r="110" spans="1:12" x14ac:dyDescent="0.25">
      <c r="A110" s="3">
        <v>9</v>
      </c>
      <c r="B110">
        <v>13</v>
      </c>
      <c r="C110">
        <v>2011</v>
      </c>
      <c r="D110">
        <v>2.5</v>
      </c>
      <c r="E110">
        <v>2</v>
      </c>
      <c r="F110">
        <v>5</v>
      </c>
      <c r="G110" t="s">
        <v>10</v>
      </c>
      <c r="H110">
        <v>30</v>
      </c>
      <c r="I110">
        <v>7.1870000000000003</v>
      </c>
      <c r="J110" s="4">
        <v>101.23449250220517</v>
      </c>
      <c r="K110">
        <v>55.519999999999996</v>
      </c>
      <c r="L110">
        <v>108.645</v>
      </c>
    </row>
    <row r="111" spans="1:12" x14ac:dyDescent="0.25">
      <c r="A111" s="3">
        <v>9</v>
      </c>
      <c r="B111">
        <v>13</v>
      </c>
      <c r="C111">
        <v>2011</v>
      </c>
      <c r="D111">
        <v>2.6</v>
      </c>
      <c r="E111">
        <v>2</v>
      </c>
      <c r="F111">
        <v>6</v>
      </c>
      <c r="G111" t="s">
        <v>11</v>
      </c>
      <c r="H111">
        <v>25</v>
      </c>
      <c r="I111">
        <v>5.8529999999999998</v>
      </c>
      <c r="J111" s="4">
        <v>41.660879234595981</v>
      </c>
      <c r="K111">
        <v>0.68700000000000006</v>
      </c>
      <c r="L111">
        <v>6.2849999999999993</v>
      </c>
    </row>
    <row r="112" spans="1:12" x14ac:dyDescent="0.25">
      <c r="A112" s="3">
        <v>9</v>
      </c>
      <c r="B112">
        <v>13</v>
      </c>
      <c r="C112">
        <v>2011</v>
      </c>
      <c r="D112">
        <v>3.1</v>
      </c>
      <c r="E112">
        <v>3</v>
      </c>
      <c r="F112">
        <v>1</v>
      </c>
      <c r="G112" t="s">
        <v>11</v>
      </c>
      <c r="H112">
        <v>25</v>
      </c>
      <c r="I112">
        <v>5.9539999999999997</v>
      </c>
      <c r="J112" s="4" t="s">
        <v>40</v>
      </c>
      <c r="K112">
        <v>0.184</v>
      </c>
      <c r="L112">
        <v>1.94</v>
      </c>
    </row>
    <row r="113" spans="1:12" x14ac:dyDescent="0.25">
      <c r="A113" s="3">
        <v>9</v>
      </c>
      <c r="B113">
        <v>13</v>
      </c>
      <c r="C113">
        <v>2011</v>
      </c>
      <c r="D113">
        <v>3.2</v>
      </c>
      <c r="E113">
        <v>3</v>
      </c>
      <c r="F113">
        <v>2</v>
      </c>
      <c r="G113" t="s">
        <v>10</v>
      </c>
      <c r="H113">
        <v>30</v>
      </c>
      <c r="I113">
        <v>6.899</v>
      </c>
      <c r="J113" s="4">
        <v>44.697521828776665</v>
      </c>
      <c r="K113">
        <v>36.39</v>
      </c>
      <c r="L113">
        <v>7.6449999999999996</v>
      </c>
    </row>
    <row r="114" spans="1:12" x14ac:dyDescent="0.25">
      <c r="A114" s="3">
        <v>9</v>
      </c>
      <c r="B114">
        <v>13</v>
      </c>
      <c r="C114">
        <v>2011</v>
      </c>
      <c r="D114">
        <v>3.3</v>
      </c>
      <c r="E114">
        <v>3</v>
      </c>
      <c r="F114">
        <v>3</v>
      </c>
      <c r="G114" t="s">
        <v>10</v>
      </c>
      <c r="H114">
        <v>31</v>
      </c>
      <c r="I114">
        <v>7.4939999999999998</v>
      </c>
      <c r="J114" s="4">
        <v>18.89755211301491</v>
      </c>
      <c r="K114">
        <v>30.11</v>
      </c>
      <c r="L114" s="8">
        <v>2.7600000000000002</v>
      </c>
    </row>
    <row r="115" spans="1:12" x14ac:dyDescent="0.25">
      <c r="A115" s="3">
        <v>9</v>
      </c>
      <c r="B115">
        <v>13</v>
      </c>
      <c r="C115">
        <v>2011</v>
      </c>
      <c r="D115">
        <v>3.4</v>
      </c>
      <c r="E115">
        <v>3</v>
      </c>
      <c r="F115">
        <v>4</v>
      </c>
      <c r="G115" t="s">
        <v>11</v>
      </c>
      <c r="H115">
        <v>25</v>
      </c>
      <c r="I115">
        <v>6.3070000000000004</v>
      </c>
      <c r="J115" s="4">
        <v>8.7846010207255905</v>
      </c>
      <c r="K115">
        <v>0.46600000000000003</v>
      </c>
      <c r="L115" s="8">
        <v>1.5049999999999999</v>
      </c>
    </row>
    <row r="116" spans="1:12" x14ac:dyDescent="0.25">
      <c r="A116" s="3">
        <v>9</v>
      </c>
      <c r="B116">
        <v>13</v>
      </c>
      <c r="C116">
        <v>2011</v>
      </c>
      <c r="D116">
        <v>3.5</v>
      </c>
      <c r="E116">
        <v>3</v>
      </c>
      <c r="F116">
        <v>5</v>
      </c>
      <c r="G116" t="s">
        <v>10</v>
      </c>
      <c r="H116">
        <v>30</v>
      </c>
      <c r="I116">
        <v>7.53</v>
      </c>
      <c r="J116" s="4">
        <v>107.20670771418706</v>
      </c>
      <c r="K116">
        <v>106.63200000000001</v>
      </c>
      <c r="L116" s="8">
        <v>41.144999999999996</v>
      </c>
    </row>
    <row r="117" spans="1:12" x14ac:dyDescent="0.25">
      <c r="A117" s="3">
        <v>9</v>
      </c>
      <c r="B117">
        <v>13</v>
      </c>
      <c r="C117">
        <v>2011</v>
      </c>
      <c r="D117">
        <v>3.6</v>
      </c>
      <c r="E117">
        <v>3</v>
      </c>
      <c r="F117">
        <v>6</v>
      </c>
      <c r="G117" t="s">
        <v>11</v>
      </c>
      <c r="H117">
        <v>24</v>
      </c>
      <c r="I117">
        <v>5.7560000000000002</v>
      </c>
      <c r="J117" s="4" t="s">
        <v>40</v>
      </c>
      <c r="K117">
        <v>0.192</v>
      </c>
      <c r="L117" s="8">
        <v>3.61</v>
      </c>
    </row>
    <row r="118" spans="1:12" x14ac:dyDescent="0.25">
      <c r="A118" s="3">
        <v>9</v>
      </c>
      <c r="B118">
        <v>13</v>
      </c>
      <c r="C118">
        <v>2011</v>
      </c>
      <c r="D118">
        <v>4.0999999999999996</v>
      </c>
      <c r="E118">
        <v>4</v>
      </c>
      <c r="F118">
        <v>1</v>
      </c>
      <c r="G118" t="s">
        <v>11</v>
      </c>
      <c r="H118">
        <v>21</v>
      </c>
      <c r="I118">
        <v>5.73</v>
      </c>
      <c r="J118" s="4" t="s">
        <v>40</v>
      </c>
      <c r="K118">
        <v>0.33800000000000002</v>
      </c>
      <c r="L118" s="8">
        <v>2.585</v>
      </c>
    </row>
    <row r="119" spans="1:12" x14ac:dyDescent="0.25">
      <c r="A119" s="3">
        <v>9</v>
      </c>
      <c r="B119">
        <v>13</v>
      </c>
      <c r="C119">
        <v>2011</v>
      </c>
      <c r="D119">
        <v>4.2</v>
      </c>
      <c r="E119">
        <v>4</v>
      </c>
      <c r="F119">
        <v>2</v>
      </c>
      <c r="G119" t="s">
        <v>11</v>
      </c>
      <c r="H119">
        <v>24</v>
      </c>
      <c r="I119">
        <v>5.8540000000000001</v>
      </c>
      <c r="J119" s="4" t="s">
        <v>40</v>
      </c>
      <c r="K119">
        <v>9.2999999999999999E-2</v>
      </c>
      <c r="L119" s="8">
        <v>7</v>
      </c>
    </row>
    <row r="120" spans="1:12" x14ac:dyDescent="0.25">
      <c r="A120" s="3">
        <v>9</v>
      </c>
      <c r="B120">
        <v>13</v>
      </c>
      <c r="C120">
        <v>2011</v>
      </c>
      <c r="D120">
        <v>4.3</v>
      </c>
      <c r="E120">
        <v>4</v>
      </c>
      <c r="F120">
        <v>3</v>
      </c>
      <c r="G120" t="s">
        <v>10</v>
      </c>
      <c r="H120">
        <v>30</v>
      </c>
      <c r="I120">
        <v>7.6840000000000002</v>
      </c>
      <c r="J120" s="4">
        <v>50.590107504598798</v>
      </c>
      <c r="K120">
        <v>76.97</v>
      </c>
      <c r="L120" s="8">
        <v>52.12</v>
      </c>
    </row>
    <row r="121" spans="1:12" x14ac:dyDescent="0.25">
      <c r="A121" s="3">
        <v>9</v>
      </c>
      <c r="B121">
        <v>13</v>
      </c>
      <c r="C121">
        <v>2011</v>
      </c>
      <c r="D121">
        <v>4.4000000000000004</v>
      </c>
      <c r="E121">
        <v>4</v>
      </c>
      <c r="F121">
        <v>4</v>
      </c>
      <c r="G121" t="s">
        <v>10</v>
      </c>
      <c r="H121">
        <v>34</v>
      </c>
      <c r="I121">
        <v>7.2039999999999997</v>
      </c>
      <c r="J121" s="4">
        <v>3.6883107065010474</v>
      </c>
      <c r="K121">
        <v>22.18</v>
      </c>
      <c r="L121" s="8">
        <v>3.2850000000000001</v>
      </c>
    </row>
    <row r="122" spans="1:12" x14ac:dyDescent="0.25">
      <c r="A122" s="3">
        <v>9</v>
      </c>
      <c r="B122">
        <v>13</v>
      </c>
      <c r="C122">
        <v>2011</v>
      </c>
      <c r="D122">
        <v>4.5</v>
      </c>
      <c r="E122">
        <v>4</v>
      </c>
      <c r="F122">
        <v>5</v>
      </c>
      <c r="G122" t="s">
        <v>10</v>
      </c>
      <c r="H122">
        <v>32</v>
      </c>
      <c r="I122">
        <v>6.6040000000000001</v>
      </c>
      <c r="J122" s="4">
        <v>6.077196791293801</v>
      </c>
      <c r="K122">
        <v>1.1600000000000001</v>
      </c>
      <c r="L122" s="8">
        <v>1.3650000000000002</v>
      </c>
    </row>
    <row r="123" spans="1:12" x14ac:dyDescent="0.25">
      <c r="A123" s="3">
        <v>9</v>
      </c>
      <c r="B123">
        <v>13</v>
      </c>
      <c r="C123">
        <v>2011</v>
      </c>
      <c r="D123">
        <v>4.5999999999999996</v>
      </c>
      <c r="E123">
        <v>4</v>
      </c>
      <c r="F123">
        <v>6</v>
      </c>
      <c r="G123" t="s">
        <v>11</v>
      </c>
      <c r="H123">
        <v>23</v>
      </c>
      <c r="I123">
        <v>4.835</v>
      </c>
      <c r="J123" s="4" t="s">
        <v>40</v>
      </c>
      <c r="K123">
        <v>9.7000000000000003E-2</v>
      </c>
      <c r="L123" s="8">
        <v>2.41</v>
      </c>
    </row>
    <row r="124" spans="1:12" x14ac:dyDescent="0.25">
      <c r="A124" s="3">
        <v>9</v>
      </c>
      <c r="B124">
        <v>13</v>
      </c>
      <c r="C124">
        <v>2011</v>
      </c>
      <c r="D124">
        <v>5.0999999999999996</v>
      </c>
      <c r="E124">
        <v>5</v>
      </c>
      <c r="F124">
        <v>1</v>
      </c>
      <c r="G124" t="s">
        <v>11</v>
      </c>
      <c r="H124">
        <v>23</v>
      </c>
      <c r="I124">
        <v>6.383</v>
      </c>
      <c r="J124" s="4" t="s">
        <v>40</v>
      </c>
      <c r="K124">
        <v>1.4490000000000001</v>
      </c>
      <c r="L124" s="8">
        <v>1.59</v>
      </c>
    </row>
    <row r="125" spans="1:12" x14ac:dyDescent="0.25">
      <c r="A125" s="3">
        <v>9</v>
      </c>
      <c r="B125">
        <v>13</v>
      </c>
      <c r="C125">
        <v>2011</v>
      </c>
      <c r="D125">
        <v>5.2</v>
      </c>
      <c r="E125">
        <v>5</v>
      </c>
      <c r="F125">
        <v>2</v>
      </c>
      <c r="G125" t="s">
        <v>10</v>
      </c>
      <c r="H125">
        <v>30</v>
      </c>
      <c r="I125">
        <v>6.9029999999999996</v>
      </c>
      <c r="J125" s="4">
        <v>4.9623832850571841</v>
      </c>
      <c r="K125">
        <v>2.16</v>
      </c>
      <c r="L125" s="8">
        <v>2.3499999999999996</v>
      </c>
    </row>
    <row r="126" spans="1:12" x14ac:dyDescent="0.25">
      <c r="A126" s="3">
        <v>9</v>
      </c>
      <c r="B126">
        <v>13</v>
      </c>
      <c r="C126">
        <v>2011</v>
      </c>
      <c r="D126">
        <v>5.3</v>
      </c>
      <c r="E126">
        <v>5</v>
      </c>
      <c r="F126">
        <v>3</v>
      </c>
      <c r="G126" t="s">
        <v>11</v>
      </c>
      <c r="H126">
        <v>24</v>
      </c>
      <c r="I126">
        <v>6.24</v>
      </c>
      <c r="J126" s="4" t="s">
        <v>40</v>
      </c>
      <c r="K126">
        <v>0.217</v>
      </c>
      <c r="L126" s="8">
        <v>1.2650000000000001</v>
      </c>
    </row>
    <row r="127" spans="1:12" x14ac:dyDescent="0.25">
      <c r="A127" s="3">
        <v>9</v>
      </c>
      <c r="B127">
        <v>13</v>
      </c>
      <c r="C127">
        <v>2011</v>
      </c>
      <c r="D127">
        <v>5.4</v>
      </c>
      <c r="E127">
        <v>5</v>
      </c>
      <c r="F127">
        <v>4</v>
      </c>
      <c r="G127" t="s">
        <v>10</v>
      </c>
      <c r="H127">
        <v>30</v>
      </c>
      <c r="I127">
        <v>7.657</v>
      </c>
      <c r="J127" s="4">
        <v>63.957149359328355</v>
      </c>
      <c r="K127">
        <v>21.299999999999997</v>
      </c>
      <c r="L127" s="8">
        <v>1.9</v>
      </c>
    </row>
    <row r="128" spans="1:12" x14ac:dyDescent="0.25">
      <c r="A128" s="3">
        <v>9</v>
      </c>
      <c r="B128">
        <v>13</v>
      </c>
      <c r="C128">
        <v>2011</v>
      </c>
      <c r="D128">
        <v>5.5</v>
      </c>
      <c r="E128">
        <v>5</v>
      </c>
      <c r="F128">
        <v>5</v>
      </c>
      <c r="G128" t="s">
        <v>10</v>
      </c>
      <c r="H128">
        <v>30</v>
      </c>
      <c r="I128">
        <v>6.7080000000000002</v>
      </c>
      <c r="J128" s="4">
        <v>2.4938676641046706</v>
      </c>
      <c r="K128">
        <v>0.187</v>
      </c>
      <c r="L128" s="8">
        <v>3.18</v>
      </c>
    </row>
    <row r="129" spans="1:12" x14ac:dyDescent="0.25">
      <c r="A129" s="3">
        <v>9</v>
      </c>
      <c r="B129">
        <v>13</v>
      </c>
      <c r="C129">
        <v>2011</v>
      </c>
      <c r="D129">
        <v>5.6</v>
      </c>
      <c r="E129">
        <v>5</v>
      </c>
      <c r="F129">
        <v>6</v>
      </c>
      <c r="G129" t="s">
        <v>11</v>
      </c>
      <c r="H129">
        <v>24</v>
      </c>
      <c r="I129">
        <v>6.2060000000000004</v>
      </c>
      <c r="J129" s="4" t="s">
        <v>40</v>
      </c>
      <c r="K129">
        <v>0.184</v>
      </c>
      <c r="L129" s="8">
        <v>1.4749999999999999</v>
      </c>
    </row>
    <row r="130" spans="1:12" x14ac:dyDescent="0.25">
      <c r="A130" s="3">
        <v>9</v>
      </c>
      <c r="B130">
        <v>13</v>
      </c>
      <c r="C130">
        <v>2011</v>
      </c>
      <c r="D130">
        <v>6.1</v>
      </c>
      <c r="E130">
        <v>6</v>
      </c>
      <c r="F130">
        <v>1</v>
      </c>
      <c r="G130" t="s">
        <v>11</v>
      </c>
      <c r="H130">
        <v>20</v>
      </c>
      <c r="I130">
        <v>5.6870000000000003</v>
      </c>
      <c r="J130" s="4" t="s">
        <v>40</v>
      </c>
      <c r="K130">
        <v>0.313</v>
      </c>
      <c r="L130" s="8">
        <v>2.2400000000000002</v>
      </c>
    </row>
    <row r="131" spans="1:12" x14ac:dyDescent="0.25">
      <c r="A131" s="3">
        <v>9</v>
      </c>
      <c r="B131">
        <v>13</v>
      </c>
      <c r="C131">
        <v>2011</v>
      </c>
      <c r="D131">
        <v>6.2</v>
      </c>
      <c r="E131">
        <v>6</v>
      </c>
      <c r="F131">
        <v>2</v>
      </c>
      <c r="G131" t="s">
        <v>10</v>
      </c>
      <c r="H131">
        <v>29</v>
      </c>
      <c r="I131">
        <v>6.4050000000000002</v>
      </c>
      <c r="J131" s="4" t="s">
        <v>40</v>
      </c>
      <c r="K131">
        <v>9.1999999999999998E-2</v>
      </c>
      <c r="L131" s="8">
        <v>1.7249999999999999</v>
      </c>
    </row>
    <row r="132" spans="1:12" x14ac:dyDescent="0.25">
      <c r="A132" s="3">
        <v>9</v>
      </c>
      <c r="B132">
        <v>13</v>
      </c>
      <c r="C132">
        <v>2011</v>
      </c>
      <c r="D132">
        <v>6.3</v>
      </c>
      <c r="E132">
        <v>6</v>
      </c>
      <c r="F132">
        <v>3</v>
      </c>
      <c r="G132" t="s">
        <v>11</v>
      </c>
      <c r="H132">
        <v>21</v>
      </c>
      <c r="I132">
        <v>5.9210000000000003</v>
      </c>
      <c r="J132" s="4" t="s">
        <v>40</v>
      </c>
      <c r="K132">
        <v>0.55100000000000005</v>
      </c>
      <c r="L132" s="8">
        <v>2.1</v>
      </c>
    </row>
    <row r="133" spans="1:12" x14ac:dyDescent="0.25">
      <c r="A133" s="3">
        <v>9</v>
      </c>
      <c r="B133">
        <v>13</v>
      </c>
      <c r="C133">
        <v>2011</v>
      </c>
      <c r="D133">
        <v>6.4</v>
      </c>
      <c r="E133">
        <v>6</v>
      </c>
      <c r="F133">
        <v>4</v>
      </c>
      <c r="G133" t="s">
        <v>10</v>
      </c>
      <c r="H133">
        <v>30</v>
      </c>
      <c r="I133">
        <v>6.3860000000000001</v>
      </c>
      <c r="J133" s="4" t="s">
        <v>40</v>
      </c>
      <c r="K133">
        <v>0.184</v>
      </c>
      <c r="L133" s="8">
        <v>3.145</v>
      </c>
    </row>
    <row r="134" spans="1:12" x14ac:dyDescent="0.25">
      <c r="A134" s="3">
        <v>9</v>
      </c>
      <c r="B134">
        <v>13</v>
      </c>
      <c r="C134">
        <v>2011</v>
      </c>
      <c r="D134">
        <v>6.5</v>
      </c>
      <c r="E134">
        <v>6</v>
      </c>
      <c r="F134">
        <v>5</v>
      </c>
      <c r="G134" t="s">
        <v>10</v>
      </c>
      <c r="H134">
        <v>31</v>
      </c>
      <c r="I134">
        <v>6.0890000000000004</v>
      </c>
      <c r="J134" s="4">
        <v>1.6975723025070852</v>
      </c>
      <c r="K134">
        <v>0.13300000000000001</v>
      </c>
      <c r="L134" s="8">
        <v>1.675</v>
      </c>
    </row>
    <row r="135" spans="1:12" x14ac:dyDescent="0.25">
      <c r="A135" s="3">
        <v>9</v>
      </c>
      <c r="B135">
        <v>13</v>
      </c>
      <c r="C135">
        <v>2011</v>
      </c>
      <c r="D135">
        <v>6.6</v>
      </c>
      <c r="E135">
        <v>6</v>
      </c>
      <c r="F135">
        <v>6</v>
      </c>
      <c r="G135" t="s">
        <v>11</v>
      </c>
      <c r="H135">
        <v>20</v>
      </c>
      <c r="I135">
        <v>4.9619999999999997</v>
      </c>
      <c r="J135" s="4" t="s">
        <v>40</v>
      </c>
      <c r="K135">
        <v>0.124</v>
      </c>
      <c r="L135" s="8">
        <v>5.18</v>
      </c>
    </row>
  </sheetData>
  <sortState ref="A2:L43">
    <sortCondition ref="A2:A43"/>
    <sortCondition ref="D2:D4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>
      <selection activeCell="A3" sqref="A3"/>
    </sheetView>
  </sheetViews>
  <sheetFormatPr defaultRowHeight="15" x14ac:dyDescent="0.25"/>
  <cols>
    <col min="4" max="4" width="10.7109375" customWidth="1"/>
  </cols>
  <sheetData>
    <row r="1" spans="1:7" x14ac:dyDescent="0.25">
      <c r="A1" t="s">
        <v>65</v>
      </c>
    </row>
    <row r="2" spans="1:7" x14ac:dyDescent="0.25">
      <c r="A2" t="s">
        <v>66</v>
      </c>
    </row>
    <row r="4" spans="1:7" ht="15.75" thickBot="1" x14ac:dyDescent="0.3"/>
    <row r="5" spans="1:7" ht="15.75" thickBot="1" x14ac:dyDescent="0.3">
      <c r="A5" s="7"/>
      <c r="B5" s="7"/>
      <c r="C5" s="7"/>
      <c r="D5" s="7"/>
      <c r="E5" s="19" t="s">
        <v>64</v>
      </c>
      <c r="F5" s="20"/>
      <c r="G5" s="21"/>
    </row>
    <row r="6" spans="1:7" x14ac:dyDescent="0.25">
      <c r="A6" s="7" t="s">
        <v>41</v>
      </c>
      <c r="B6" s="7" t="s">
        <v>3</v>
      </c>
      <c r="C6" s="7" t="s">
        <v>4</v>
      </c>
      <c r="D6" s="7" t="s">
        <v>42</v>
      </c>
      <c r="E6" s="13" t="s">
        <v>61</v>
      </c>
      <c r="F6" s="13" t="s">
        <v>62</v>
      </c>
      <c r="G6" s="13" t="s">
        <v>63</v>
      </c>
    </row>
    <row r="7" spans="1:7" x14ac:dyDescent="0.25">
      <c r="A7">
        <v>2.1</v>
      </c>
      <c r="B7">
        <v>2</v>
      </c>
      <c r="C7">
        <v>1</v>
      </c>
      <c r="D7" t="s">
        <v>10</v>
      </c>
      <c r="E7" s="18">
        <v>0.41210000000000002</v>
      </c>
      <c r="F7" s="18">
        <v>3.149</v>
      </c>
      <c r="G7" s="18">
        <f>+E7+F7</f>
        <v>3.5611000000000002</v>
      </c>
    </row>
    <row r="8" spans="1:7" x14ac:dyDescent="0.25">
      <c r="A8">
        <v>2.2000000000000002</v>
      </c>
      <c r="B8">
        <v>2</v>
      </c>
      <c r="C8">
        <v>2</v>
      </c>
      <c r="D8" t="s">
        <v>10</v>
      </c>
      <c r="E8" s="18">
        <v>0.20899999999999999</v>
      </c>
      <c r="F8" s="18">
        <v>2.7810000000000001</v>
      </c>
      <c r="G8" s="18">
        <f t="shared" ref="G8:G36" si="0">+E8+F8</f>
        <v>2.99</v>
      </c>
    </row>
    <row r="9" spans="1:7" x14ac:dyDescent="0.25">
      <c r="A9">
        <v>2.2999999999999998</v>
      </c>
      <c r="B9">
        <v>2</v>
      </c>
      <c r="C9">
        <v>3</v>
      </c>
      <c r="D9" t="s">
        <v>11</v>
      </c>
      <c r="E9" s="18">
        <v>0.33189999999999997</v>
      </c>
      <c r="F9" s="18">
        <v>2.4319999999999999</v>
      </c>
      <c r="G9" s="18">
        <f t="shared" si="0"/>
        <v>2.7639</v>
      </c>
    </row>
    <row r="10" spans="1:7" x14ac:dyDescent="0.25">
      <c r="A10">
        <v>2.4</v>
      </c>
      <c r="B10">
        <v>2</v>
      </c>
      <c r="C10">
        <v>4</v>
      </c>
      <c r="D10" t="s">
        <v>11</v>
      </c>
      <c r="E10" s="18">
        <v>0.122</v>
      </c>
      <c r="F10" s="18">
        <v>0.99</v>
      </c>
      <c r="G10" s="18">
        <f t="shared" si="0"/>
        <v>1.1120000000000001</v>
      </c>
    </row>
    <row r="11" spans="1:7" x14ac:dyDescent="0.25">
      <c r="A11">
        <v>2.5</v>
      </c>
      <c r="B11">
        <v>2</v>
      </c>
      <c r="C11">
        <v>5</v>
      </c>
      <c r="D11" t="s">
        <v>10</v>
      </c>
      <c r="E11" s="18">
        <v>0.27939999999999998</v>
      </c>
      <c r="F11" s="18">
        <v>2.3199999999999998</v>
      </c>
      <c r="G11" s="18">
        <f t="shared" si="0"/>
        <v>2.5993999999999997</v>
      </c>
    </row>
    <row r="12" spans="1:7" x14ac:dyDescent="0.25">
      <c r="A12">
        <v>2.6</v>
      </c>
      <c r="B12">
        <v>2</v>
      </c>
      <c r="C12">
        <v>6</v>
      </c>
      <c r="D12" t="s">
        <v>11</v>
      </c>
      <c r="E12" s="18">
        <v>0.37390000000000001</v>
      </c>
      <c r="F12" s="18">
        <v>1.7989999999999999</v>
      </c>
      <c r="G12" s="18">
        <f t="shared" si="0"/>
        <v>2.1728999999999998</v>
      </c>
    </row>
    <row r="13" spans="1:7" x14ac:dyDescent="0.25">
      <c r="A13">
        <v>3.1</v>
      </c>
      <c r="B13">
        <v>3</v>
      </c>
      <c r="C13">
        <v>1</v>
      </c>
      <c r="D13" t="s">
        <v>11</v>
      </c>
      <c r="E13" s="18">
        <v>0.4768</v>
      </c>
      <c r="F13" s="18">
        <v>1.726</v>
      </c>
      <c r="G13" s="18">
        <f t="shared" si="0"/>
        <v>2.2027999999999999</v>
      </c>
    </row>
    <row r="14" spans="1:7" x14ac:dyDescent="0.25">
      <c r="A14">
        <v>3.2</v>
      </c>
      <c r="B14">
        <v>3</v>
      </c>
      <c r="C14">
        <v>2</v>
      </c>
      <c r="D14" t="s">
        <v>10</v>
      </c>
      <c r="E14" s="18">
        <v>0.60670000000000002</v>
      </c>
      <c r="F14" s="18">
        <v>3.121</v>
      </c>
      <c r="G14" s="18">
        <f t="shared" si="0"/>
        <v>3.7277</v>
      </c>
    </row>
    <row r="15" spans="1:7" x14ac:dyDescent="0.25">
      <c r="A15">
        <v>3.3</v>
      </c>
      <c r="B15">
        <v>3</v>
      </c>
      <c r="C15">
        <v>3</v>
      </c>
      <c r="D15" t="s">
        <v>10</v>
      </c>
      <c r="E15" s="18">
        <v>0.57140000000000002</v>
      </c>
      <c r="F15" s="18">
        <v>4.6059999999999999</v>
      </c>
      <c r="G15" s="18">
        <f t="shared" si="0"/>
        <v>5.1773999999999996</v>
      </c>
    </row>
    <row r="16" spans="1:7" x14ac:dyDescent="0.25">
      <c r="A16">
        <v>3.4</v>
      </c>
      <c r="B16">
        <v>3</v>
      </c>
      <c r="C16">
        <v>4</v>
      </c>
      <c r="D16" t="s">
        <v>11</v>
      </c>
      <c r="E16" s="18">
        <v>0.33539999999999998</v>
      </c>
      <c r="F16" s="18">
        <v>1.7130000000000001</v>
      </c>
      <c r="G16" s="18">
        <f t="shared" si="0"/>
        <v>2.0484</v>
      </c>
    </row>
    <row r="17" spans="1:7" x14ac:dyDescent="0.25">
      <c r="A17">
        <v>3.5</v>
      </c>
      <c r="B17">
        <v>3</v>
      </c>
      <c r="C17">
        <v>5</v>
      </c>
      <c r="D17" t="s">
        <v>10</v>
      </c>
      <c r="E17" s="18">
        <v>0.35820000000000002</v>
      </c>
      <c r="F17" s="18">
        <v>3.3</v>
      </c>
      <c r="G17" s="18">
        <f t="shared" si="0"/>
        <v>3.6581999999999999</v>
      </c>
    </row>
    <row r="18" spans="1:7" x14ac:dyDescent="0.25">
      <c r="A18">
        <v>3.6</v>
      </c>
      <c r="B18">
        <v>3</v>
      </c>
      <c r="C18">
        <v>6</v>
      </c>
      <c r="D18" t="s">
        <v>11</v>
      </c>
      <c r="E18" s="18">
        <v>0.13600000000000001</v>
      </c>
      <c r="F18" s="18">
        <f>2.09+0.65</f>
        <v>2.7399999999999998</v>
      </c>
      <c r="G18" s="18">
        <f t="shared" si="0"/>
        <v>2.8759999999999999</v>
      </c>
    </row>
    <row r="19" spans="1:7" x14ac:dyDescent="0.25">
      <c r="A19">
        <v>4.0999999999999996</v>
      </c>
      <c r="B19">
        <v>4</v>
      </c>
      <c r="C19">
        <v>1</v>
      </c>
      <c r="D19" t="s">
        <v>11</v>
      </c>
      <c r="E19" s="18">
        <v>0.38340000000000002</v>
      </c>
      <c r="F19" s="18">
        <v>3.343</v>
      </c>
      <c r="G19" s="18">
        <f t="shared" si="0"/>
        <v>3.7263999999999999</v>
      </c>
    </row>
    <row r="20" spans="1:7" x14ac:dyDescent="0.25">
      <c r="A20">
        <v>4.2</v>
      </c>
      <c r="B20">
        <v>4</v>
      </c>
      <c r="C20">
        <v>2</v>
      </c>
      <c r="D20" t="s">
        <v>11</v>
      </c>
      <c r="E20" s="18">
        <v>0.51060000000000005</v>
      </c>
      <c r="F20" s="18">
        <v>3.016</v>
      </c>
      <c r="G20" s="18">
        <f t="shared" si="0"/>
        <v>3.5266000000000002</v>
      </c>
    </row>
    <row r="21" spans="1:7" x14ac:dyDescent="0.25">
      <c r="A21">
        <v>4.3</v>
      </c>
      <c r="B21">
        <v>4</v>
      </c>
      <c r="C21">
        <v>3</v>
      </c>
      <c r="D21" t="s">
        <v>10</v>
      </c>
      <c r="E21" s="18">
        <v>0.62019999999999997</v>
      </c>
      <c r="F21" s="18">
        <v>2.2130000000000001</v>
      </c>
      <c r="G21" s="18">
        <f t="shared" si="0"/>
        <v>2.8332000000000002</v>
      </c>
    </row>
    <row r="22" spans="1:7" x14ac:dyDescent="0.25">
      <c r="A22">
        <v>4.4000000000000004</v>
      </c>
      <c r="B22">
        <v>4</v>
      </c>
      <c r="C22">
        <v>4</v>
      </c>
      <c r="D22" t="s">
        <v>10</v>
      </c>
      <c r="E22" s="18">
        <v>0.79049999999999998</v>
      </c>
      <c r="F22" s="18">
        <v>6.54</v>
      </c>
      <c r="G22" s="18">
        <f t="shared" si="0"/>
        <v>7.3304999999999998</v>
      </c>
    </row>
    <row r="23" spans="1:7" x14ac:dyDescent="0.25">
      <c r="A23">
        <v>4.5</v>
      </c>
      <c r="B23">
        <v>4</v>
      </c>
      <c r="C23">
        <v>5</v>
      </c>
      <c r="D23" t="s">
        <v>10</v>
      </c>
      <c r="E23" s="18">
        <v>0.54600000000000004</v>
      </c>
      <c r="F23" s="18">
        <v>4.6820000000000004</v>
      </c>
      <c r="G23" s="18">
        <f t="shared" si="0"/>
        <v>5.2280000000000006</v>
      </c>
    </row>
    <row r="24" spans="1:7" x14ac:dyDescent="0.25">
      <c r="A24">
        <v>4.5999999999999996</v>
      </c>
      <c r="B24">
        <v>4</v>
      </c>
      <c r="C24">
        <v>6</v>
      </c>
      <c r="D24" t="s">
        <v>11</v>
      </c>
      <c r="E24" s="18">
        <v>0.26429999999999998</v>
      </c>
      <c r="F24" s="18">
        <v>2.4470000000000001</v>
      </c>
      <c r="G24" s="18">
        <f t="shared" si="0"/>
        <v>2.7113</v>
      </c>
    </row>
    <row r="25" spans="1:7" x14ac:dyDescent="0.25">
      <c r="A25">
        <v>5.0999999999999996</v>
      </c>
      <c r="B25">
        <v>5</v>
      </c>
      <c r="C25">
        <v>1</v>
      </c>
      <c r="D25" t="s">
        <v>11</v>
      </c>
      <c r="E25" s="18">
        <v>0.78959999999999997</v>
      </c>
      <c r="F25" s="18">
        <v>2.5619999999999998</v>
      </c>
      <c r="G25" s="18">
        <f t="shared" si="0"/>
        <v>3.3515999999999999</v>
      </c>
    </row>
    <row r="26" spans="1:7" x14ac:dyDescent="0.25">
      <c r="A26">
        <v>5.2</v>
      </c>
      <c r="B26">
        <v>5</v>
      </c>
      <c r="C26">
        <v>2</v>
      </c>
      <c r="D26" t="s">
        <v>10</v>
      </c>
      <c r="E26" s="18">
        <v>0.49580000000000002</v>
      </c>
      <c r="F26" s="18">
        <v>3.294</v>
      </c>
      <c r="G26" s="18">
        <f t="shared" si="0"/>
        <v>3.7898000000000001</v>
      </c>
    </row>
    <row r="27" spans="1:7" x14ac:dyDescent="0.25">
      <c r="A27">
        <v>5.3</v>
      </c>
      <c r="B27">
        <v>5</v>
      </c>
      <c r="C27">
        <v>3</v>
      </c>
      <c r="D27" t="s">
        <v>11</v>
      </c>
      <c r="E27" s="18">
        <v>0.47010000000000002</v>
      </c>
      <c r="F27" s="18">
        <v>3.1669999999999998</v>
      </c>
      <c r="G27" s="18">
        <f t="shared" si="0"/>
        <v>3.6370999999999998</v>
      </c>
    </row>
    <row r="28" spans="1:7" x14ac:dyDescent="0.25">
      <c r="A28">
        <v>5.4</v>
      </c>
      <c r="B28">
        <v>5</v>
      </c>
      <c r="C28">
        <v>4</v>
      </c>
      <c r="D28" t="s">
        <v>10</v>
      </c>
      <c r="E28" s="18">
        <v>0.26650000000000001</v>
      </c>
      <c r="F28" s="18">
        <v>3.6360000000000001</v>
      </c>
      <c r="G28" s="18">
        <f t="shared" si="0"/>
        <v>3.9025000000000003</v>
      </c>
    </row>
    <row r="29" spans="1:7" x14ac:dyDescent="0.25">
      <c r="A29">
        <v>5.5</v>
      </c>
      <c r="B29">
        <v>5</v>
      </c>
      <c r="C29">
        <v>5</v>
      </c>
      <c r="D29" t="s">
        <v>10</v>
      </c>
      <c r="E29" s="18">
        <v>0.3594</v>
      </c>
      <c r="F29" s="18">
        <v>3.5609999999999999</v>
      </c>
      <c r="G29" s="18">
        <f t="shared" si="0"/>
        <v>3.9203999999999999</v>
      </c>
    </row>
    <row r="30" spans="1:7" x14ac:dyDescent="0.25">
      <c r="A30">
        <v>5.6</v>
      </c>
      <c r="B30">
        <v>5</v>
      </c>
      <c r="C30">
        <v>6</v>
      </c>
      <c r="D30" t="s">
        <v>11</v>
      </c>
      <c r="E30" s="18">
        <v>0.2908</v>
      </c>
      <c r="F30" s="18">
        <v>2.3359999999999999</v>
      </c>
      <c r="G30" s="18">
        <f t="shared" si="0"/>
        <v>2.6267999999999998</v>
      </c>
    </row>
    <row r="31" spans="1:7" x14ac:dyDescent="0.25">
      <c r="A31">
        <v>6.1</v>
      </c>
      <c r="B31">
        <v>6</v>
      </c>
      <c r="C31">
        <v>1</v>
      </c>
      <c r="D31" t="s">
        <v>11</v>
      </c>
      <c r="E31" s="18">
        <v>0.37109999999999999</v>
      </c>
      <c r="F31" s="18">
        <v>2.8319999999999999</v>
      </c>
      <c r="G31" s="18">
        <f t="shared" si="0"/>
        <v>3.2031000000000001</v>
      </c>
    </row>
    <row r="32" spans="1:7" x14ac:dyDescent="0.25">
      <c r="A32">
        <v>6.2</v>
      </c>
      <c r="B32">
        <v>6</v>
      </c>
      <c r="C32">
        <v>2</v>
      </c>
      <c r="D32" t="s">
        <v>10</v>
      </c>
      <c r="E32" s="18">
        <v>1.1491</v>
      </c>
      <c r="F32" s="18">
        <v>2.5990000000000002</v>
      </c>
      <c r="G32" s="18">
        <f t="shared" si="0"/>
        <v>3.7481</v>
      </c>
    </row>
    <row r="33" spans="1:7" x14ac:dyDescent="0.25">
      <c r="A33">
        <v>6.3</v>
      </c>
      <c r="B33">
        <v>6</v>
      </c>
      <c r="C33">
        <v>3</v>
      </c>
      <c r="D33" t="s">
        <v>11</v>
      </c>
      <c r="E33" s="18">
        <v>0.37109999999999999</v>
      </c>
      <c r="F33" s="18">
        <v>2.1709999999999998</v>
      </c>
      <c r="G33" s="18">
        <f t="shared" si="0"/>
        <v>2.5420999999999996</v>
      </c>
    </row>
    <row r="34" spans="1:7" x14ac:dyDescent="0.25">
      <c r="A34">
        <v>6.4</v>
      </c>
      <c r="B34">
        <v>6</v>
      </c>
      <c r="C34">
        <v>4</v>
      </c>
      <c r="D34" t="s">
        <v>10</v>
      </c>
      <c r="E34" s="18">
        <v>0.84950000000000003</v>
      </c>
      <c r="F34" s="18">
        <v>3.681</v>
      </c>
      <c r="G34" s="18">
        <f t="shared" si="0"/>
        <v>4.5305</v>
      </c>
    </row>
    <row r="35" spans="1:7" x14ac:dyDescent="0.25">
      <c r="A35">
        <v>6.5</v>
      </c>
      <c r="B35">
        <v>6</v>
      </c>
      <c r="C35">
        <v>5</v>
      </c>
      <c r="D35" t="s">
        <v>10</v>
      </c>
      <c r="E35" s="18">
        <v>0.34870000000000001</v>
      </c>
      <c r="F35" s="18">
        <v>2.8380000000000001</v>
      </c>
      <c r="G35" s="18">
        <f t="shared" si="0"/>
        <v>3.1867000000000001</v>
      </c>
    </row>
    <row r="36" spans="1:7" x14ac:dyDescent="0.25">
      <c r="A36">
        <v>6.6</v>
      </c>
      <c r="B36">
        <v>6</v>
      </c>
      <c r="C36">
        <v>6</v>
      </c>
      <c r="D36" t="s">
        <v>11</v>
      </c>
      <c r="E36" s="18">
        <v>0.32329999999999998</v>
      </c>
      <c r="F36" s="18">
        <v>2.4140000000000001</v>
      </c>
      <c r="G36" s="18">
        <f t="shared" si="0"/>
        <v>2.7373000000000003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253"/>
  <sheetViews>
    <sheetView workbookViewId="0">
      <selection activeCell="A4" sqref="A4"/>
    </sheetView>
  </sheetViews>
  <sheetFormatPr defaultRowHeight="15" x14ac:dyDescent="0.25"/>
  <cols>
    <col min="8" max="8" width="11.42578125" customWidth="1"/>
  </cols>
  <sheetData>
    <row r="4" spans="1:9" x14ac:dyDescent="0.25">
      <c r="A4" t="s">
        <v>80</v>
      </c>
    </row>
    <row r="6" spans="1:9" x14ac:dyDescent="0.25">
      <c r="A6" s="7" t="s">
        <v>22</v>
      </c>
      <c r="B6" s="7" t="s">
        <v>1</v>
      </c>
      <c r="C6" s="7" t="s">
        <v>12</v>
      </c>
      <c r="D6" s="12" t="s">
        <v>0</v>
      </c>
      <c r="E6" s="12" t="s">
        <v>3</v>
      </c>
      <c r="F6" s="12" t="s">
        <v>67</v>
      </c>
      <c r="G6" s="12" t="s">
        <v>42</v>
      </c>
      <c r="H6" s="12" t="s">
        <v>68</v>
      </c>
      <c r="I6" s="12" t="s">
        <v>21</v>
      </c>
    </row>
    <row r="7" spans="1:9" x14ac:dyDescent="0.25">
      <c r="A7" t="s">
        <v>13</v>
      </c>
      <c r="B7">
        <v>4</v>
      </c>
      <c r="C7">
        <v>29</v>
      </c>
      <c r="D7">
        <v>2011</v>
      </c>
      <c r="E7">
        <v>2</v>
      </c>
      <c r="F7">
        <v>1</v>
      </c>
      <c r="G7" t="s">
        <v>33</v>
      </c>
      <c r="H7" s="5">
        <v>4</v>
      </c>
    </row>
    <row r="8" spans="1:9" x14ac:dyDescent="0.25">
      <c r="A8" t="s">
        <v>13</v>
      </c>
      <c r="B8">
        <v>4</v>
      </c>
      <c r="C8">
        <v>29</v>
      </c>
      <c r="D8">
        <v>2011</v>
      </c>
      <c r="E8">
        <v>2</v>
      </c>
      <c r="F8">
        <v>1</v>
      </c>
      <c r="G8" t="s">
        <v>33</v>
      </c>
      <c r="H8" s="5">
        <v>5</v>
      </c>
    </row>
    <row r="9" spans="1:9" x14ac:dyDescent="0.25">
      <c r="A9" t="s">
        <v>13</v>
      </c>
      <c r="B9">
        <v>4</v>
      </c>
      <c r="C9">
        <v>29</v>
      </c>
      <c r="D9">
        <v>2011</v>
      </c>
      <c r="E9">
        <v>2</v>
      </c>
      <c r="F9">
        <v>1</v>
      </c>
      <c r="G9" t="s">
        <v>33</v>
      </c>
      <c r="H9" s="5">
        <v>5</v>
      </c>
    </row>
    <row r="10" spans="1:9" x14ac:dyDescent="0.25">
      <c r="A10" t="s">
        <v>13</v>
      </c>
      <c r="B10">
        <v>4</v>
      </c>
      <c r="C10">
        <v>29</v>
      </c>
      <c r="D10">
        <v>2011</v>
      </c>
      <c r="E10">
        <v>2</v>
      </c>
      <c r="F10">
        <v>1</v>
      </c>
      <c r="G10" t="s">
        <v>33</v>
      </c>
      <c r="H10" s="5">
        <v>2</v>
      </c>
    </row>
    <row r="11" spans="1:9" x14ac:dyDescent="0.25">
      <c r="A11" t="s">
        <v>13</v>
      </c>
      <c r="B11">
        <v>4</v>
      </c>
      <c r="C11">
        <v>29</v>
      </c>
      <c r="D11">
        <v>2011</v>
      </c>
      <c r="E11">
        <v>2</v>
      </c>
      <c r="F11">
        <v>1</v>
      </c>
      <c r="G11" t="s">
        <v>33</v>
      </c>
      <c r="H11" s="5">
        <v>6</v>
      </c>
    </row>
    <row r="12" spans="1:9" x14ac:dyDescent="0.25">
      <c r="A12" t="s">
        <v>13</v>
      </c>
      <c r="B12">
        <v>4</v>
      </c>
      <c r="C12">
        <v>29</v>
      </c>
      <c r="D12">
        <v>2011</v>
      </c>
      <c r="E12">
        <v>2</v>
      </c>
      <c r="F12">
        <v>1</v>
      </c>
      <c r="G12" t="s">
        <v>33</v>
      </c>
      <c r="H12" s="5">
        <v>4</v>
      </c>
    </row>
    <row r="13" spans="1:9" x14ac:dyDescent="0.25">
      <c r="A13" t="s">
        <v>13</v>
      </c>
      <c r="B13">
        <v>4</v>
      </c>
      <c r="C13">
        <v>29</v>
      </c>
      <c r="D13">
        <v>2011</v>
      </c>
      <c r="E13">
        <v>2</v>
      </c>
      <c r="F13">
        <v>1</v>
      </c>
      <c r="G13" t="s">
        <v>33</v>
      </c>
      <c r="H13" s="5">
        <v>6</v>
      </c>
    </row>
    <row r="14" spans="1:9" x14ac:dyDescent="0.25">
      <c r="A14" t="s">
        <v>13</v>
      </c>
      <c r="B14">
        <v>4</v>
      </c>
      <c r="C14">
        <v>29</v>
      </c>
      <c r="D14">
        <v>2011</v>
      </c>
      <c r="E14">
        <v>2</v>
      </c>
      <c r="F14">
        <v>1</v>
      </c>
      <c r="G14" t="s">
        <v>33</v>
      </c>
      <c r="H14" s="5">
        <v>4</v>
      </c>
    </row>
    <row r="15" spans="1:9" x14ac:dyDescent="0.25">
      <c r="A15" t="s">
        <v>13</v>
      </c>
      <c r="B15">
        <v>4</v>
      </c>
      <c r="C15">
        <v>29</v>
      </c>
      <c r="D15">
        <v>2011</v>
      </c>
      <c r="E15">
        <v>2</v>
      </c>
      <c r="F15">
        <v>2</v>
      </c>
      <c r="G15" t="s">
        <v>33</v>
      </c>
      <c r="H15" s="5">
        <v>4</v>
      </c>
    </row>
    <row r="16" spans="1:9" x14ac:dyDescent="0.25">
      <c r="A16" t="s">
        <v>13</v>
      </c>
      <c r="B16">
        <v>4</v>
      </c>
      <c r="C16">
        <v>29</v>
      </c>
      <c r="D16">
        <v>2011</v>
      </c>
      <c r="E16">
        <v>2</v>
      </c>
      <c r="F16">
        <v>2</v>
      </c>
      <c r="G16" t="s">
        <v>33</v>
      </c>
      <c r="H16" s="5">
        <v>4</v>
      </c>
    </row>
    <row r="17" spans="1:9" x14ac:dyDescent="0.25">
      <c r="A17" t="s">
        <v>13</v>
      </c>
      <c r="B17">
        <v>4</v>
      </c>
      <c r="C17">
        <v>29</v>
      </c>
      <c r="D17">
        <v>2011</v>
      </c>
      <c r="E17">
        <v>2</v>
      </c>
      <c r="F17">
        <v>2</v>
      </c>
      <c r="G17" t="s">
        <v>33</v>
      </c>
      <c r="H17" s="5">
        <v>5</v>
      </c>
    </row>
    <row r="18" spans="1:9" x14ac:dyDescent="0.25">
      <c r="A18" t="s">
        <v>13</v>
      </c>
      <c r="B18">
        <v>4</v>
      </c>
      <c r="C18">
        <v>29</v>
      </c>
      <c r="D18">
        <v>2011</v>
      </c>
      <c r="E18">
        <v>2</v>
      </c>
      <c r="F18">
        <v>2</v>
      </c>
      <c r="G18" t="s">
        <v>33</v>
      </c>
      <c r="H18" s="5">
        <v>8</v>
      </c>
    </row>
    <row r="19" spans="1:9" x14ac:dyDescent="0.25">
      <c r="A19" t="s">
        <v>13</v>
      </c>
      <c r="B19">
        <v>4</v>
      </c>
      <c r="C19">
        <v>29</v>
      </c>
      <c r="D19">
        <v>2011</v>
      </c>
      <c r="E19">
        <v>2</v>
      </c>
      <c r="F19">
        <v>2</v>
      </c>
      <c r="G19" t="s">
        <v>33</v>
      </c>
      <c r="H19" s="5">
        <v>5</v>
      </c>
    </row>
    <row r="20" spans="1:9" x14ac:dyDescent="0.25">
      <c r="A20" t="s">
        <v>13</v>
      </c>
      <c r="B20">
        <v>4</v>
      </c>
      <c r="C20">
        <v>29</v>
      </c>
      <c r="D20">
        <v>2011</v>
      </c>
      <c r="E20">
        <v>2</v>
      </c>
      <c r="F20">
        <v>3</v>
      </c>
      <c r="G20" s="3" t="s">
        <v>34</v>
      </c>
      <c r="H20" s="5">
        <v>2</v>
      </c>
    </row>
    <row r="21" spans="1:9" x14ac:dyDescent="0.25">
      <c r="A21" t="s">
        <v>13</v>
      </c>
      <c r="B21">
        <v>4</v>
      </c>
      <c r="C21">
        <v>29</v>
      </c>
      <c r="D21">
        <v>2011</v>
      </c>
      <c r="E21">
        <v>2</v>
      </c>
      <c r="F21">
        <v>3</v>
      </c>
      <c r="G21" s="3" t="s">
        <v>34</v>
      </c>
      <c r="H21" s="5">
        <v>3</v>
      </c>
    </row>
    <row r="22" spans="1:9" x14ac:dyDescent="0.25">
      <c r="A22" t="s">
        <v>13</v>
      </c>
      <c r="B22">
        <v>4</v>
      </c>
      <c r="C22">
        <v>29</v>
      </c>
      <c r="D22">
        <v>2011</v>
      </c>
      <c r="E22">
        <v>2</v>
      </c>
      <c r="F22">
        <v>3</v>
      </c>
      <c r="G22" s="3" t="s">
        <v>34</v>
      </c>
      <c r="H22" s="5">
        <v>4</v>
      </c>
    </row>
    <row r="23" spans="1:9" x14ac:dyDescent="0.25">
      <c r="A23" t="s">
        <v>13</v>
      </c>
      <c r="B23">
        <v>4</v>
      </c>
      <c r="C23">
        <v>29</v>
      </c>
      <c r="D23">
        <v>2011</v>
      </c>
      <c r="E23">
        <v>2</v>
      </c>
      <c r="F23">
        <v>3</v>
      </c>
      <c r="G23" s="3" t="s">
        <v>34</v>
      </c>
      <c r="H23" s="5">
        <v>5</v>
      </c>
    </row>
    <row r="24" spans="1:9" x14ac:dyDescent="0.25">
      <c r="A24" t="s">
        <v>13</v>
      </c>
      <c r="B24">
        <v>4</v>
      </c>
      <c r="C24">
        <v>29</v>
      </c>
      <c r="D24">
        <v>2011</v>
      </c>
      <c r="E24">
        <v>2</v>
      </c>
      <c r="F24">
        <v>4</v>
      </c>
      <c r="G24" s="3" t="s">
        <v>34</v>
      </c>
      <c r="H24" s="5">
        <v>9</v>
      </c>
      <c r="I24" t="s">
        <v>14</v>
      </c>
    </row>
    <row r="25" spans="1:9" x14ac:dyDescent="0.25">
      <c r="A25" t="s">
        <v>13</v>
      </c>
      <c r="B25">
        <v>4</v>
      </c>
      <c r="C25">
        <v>29</v>
      </c>
      <c r="D25">
        <v>2011</v>
      </c>
      <c r="E25">
        <v>2</v>
      </c>
      <c r="F25">
        <v>4</v>
      </c>
      <c r="G25" s="3" t="s">
        <v>34</v>
      </c>
      <c r="H25" s="5">
        <v>4</v>
      </c>
      <c r="I25" t="s">
        <v>14</v>
      </c>
    </row>
    <row r="26" spans="1:9" x14ac:dyDescent="0.25">
      <c r="A26" t="s">
        <v>13</v>
      </c>
      <c r="B26">
        <v>4</v>
      </c>
      <c r="C26">
        <v>29</v>
      </c>
      <c r="D26">
        <v>2011</v>
      </c>
      <c r="E26">
        <v>2</v>
      </c>
      <c r="F26">
        <v>5</v>
      </c>
      <c r="G26" t="s">
        <v>33</v>
      </c>
      <c r="H26" s="5">
        <v>9</v>
      </c>
    </row>
    <row r="27" spans="1:9" x14ac:dyDescent="0.25">
      <c r="A27" t="s">
        <v>13</v>
      </c>
      <c r="B27">
        <v>4</v>
      </c>
      <c r="C27">
        <v>29</v>
      </c>
      <c r="D27">
        <v>2011</v>
      </c>
      <c r="E27">
        <v>2</v>
      </c>
      <c r="F27">
        <v>5</v>
      </c>
      <c r="G27" t="s">
        <v>33</v>
      </c>
      <c r="H27" s="5">
        <v>6</v>
      </c>
    </row>
    <row r="28" spans="1:9" x14ac:dyDescent="0.25">
      <c r="A28" t="s">
        <v>13</v>
      </c>
      <c r="B28">
        <v>4</v>
      </c>
      <c r="C28">
        <v>29</v>
      </c>
      <c r="D28">
        <v>2011</v>
      </c>
      <c r="E28">
        <v>2</v>
      </c>
      <c r="F28">
        <v>5</v>
      </c>
      <c r="G28" t="s">
        <v>33</v>
      </c>
      <c r="H28" s="5">
        <v>5</v>
      </c>
    </row>
    <row r="29" spans="1:9" x14ac:dyDescent="0.25">
      <c r="A29" t="s">
        <v>13</v>
      </c>
      <c r="B29">
        <v>4</v>
      </c>
      <c r="C29">
        <v>29</v>
      </c>
      <c r="D29">
        <v>2011</v>
      </c>
      <c r="E29">
        <v>2</v>
      </c>
      <c r="F29">
        <v>6</v>
      </c>
      <c r="G29" s="3" t="s">
        <v>34</v>
      </c>
      <c r="H29" s="5">
        <v>4</v>
      </c>
    </row>
    <row r="30" spans="1:9" x14ac:dyDescent="0.25">
      <c r="A30" t="s">
        <v>13</v>
      </c>
      <c r="B30">
        <v>4</v>
      </c>
      <c r="C30">
        <v>29</v>
      </c>
      <c r="D30">
        <v>2011</v>
      </c>
      <c r="E30">
        <v>2</v>
      </c>
      <c r="F30">
        <v>6</v>
      </c>
      <c r="G30" s="3" t="s">
        <v>34</v>
      </c>
      <c r="H30" s="5">
        <v>7</v>
      </c>
    </row>
    <row r="31" spans="1:9" x14ac:dyDescent="0.25">
      <c r="A31" t="s">
        <v>13</v>
      </c>
      <c r="B31">
        <v>4</v>
      </c>
      <c r="C31">
        <v>29</v>
      </c>
      <c r="D31">
        <v>2011</v>
      </c>
      <c r="E31">
        <v>2</v>
      </c>
      <c r="F31">
        <v>6</v>
      </c>
      <c r="G31" s="3" t="s">
        <v>34</v>
      </c>
      <c r="H31" s="5">
        <v>7</v>
      </c>
    </row>
    <row r="32" spans="1:9" x14ac:dyDescent="0.25">
      <c r="A32" t="s">
        <v>13</v>
      </c>
      <c r="B32">
        <v>4</v>
      </c>
      <c r="C32">
        <v>29</v>
      </c>
      <c r="D32">
        <v>2011</v>
      </c>
      <c r="E32">
        <v>2</v>
      </c>
      <c r="F32">
        <v>6</v>
      </c>
      <c r="G32" s="3" t="s">
        <v>34</v>
      </c>
      <c r="H32" s="5">
        <v>7</v>
      </c>
    </row>
    <row r="33" spans="1:8" x14ac:dyDescent="0.25">
      <c r="A33" t="s">
        <v>13</v>
      </c>
      <c r="B33">
        <v>4</v>
      </c>
      <c r="C33">
        <v>29</v>
      </c>
      <c r="D33">
        <v>2011</v>
      </c>
      <c r="E33">
        <v>2</v>
      </c>
      <c r="F33">
        <v>6</v>
      </c>
      <c r="G33" s="3" t="s">
        <v>34</v>
      </c>
      <c r="H33" s="5">
        <v>5</v>
      </c>
    </row>
    <row r="34" spans="1:8" x14ac:dyDescent="0.25">
      <c r="A34" t="s">
        <v>13</v>
      </c>
      <c r="B34">
        <v>4</v>
      </c>
      <c r="C34">
        <v>29</v>
      </c>
      <c r="D34">
        <v>2011</v>
      </c>
      <c r="E34">
        <v>2</v>
      </c>
      <c r="F34">
        <v>6</v>
      </c>
      <c r="G34" s="3" t="s">
        <v>34</v>
      </c>
      <c r="H34" s="5">
        <v>4</v>
      </c>
    </row>
    <row r="35" spans="1:8" x14ac:dyDescent="0.25">
      <c r="A35" t="s">
        <v>13</v>
      </c>
      <c r="B35">
        <v>4</v>
      </c>
      <c r="C35">
        <v>29</v>
      </c>
      <c r="D35">
        <v>2011</v>
      </c>
      <c r="E35">
        <v>3</v>
      </c>
      <c r="F35">
        <v>1</v>
      </c>
      <c r="G35" t="s">
        <v>34</v>
      </c>
      <c r="H35" s="5">
        <v>5</v>
      </c>
    </row>
    <row r="36" spans="1:8" x14ac:dyDescent="0.25">
      <c r="A36" t="s">
        <v>13</v>
      </c>
      <c r="B36">
        <v>4</v>
      </c>
      <c r="C36">
        <v>29</v>
      </c>
      <c r="D36">
        <v>2011</v>
      </c>
      <c r="E36">
        <v>3</v>
      </c>
      <c r="F36">
        <v>1</v>
      </c>
      <c r="G36" t="s">
        <v>34</v>
      </c>
      <c r="H36" s="5">
        <v>7</v>
      </c>
    </row>
    <row r="37" spans="1:8" x14ac:dyDescent="0.25">
      <c r="A37" t="s">
        <v>13</v>
      </c>
      <c r="B37">
        <v>4</v>
      </c>
      <c r="C37">
        <v>29</v>
      </c>
      <c r="D37">
        <v>2011</v>
      </c>
      <c r="E37">
        <v>3</v>
      </c>
      <c r="F37">
        <v>1</v>
      </c>
      <c r="G37" t="s">
        <v>34</v>
      </c>
      <c r="H37" s="5">
        <v>3</v>
      </c>
    </row>
    <row r="38" spans="1:8" x14ac:dyDescent="0.25">
      <c r="A38" t="s">
        <v>13</v>
      </c>
      <c r="B38">
        <v>4</v>
      </c>
      <c r="C38">
        <v>29</v>
      </c>
      <c r="D38">
        <v>2011</v>
      </c>
      <c r="E38">
        <v>3</v>
      </c>
      <c r="F38">
        <v>1</v>
      </c>
      <c r="G38" t="s">
        <v>34</v>
      </c>
      <c r="H38" s="5">
        <v>4</v>
      </c>
    </row>
    <row r="39" spans="1:8" x14ac:dyDescent="0.25">
      <c r="A39" t="s">
        <v>13</v>
      </c>
      <c r="B39">
        <v>4</v>
      </c>
      <c r="C39">
        <v>29</v>
      </c>
      <c r="D39">
        <v>2011</v>
      </c>
      <c r="E39">
        <v>3</v>
      </c>
      <c r="F39">
        <v>2</v>
      </c>
      <c r="G39" t="s">
        <v>33</v>
      </c>
      <c r="H39" s="5">
        <v>8</v>
      </c>
    </row>
    <row r="40" spans="1:8" x14ac:dyDescent="0.25">
      <c r="A40" t="s">
        <v>13</v>
      </c>
      <c r="B40">
        <v>4</v>
      </c>
      <c r="C40">
        <v>29</v>
      </c>
      <c r="D40">
        <v>2011</v>
      </c>
      <c r="E40">
        <v>3</v>
      </c>
      <c r="F40">
        <v>2</v>
      </c>
      <c r="G40" t="s">
        <v>33</v>
      </c>
      <c r="H40" s="5">
        <v>8</v>
      </c>
    </row>
    <row r="41" spans="1:8" x14ac:dyDescent="0.25">
      <c r="A41" t="s">
        <v>13</v>
      </c>
      <c r="B41">
        <v>4</v>
      </c>
      <c r="C41">
        <v>29</v>
      </c>
      <c r="D41">
        <v>2011</v>
      </c>
      <c r="E41">
        <v>3</v>
      </c>
      <c r="F41">
        <v>2</v>
      </c>
      <c r="G41" t="s">
        <v>33</v>
      </c>
      <c r="H41" s="5">
        <v>9</v>
      </c>
    </row>
    <row r="42" spans="1:8" x14ac:dyDescent="0.25">
      <c r="A42" t="s">
        <v>13</v>
      </c>
      <c r="B42">
        <v>4</v>
      </c>
      <c r="C42">
        <v>29</v>
      </c>
      <c r="D42">
        <v>2011</v>
      </c>
      <c r="E42">
        <v>3</v>
      </c>
      <c r="F42">
        <v>2</v>
      </c>
      <c r="G42" t="s">
        <v>33</v>
      </c>
      <c r="H42" s="5">
        <v>7</v>
      </c>
    </row>
    <row r="43" spans="1:8" x14ac:dyDescent="0.25">
      <c r="A43" t="s">
        <v>13</v>
      </c>
      <c r="B43">
        <v>4</v>
      </c>
      <c r="C43">
        <v>29</v>
      </c>
      <c r="D43">
        <v>2011</v>
      </c>
      <c r="E43">
        <v>3</v>
      </c>
      <c r="F43">
        <v>2</v>
      </c>
      <c r="G43" t="s">
        <v>33</v>
      </c>
      <c r="H43" s="5">
        <v>9</v>
      </c>
    </row>
    <row r="44" spans="1:8" x14ac:dyDescent="0.25">
      <c r="A44" t="s">
        <v>13</v>
      </c>
      <c r="B44">
        <v>4</v>
      </c>
      <c r="C44">
        <v>29</v>
      </c>
      <c r="D44">
        <v>2011</v>
      </c>
      <c r="E44">
        <v>3</v>
      </c>
      <c r="F44">
        <v>2</v>
      </c>
      <c r="G44" t="s">
        <v>33</v>
      </c>
      <c r="H44" s="5">
        <v>6</v>
      </c>
    </row>
    <row r="45" spans="1:8" x14ac:dyDescent="0.25">
      <c r="A45" t="s">
        <v>13</v>
      </c>
      <c r="B45">
        <v>4</v>
      </c>
      <c r="C45">
        <v>29</v>
      </c>
      <c r="D45">
        <v>2011</v>
      </c>
      <c r="E45">
        <v>3</v>
      </c>
      <c r="F45">
        <v>3</v>
      </c>
      <c r="G45" t="s">
        <v>33</v>
      </c>
      <c r="H45" s="5">
        <v>7</v>
      </c>
    </row>
    <row r="46" spans="1:8" x14ac:dyDescent="0.25">
      <c r="A46" t="s">
        <v>13</v>
      </c>
      <c r="B46">
        <v>4</v>
      </c>
      <c r="C46">
        <v>29</v>
      </c>
      <c r="D46">
        <v>2011</v>
      </c>
      <c r="E46">
        <v>3</v>
      </c>
      <c r="F46">
        <v>3</v>
      </c>
      <c r="G46" t="s">
        <v>33</v>
      </c>
      <c r="H46" s="5">
        <v>4</v>
      </c>
    </row>
    <row r="47" spans="1:8" x14ac:dyDescent="0.25">
      <c r="A47" t="s">
        <v>13</v>
      </c>
      <c r="B47">
        <v>4</v>
      </c>
      <c r="C47">
        <v>29</v>
      </c>
      <c r="D47">
        <v>2011</v>
      </c>
      <c r="E47">
        <v>3</v>
      </c>
      <c r="F47">
        <v>3</v>
      </c>
      <c r="G47" t="s">
        <v>33</v>
      </c>
      <c r="H47" s="5">
        <v>5</v>
      </c>
    </row>
    <row r="48" spans="1:8" x14ac:dyDescent="0.25">
      <c r="A48" t="s">
        <v>13</v>
      </c>
      <c r="B48">
        <v>4</v>
      </c>
      <c r="C48">
        <v>29</v>
      </c>
      <c r="D48">
        <v>2011</v>
      </c>
      <c r="E48">
        <v>3</v>
      </c>
      <c r="F48">
        <v>3</v>
      </c>
      <c r="G48" t="s">
        <v>33</v>
      </c>
      <c r="H48" s="5">
        <v>5</v>
      </c>
    </row>
    <row r="49" spans="1:8" x14ac:dyDescent="0.25">
      <c r="A49" t="s">
        <v>13</v>
      </c>
      <c r="B49">
        <v>4</v>
      </c>
      <c r="C49">
        <v>29</v>
      </c>
      <c r="D49">
        <v>2011</v>
      </c>
      <c r="E49">
        <v>3</v>
      </c>
      <c r="F49">
        <v>4</v>
      </c>
      <c r="G49" t="s">
        <v>34</v>
      </c>
      <c r="H49" s="5">
        <v>6</v>
      </c>
    </row>
    <row r="50" spans="1:8" x14ac:dyDescent="0.25">
      <c r="A50" t="s">
        <v>13</v>
      </c>
      <c r="B50">
        <v>4</v>
      </c>
      <c r="C50">
        <v>29</v>
      </c>
      <c r="D50">
        <v>2011</v>
      </c>
      <c r="E50">
        <v>3</v>
      </c>
      <c r="F50">
        <v>4</v>
      </c>
      <c r="G50" t="s">
        <v>34</v>
      </c>
      <c r="H50" s="5">
        <v>5</v>
      </c>
    </row>
    <row r="51" spans="1:8" x14ac:dyDescent="0.25">
      <c r="A51" t="s">
        <v>13</v>
      </c>
      <c r="B51">
        <v>4</v>
      </c>
      <c r="C51">
        <v>29</v>
      </c>
      <c r="D51">
        <v>2011</v>
      </c>
      <c r="E51">
        <v>3</v>
      </c>
      <c r="F51">
        <v>4</v>
      </c>
      <c r="G51" t="s">
        <v>34</v>
      </c>
      <c r="H51" s="5">
        <v>5</v>
      </c>
    </row>
    <row r="52" spans="1:8" x14ac:dyDescent="0.25">
      <c r="A52" t="s">
        <v>13</v>
      </c>
      <c r="B52">
        <v>4</v>
      </c>
      <c r="C52">
        <v>29</v>
      </c>
      <c r="D52">
        <v>2011</v>
      </c>
      <c r="E52">
        <v>3</v>
      </c>
      <c r="F52">
        <v>4</v>
      </c>
      <c r="G52" t="s">
        <v>34</v>
      </c>
      <c r="H52" s="5">
        <v>3</v>
      </c>
    </row>
    <row r="53" spans="1:8" x14ac:dyDescent="0.25">
      <c r="A53" t="s">
        <v>13</v>
      </c>
      <c r="B53">
        <v>4</v>
      </c>
      <c r="C53">
        <v>29</v>
      </c>
      <c r="D53">
        <v>2011</v>
      </c>
      <c r="E53">
        <v>3</v>
      </c>
      <c r="F53">
        <v>4</v>
      </c>
      <c r="G53" t="s">
        <v>34</v>
      </c>
      <c r="H53" s="5">
        <v>2</v>
      </c>
    </row>
    <row r="54" spans="1:8" x14ac:dyDescent="0.25">
      <c r="A54" t="s">
        <v>13</v>
      </c>
      <c r="B54">
        <v>4</v>
      </c>
      <c r="C54">
        <v>29</v>
      </c>
      <c r="D54">
        <v>2011</v>
      </c>
      <c r="E54">
        <v>3</v>
      </c>
      <c r="F54">
        <v>5</v>
      </c>
      <c r="G54" t="s">
        <v>33</v>
      </c>
      <c r="H54" s="5">
        <v>5</v>
      </c>
    </row>
    <row r="55" spans="1:8" x14ac:dyDescent="0.25">
      <c r="A55" t="s">
        <v>13</v>
      </c>
      <c r="B55">
        <v>4</v>
      </c>
      <c r="C55">
        <v>29</v>
      </c>
      <c r="D55">
        <v>2011</v>
      </c>
      <c r="E55">
        <v>3</v>
      </c>
      <c r="F55">
        <v>5</v>
      </c>
      <c r="G55" t="s">
        <v>33</v>
      </c>
      <c r="H55" s="5">
        <v>8</v>
      </c>
    </row>
    <row r="56" spans="1:8" x14ac:dyDescent="0.25">
      <c r="A56" t="s">
        <v>13</v>
      </c>
      <c r="B56">
        <v>4</v>
      </c>
      <c r="C56">
        <v>29</v>
      </c>
      <c r="D56">
        <v>2011</v>
      </c>
      <c r="E56">
        <v>3</v>
      </c>
      <c r="F56">
        <v>5</v>
      </c>
      <c r="G56" t="s">
        <v>33</v>
      </c>
      <c r="H56" s="5">
        <v>6</v>
      </c>
    </row>
    <row r="57" spans="1:8" x14ac:dyDescent="0.25">
      <c r="A57" t="s">
        <v>13</v>
      </c>
      <c r="B57">
        <v>4</v>
      </c>
      <c r="C57">
        <v>29</v>
      </c>
      <c r="D57">
        <v>2011</v>
      </c>
      <c r="E57">
        <v>3</v>
      </c>
      <c r="F57">
        <v>5</v>
      </c>
      <c r="G57" t="s">
        <v>33</v>
      </c>
      <c r="H57" s="5">
        <v>6</v>
      </c>
    </row>
    <row r="58" spans="1:8" x14ac:dyDescent="0.25">
      <c r="A58" t="s">
        <v>13</v>
      </c>
      <c r="B58">
        <v>4</v>
      </c>
      <c r="C58">
        <v>29</v>
      </c>
      <c r="D58">
        <v>2011</v>
      </c>
      <c r="E58">
        <v>3</v>
      </c>
      <c r="F58">
        <v>5</v>
      </c>
      <c r="G58" t="s">
        <v>33</v>
      </c>
      <c r="H58" s="5">
        <v>2</v>
      </c>
    </row>
    <row r="59" spans="1:8" x14ac:dyDescent="0.25">
      <c r="A59" t="s">
        <v>13</v>
      </c>
      <c r="B59">
        <v>4</v>
      </c>
      <c r="C59">
        <v>29</v>
      </c>
      <c r="D59">
        <v>2011</v>
      </c>
      <c r="E59">
        <v>3</v>
      </c>
      <c r="F59">
        <v>5</v>
      </c>
      <c r="G59" t="s">
        <v>33</v>
      </c>
      <c r="H59" s="5">
        <v>5</v>
      </c>
    </row>
    <row r="60" spans="1:8" x14ac:dyDescent="0.25">
      <c r="A60" t="s">
        <v>13</v>
      </c>
      <c r="B60">
        <v>4</v>
      </c>
      <c r="C60">
        <v>29</v>
      </c>
      <c r="D60">
        <v>2011</v>
      </c>
      <c r="E60">
        <v>3</v>
      </c>
      <c r="F60">
        <v>5</v>
      </c>
      <c r="G60" t="s">
        <v>33</v>
      </c>
      <c r="H60" s="5">
        <v>4</v>
      </c>
    </row>
    <row r="61" spans="1:8" x14ac:dyDescent="0.25">
      <c r="A61" t="s">
        <v>13</v>
      </c>
      <c r="B61">
        <v>4</v>
      </c>
      <c r="C61">
        <v>29</v>
      </c>
      <c r="D61">
        <v>2011</v>
      </c>
      <c r="E61">
        <v>3</v>
      </c>
      <c r="F61">
        <v>6</v>
      </c>
      <c r="G61" t="s">
        <v>34</v>
      </c>
      <c r="H61" s="5">
        <v>9</v>
      </c>
    </row>
    <row r="62" spans="1:8" x14ac:dyDescent="0.25">
      <c r="A62" t="s">
        <v>13</v>
      </c>
      <c r="B62">
        <v>4</v>
      </c>
      <c r="C62">
        <v>29</v>
      </c>
      <c r="D62">
        <v>2011</v>
      </c>
      <c r="E62">
        <v>3</v>
      </c>
      <c r="F62">
        <v>6</v>
      </c>
      <c r="G62" t="s">
        <v>34</v>
      </c>
      <c r="H62" s="5">
        <v>7</v>
      </c>
    </row>
    <row r="63" spans="1:8" x14ac:dyDescent="0.25">
      <c r="A63" t="s">
        <v>13</v>
      </c>
      <c r="B63">
        <v>4</v>
      </c>
      <c r="C63">
        <v>29</v>
      </c>
      <c r="D63">
        <v>2011</v>
      </c>
      <c r="E63">
        <v>3</v>
      </c>
      <c r="F63">
        <v>6</v>
      </c>
      <c r="G63" t="s">
        <v>34</v>
      </c>
      <c r="H63" s="5">
        <v>3</v>
      </c>
    </row>
    <row r="64" spans="1:8" x14ac:dyDescent="0.25">
      <c r="A64" t="s">
        <v>13</v>
      </c>
      <c r="B64">
        <v>4</v>
      </c>
      <c r="C64">
        <v>29</v>
      </c>
      <c r="D64">
        <v>2011</v>
      </c>
      <c r="E64">
        <v>3</v>
      </c>
      <c r="F64">
        <v>6</v>
      </c>
      <c r="G64" t="s">
        <v>34</v>
      </c>
      <c r="H64" s="5">
        <v>3</v>
      </c>
    </row>
    <row r="65" spans="1:8" x14ac:dyDescent="0.25">
      <c r="A65" t="s">
        <v>13</v>
      </c>
      <c r="B65">
        <v>4</v>
      </c>
      <c r="C65">
        <v>29</v>
      </c>
      <c r="D65">
        <v>2011</v>
      </c>
      <c r="E65">
        <v>3</v>
      </c>
      <c r="F65">
        <v>6</v>
      </c>
      <c r="G65" t="s">
        <v>34</v>
      </c>
      <c r="H65" s="5">
        <v>5</v>
      </c>
    </row>
    <row r="66" spans="1:8" x14ac:dyDescent="0.25">
      <c r="A66" t="s">
        <v>13</v>
      </c>
      <c r="B66">
        <v>4</v>
      </c>
      <c r="C66">
        <v>29</v>
      </c>
      <c r="D66">
        <v>2011</v>
      </c>
      <c r="E66">
        <v>4</v>
      </c>
      <c r="F66">
        <v>1</v>
      </c>
      <c r="G66" t="s">
        <v>34</v>
      </c>
      <c r="H66" s="5">
        <v>4</v>
      </c>
    </row>
    <row r="67" spans="1:8" x14ac:dyDescent="0.25">
      <c r="A67" t="s">
        <v>13</v>
      </c>
      <c r="B67">
        <v>4</v>
      </c>
      <c r="C67">
        <v>29</v>
      </c>
      <c r="D67">
        <v>2011</v>
      </c>
      <c r="E67">
        <v>4</v>
      </c>
      <c r="F67">
        <v>1</v>
      </c>
      <c r="G67" t="s">
        <v>34</v>
      </c>
      <c r="H67" s="5">
        <v>5</v>
      </c>
    </row>
    <row r="68" spans="1:8" x14ac:dyDescent="0.25">
      <c r="A68" t="s">
        <v>13</v>
      </c>
      <c r="B68">
        <v>4</v>
      </c>
      <c r="C68">
        <v>29</v>
      </c>
      <c r="D68">
        <v>2011</v>
      </c>
      <c r="E68">
        <v>4</v>
      </c>
      <c r="F68">
        <v>1</v>
      </c>
      <c r="G68" t="s">
        <v>34</v>
      </c>
      <c r="H68" s="5">
        <v>4</v>
      </c>
    </row>
    <row r="69" spans="1:8" x14ac:dyDescent="0.25">
      <c r="A69" t="s">
        <v>13</v>
      </c>
      <c r="B69">
        <v>4</v>
      </c>
      <c r="C69">
        <v>29</v>
      </c>
      <c r="D69">
        <v>2011</v>
      </c>
      <c r="E69">
        <v>4</v>
      </c>
      <c r="F69">
        <v>1</v>
      </c>
      <c r="G69" t="s">
        <v>34</v>
      </c>
      <c r="H69" s="5">
        <v>3</v>
      </c>
    </row>
    <row r="70" spans="1:8" x14ac:dyDescent="0.25">
      <c r="A70" t="s">
        <v>13</v>
      </c>
      <c r="B70">
        <v>4</v>
      </c>
      <c r="C70">
        <v>29</v>
      </c>
      <c r="D70">
        <v>2011</v>
      </c>
      <c r="E70">
        <v>4</v>
      </c>
      <c r="F70">
        <v>1</v>
      </c>
      <c r="G70" t="s">
        <v>34</v>
      </c>
      <c r="H70" s="5">
        <v>5</v>
      </c>
    </row>
    <row r="71" spans="1:8" x14ac:dyDescent="0.25">
      <c r="A71" t="s">
        <v>13</v>
      </c>
      <c r="B71">
        <v>4</v>
      </c>
      <c r="C71">
        <v>29</v>
      </c>
      <c r="D71">
        <v>2011</v>
      </c>
      <c r="E71">
        <v>4</v>
      </c>
      <c r="F71">
        <v>1</v>
      </c>
      <c r="G71" t="s">
        <v>34</v>
      </c>
      <c r="H71" s="5">
        <v>5</v>
      </c>
    </row>
    <row r="72" spans="1:8" x14ac:dyDescent="0.25">
      <c r="A72" t="s">
        <v>13</v>
      </c>
      <c r="B72">
        <v>4</v>
      </c>
      <c r="C72">
        <v>29</v>
      </c>
      <c r="D72">
        <v>2011</v>
      </c>
      <c r="E72">
        <v>4</v>
      </c>
      <c r="F72">
        <v>2</v>
      </c>
      <c r="G72" t="s">
        <v>34</v>
      </c>
      <c r="H72" s="5">
        <v>10</v>
      </c>
    </row>
    <row r="73" spans="1:8" x14ac:dyDescent="0.25">
      <c r="A73" t="s">
        <v>13</v>
      </c>
      <c r="B73">
        <v>4</v>
      </c>
      <c r="C73">
        <v>29</v>
      </c>
      <c r="D73">
        <v>2011</v>
      </c>
      <c r="E73">
        <v>4</v>
      </c>
      <c r="F73">
        <v>2</v>
      </c>
      <c r="G73" t="s">
        <v>34</v>
      </c>
      <c r="H73" s="5">
        <v>4</v>
      </c>
    </row>
    <row r="74" spans="1:8" x14ac:dyDescent="0.25">
      <c r="A74" t="s">
        <v>13</v>
      </c>
      <c r="B74">
        <v>4</v>
      </c>
      <c r="C74">
        <v>29</v>
      </c>
      <c r="D74">
        <v>2011</v>
      </c>
      <c r="E74">
        <v>4</v>
      </c>
      <c r="F74">
        <v>2</v>
      </c>
      <c r="G74" t="s">
        <v>34</v>
      </c>
      <c r="H74" s="5">
        <v>7</v>
      </c>
    </row>
    <row r="75" spans="1:8" x14ac:dyDescent="0.25">
      <c r="A75" t="s">
        <v>13</v>
      </c>
      <c r="B75">
        <v>4</v>
      </c>
      <c r="C75">
        <v>29</v>
      </c>
      <c r="D75">
        <v>2011</v>
      </c>
      <c r="E75">
        <v>4</v>
      </c>
      <c r="F75">
        <v>2</v>
      </c>
      <c r="G75" t="s">
        <v>34</v>
      </c>
      <c r="H75" s="5">
        <v>2</v>
      </c>
    </row>
    <row r="76" spans="1:8" x14ac:dyDescent="0.25">
      <c r="A76" t="s">
        <v>13</v>
      </c>
      <c r="B76">
        <v>4</v>
      </c>
      <c r="C76">
        <v>29</v>
      </c>
      <c r="D76">
        <v>2011</v>
      </c>
      <c r="E76">
        <v>4</v>
      </c>
      <c r="F76">
        <v>2</v>
      </c>
      <c r="G76" t="s">
        <v>34</v>
      </c>
      <c r="H76" s="5">
        <v>10</v>
      </c>
    </row>
    <row r="77" spans="1:8" x14ac:dyDescent="0.25">
      <c r="A77" t="s">
        <v>13</v>
      </c>
      <c r="B77">
        <v>4</v>
      </c>
      <c r="C77">
        <v>29</v>
      </c>
      <c r="D77">
        <v>2011</v>
      </c>
      <c r="E77">
        <v>4</v>
      </c>
      <c r="F77">
        <v>2</v>
      </c>
      <c r="G77" t="s">
        <v>34</v>
      </c>
      <c r="H77" s="5">
        <v>5</v>
      </c>
    </row>
    <row r="78" spans="1:8" x14ac:dyDescent="0.25">
      <c r="A78" t="s">
        <v>13</v>
      </c>
      <c r="B78">
        <v>4</v>
      </c>
      <c r="C78">
        <v>29</v>
      </c>
      <c r="D78">
        <v>2011</v>
      </c>
      <c r="E78">
        <v>4</v>
      </c>
      <c r="F78">
        <v>2</v>
      </c>
      <c r="G78" t="s">
        <v>34</v>
      </c>
      <c r="H78" s="5">
        <v>3</v>
      </c>
    </row>
    <row r="79" spans="1:8" x14ac:dyDescent="0.25">
      <c r="A79" t="s">
        <v>13</v>
      </c>
      <c r="B79">
        <v>4</v>
      </c>
      <c r="C79">
        <v>29</v>
      </c>
      <c r="D79">
        <v>2011</v>
      </c>
      <c r="E79">
        <v>4</v>
      </c>
      <c r="F79">
        <v>2</v>
      </c>
      <c r="G79" t="s">
        <v>34</v>
      </c>
      <c r="H79" s="5">
        <v>2</v>
      </c>
    </row>
    <row r="80" spans="1:8" x14ac:dyDescent="0.25">
      <c r="A80" t="s">
        <v>13</v>
      </c>
      <c r="B80">
        <v>4</v>
      </c>
      <c r="C80">
        <v>29</v>
      </c>
      <c r="D80">
        <v>2011</v>
      </c>
      <c r="E80">
        <v>4</v>
      </c>
      <c r="F80">
        <v>3</v>
      </c>
      <c r="G80" t="s">
        <v>33</v>
      </c>
      <c r="H80" s="5">
        <v>6</v>
      </c>
    </row>
    <row r="81" spans="1:8" x14ac:dyDescent="0.25">
      <c r="A81" t="s">
        <v>13</v>
      </c>
      <c r="B81">
        <v>4</v>
      </c>
      <c r="C81">
        <v>29</v>
      </c>
      <c r="D81">
        <v>2011</v>
      </c>
      <c r="E81">
        <v>4</v>
      </c>
      <c r="F81">
        <v>3</v>
      </c>
      <c r="G81" t="s">
        <v>33</v>
      </c>
      <c r="H81" s="5">
        <v>4</v>
      </c>
    </row>
    <row r="82" spans="1:8" x14ac:dyDescent="0.25">
      <c r="A82" t="s">
        <v>13</v>
      </c>
      <c r="B82">
        <v>4</v>
      </c>
      <c r="C82">
        <v>29</v>
      </c>
      <c r="D82">
        <v>2011</v>
      </c>
      <c r="E82">
        <v>4</v>
      </c>
      <c r="F82">
        <v>3</v>
      </c>
      <c r="G82" t="s">
        <v>33</v>
      </c>
      <c r="H82" s="5">
        <v>10</v>
      </c>
    </row>
    <row r="83" spans="1:8" x14ac:dyDescent="0.25">
      <c r="A83" t="s">
        <v>13</v>
      </c>
      <c r="B83">
        <v>4</v>
      </c>
      <c r="C83">
        <v>29</v>
      </c>
      <c r="D83">
        <v>2011</v>
      </c>
      <c r="E83">
        <v>4</v>
      </c>
      <c r="F83">
        <v>3</v>
      </c>
      <c r="G83" t="s">
        <v>33</v>
      </c>
      <c r="H83" s="5">
        <v>6</v>
      </c>
    </row>
    <row r="84" spans="1:8" x14ac:dyDescent="0.25">
      <c r="A84" t="s">
        <v>13</v>
      </c>
      <c r="B84">
        <v>4</v>
      </c>
      <c r="C84">
        <v>29</v>
      </c>
      <c r="D84">
        <v>2011</v>
      </c>
      <c r="E84">
        <v>4</v>
      </c>
      <c r="F84">
        <v>3</v>
      </c>
      <c r="G84" t="s">
        <v>33</v>
      </c>
      <c r="H84" s="5">
        <v>3</v>
      </c>
    </row>
    <row r="85" spans="1:8" x14ac:dyDescent="0.25">
      <c r="A85" t="s">
        <v>13</v>
      </c>
      <c r="B85">
        <v>4</v>
      </c>
      <c r="C85">
        <v>29</v>
      </c>
      <c r="D85">
        <v>2011</v>
      </c>
      <c r="E85">
        <v>4</v>
      </c>
      <c r="F85">
        <v>3</v>
      </c>
      <c r="G85" t="s">
        <v>33</v>
      </c>
      <c r="H85" s="5">
        <v>6</v>
      </c>
    </row>
    <row r="86" spans="1:8" x14ac:dyDescent="0.25">
      <c r="A86" t="s">
        <v>13</v>
      </c>
      <c r="B86">
        <v>4</v>
      </c>
      <c r="C86">
        <v>29</v>
      </c>
      <c r="D86">
        <v>2011</v>
      </c>
      <c r="E86">
        <v>4</v>
      </c>
      <c r="F86">
        <v>4</v>
      </c>
      <c r="G86" t="s">
        <v>33</v>
      </c>
      <c r="H86" s="5">
        <v>2</v>
      </c>
    </row>
    <row r="87" spans="1:8" x14ac:dyDescent="0.25">
      <c r="A87" t="s">
        <v>13</v>
      </c>
      <c r="B87">
        <v>4</v>
      </c>
      <c r="C87">
        <v>29</v>
      </c>
      <c r="D87">
        <v>2011</v>
      </c>
      <c r="E87">
        <v>4</v>
      </c>
      <c r="F87">
        <v>4</v>
      </c>
      <c r="G87" t="s">
        <v>33</v>
      </c>
      <c r="H87" s="5">
        <v>4</v>
      </c>
    </row>
    <row r="88" spans="1:8" x14ac:dyDescent="0.25">
      <c r="A88" t="s">
        <v>13</v>
      </c>
      <c r="B88">
        <v>4</v>
      </c>
      <c r="C88">
        <v>29</v>
      </c>
      <c r="D88">
        <v>2011</v>
      </c>
      <c r="E88">
        <v>4</v>
      </c>
      <c r="F88">
        <v>4</v>
      </c>
      <c r="G88" t="s">
        <v>33</v>
      </c>
      <c r="H88" s="5">
        <v>7</v>
      </c>
    </row>
    <row r="89" spans="1:8" x14ac:dyDescent="0.25">
      <c r="A89" t="s">
        <v>13</v>
      </c>
      <c r="B89">
        <v>4</v>
      </c>
      <c r="C89">
        <v>29</v>
      </c>
      <c r="D89">
        <v>2011</v>
      </c>
      <c r="E89">
        <v>4</v>
      </c>
      <c r="F89">
        <v>4</v>
      </c>
      <c r="G89" t="s">
        <v>33</v>
      </c>
      <c r="H89" s="5">
        <v>5</v>
      </c>
    </row>
    <row r="90" spans="1:8" x14ac:dyDescent="0.25">
      <c r="A90" t="s">
        <v>13</v>
      </c>
      <c r="B90">
        <v>4</v>
      </c>
      <c r="C90">
        <v>29</v>
      </c>
      <c r="D90">
        <v>2011</v>
      </c>
      <c r="E90">
        <v>4</v>
      </c>
      <c r="F90">
        <v>4</v>
      </c>
      <c r="G90" t="s">
        <v>33</v>
      </c>
      <c r="H90" s="5">
        <v>10</v>
      </c>
    </row>
    <row r="91" spans="1:8" x14ac:dyDescent="0.25">
      <c r="A91" t="s">
        <v>13</v>
      </c>
      <c r="B91">
        <v>4</v>
      </c>
      <c r="C91">
        <v>29</v>
      </c>
      <c r="D91">
        <v>2011</v>
      </c>
      <c r="E91">
        <v>4</v>
      </c>
      <c r="F91">
        <v>4</v>
      </c>
      <c r="G91" t="s">
        <v>33</v>
      </c>
      <c r="H91" s="5">
        <v>4</v>
      </c>
    </row>
    <row r="92" spans="1:8" x14ac:dyDescent="0.25">
      <c r="A92" t="s">
        <v>13</v>
      </c>
      <c r="B92">
        <v>4</v>
      </c>
      <c r="C92">
        <v>29</v>
      </c>
      <c r="D92">
        <v>2011</v>
      </c>
      <c r="E92">
        <v>4</v>
      </c>
      <c r="F92">
        <v>4</v>
      </c>
      <c r="G92" t="s">
        <v>33</v>
      </c>
      <c r="H92" s="5">
        <v>4</v>
      </c>
    </row>
    <row r="93" spans="1:8" x14ac:dyDescent="0.25">
      <c r="A93" t="s">
        <v>13</v>
      </c>
      <c r="B93">
        <v>4</v>
      </c>
      <c r="C93">
        <v>29</v>
      </c>
      <c r="D93">
        <v>2011</v>
      </c>
      <c r="E93">
        <v>4</v>
      </c>
      <c r="F93">
        <v>4</v>
      </c>
      <c r="G93" t="s">
        <v>33</v>
      </c>
      <c r="H93" s="5">
        <v>3</v>
      </c>
    </row>
    <row r="94" spans="1:8" x14ac:dyDescent="0.25">
      <c r="A94" t="s">
        <v>13</v>
      </c>
      <c r="B94">
        <v>4</v>
      </c>
      <c r="C94">
        <v>29</v>
      </c>
      <c r="D94">
        <v>2011</v>
      </c>
      <c r="E94">
        <v>4</v>
      </c>
      <c r="F94">
        <v>4</v>
      </c>
      <c r="G94" t="s">
        <v>33</v>
      </c>
      <c r="H94" s="5">
        <v>5</v>
      </c>
    </row>
    <row r="95" spans="1:8" x14ac:dyDescent="0.25">
      <c r="A95" t="s">
        <v>13</v>
      </c>
      <c r="B95">
        <v>4</v>
      </c>
      <c r="C95">
        <v>29</v>
      </c>
      <c r="D95">
        <v>2011</v>
      </c>
      <c r="E95">
        <v>4</v>
      </c>
      <c r="F95">
        <v>4</v>
      </c>
      <c r="G95" t="s">
        <v>33</v>
      </c>
      <c r="H95" s="5">
        <v>6</v>
      </c>
    </row>
    <row r="96" spans="1:8" x14ac:dyDescent="0.25">
      <c r="A96" t="s">
        <v>13</v>
      </c>
      <c r="B96">
        <v>4</v>
      </c>
      <c r="C96">
        <v>29</v>
      </c>
      <c r="D96">
        <v>2011</v>
      </c>
      <c r="E96">
        <v>4</v>
      </c>
      <c r="F96">
        <v>4</v>
      </c>
      <c r="G96" t="s">
        <v>33</v>
      </c>
      <c r="H96" s="5">
        <v>7</v>
      </c>
    </row>
    <row r="97" spans="1:8" x14ac:dyDescent="0.25">
      <c r="A97" t="s">
        <v>13</v>
      </c>
      <c r="B97">
        <v>4</v>
      </c>
      <c r="C97">
        <v>29</v>
      </c>
      <c r="D97">
        <v>2011</v>
      </c>
      <c r="E97">
        <v>4</v>
      </c>
      <c r="F97">
        <v>5</v>
      </c>
      <c r="G97" t="s">
        <v>33</v>
      </c>
      <c r="H97" s="5">
        <v>5</v>
      </c>
    </row>
    <row r="98" spans="1:8" x14ac:dyDescent="0.25">
      <c r="A98" t="s">
        <v>13</v>
      </c>
      <c r="B98">
        <v>4</v>
      </c>
      <c r="C98">
        <v>29</v>
      </c>
      <c r="D98">
        <v>2011</v>
      </c>
      <c r="E98">
        <v>4</v>
      </c>
      <c r="F98">
        <v>5</v>
      </c>
      <c r="G98" t="s">
        <v>33</v>
      </c>
      <c r="H98" s="5">
        <v>7</v>
      </c>
    </row>
    <row r="99" spans="1:8" x14ac:dyDescent="0.25">
      <c r="A99" t="s">
        <v>13</v>
      </c>
      <c r="B99">
        <v>4</v>
      </c>
      <c r="C99">
        <v>29</v>
      </c>
      <c r="D99">
        <v>2011</v>
      </c>
      <c r="E99">
        <v>4</v>
      </c>
      <c r="F99">
        <v>5</v>
      </c>
      <c r="G99" t="s">
        <v>33</v>
      </c>
      <c r="H99" s="5">
        <v>4</v>
      </c>
    </row>
    <row r="100" spans="1:8" x14ac:dyDescent="0.25">
      <c r="A100" t="s">
        <v>13</v>
      </c>
      <c r="B100">
        <v>4</v>
      </c>
      <c r="C100">
        <v>29</v>
      </c>
      <c r="D100">
        <v>2011</v>
      </c>
      <c r="E100">
        <v>4</v>
      </c>
      <c r="F100">
        <v>5</v>
      </c>
      <c r="G100" t="s">
        <v>33</v>
      </c>
      <c r="H100" s="5">
        <v>5</v>
      </c>
    </row>
    <row r="101" spans="1:8" x14ac:dyDescent="0.25">
      <c r="A101" t="s">
        <v>13</v>
      </c>
      <c r="B101">
        <v>4</v>
      </c>
      <c r="C101">
        <v>29</v>
      </c>
      <c r="D101">
        <v>2011</v>
      </c>
      <c r="E101">
        <v>4</v>
      </c>
      <c r="F101">
        <v>5</v>
      </c>
      <c r="G101" t="s">
        <v>33</v>
      </c>
      <c r="H101" s="5">
        <v>2</v>
      </c>
    </row>
    <row r="102" spans="1:8" x14ac:dyDescent="0.25">
      <c r="A102" t="s">
        <v>13</v>
      </c>
      <c r="B102">
        <v>4</v>
      </c>
      <c r="C102">
        <v>29</v>
      </c>
      <c r="D102">
        <v>2011</v>
      </c>
      <c r="E102">
        <v>4</v>
      </c>
      <c r="F102">
        <v>6</v>
      </c>
      <c r="G102" t="s">
        <v>34</v>
      </c>
      <c r="H102" s="5">
        <v>6</v>
      </c>
    </row>
    <row r="103" spans="1:8" x14ac:dyDescent="0.25">
      <c r="A103" t="s">
        <v>13</v>
      </c>
      <c r="B103">
        <v>4</v>
      </c>
      <c r="C103">
        <v>29</v>
      </c>
      <c r="D103">
        <v>2011</v>
      </c>
      <c r="E103">
        <v>4</v>
      </c>
      <c r="F103">
        <v>6</v>
      </c>
      <c r="G103" t="s">
        <v>34</v>
      </c>
      <c r="H103" s="5">
        <v>4</v>
      </c>
    </row>
    <row r="104" spans="1:8" x14ac:dyDescent="0.25">
      <c r="A104" t="s">
        <v>13</v>
      </c>
      <c r="B104">
        <v>4</v>
      </c>
      <c r="C104">
        <v>29</v>
      </c>
      <c r="D104">
        <v>2011</v>
      </c>
      <c r="E104">
        <v>4</v>
      </c>
      <c r="F104">
        <v>6</v>
      </c>
      <c r="G104" t="s">
        <v>34</v>
      </c>
      <c r="H104" s="5">
        <v>5</v>
      </c>
    </row>
    <row r="105" spans="1:8" x14ac:dyDescent="0.25">
      <c r="A105" t="s">
        <v>13</v>
      </c>
      <c r="B105">
        <v>4</v>
      </c>
      <c r="C105">
        <v>29</v>
      </c>
      <c r="D105">
        <v>2011</v>
      </c>
      <c r="E105">
        <v>4</v>
      </c>
      <c r="F105">
        <v>6</v>
      </c>
      <c r="G105" t="s">
        <v>34</v>
      </c>
      <c r="H105" s="5">
        <v>4</v>
      </c>
    </row>
    <row r="106" spans="1:8" x14ac:dyDescent="0.25">
      <c r="A106" t="s">
        <v>13</v>
      </c>
      <c r="B106">
        <v>4</v>
      </c>
      <c r="C106">
        <v>29</v>
      </c>
      <c r="D106">
        <v>2011</v>
      </c>
      <c r="E106">
        <v>5</v>
      </c>
      <c r="F106">
        <v>1</v>
      </c>
      <c r="G106" t="s">
        <v>34</v>
      </c>
      <c r="H106" s="5">
        <v>3</v>
      </c>
    </row>
    <row r="107" spans="1:8" x14ac:dyDescent="0.25">
      <c r="A107" t="s">
        <v>13</v>
      </c>
      <c r="B107">
        <v>4</v>
      </c>
      <c r="C107">
        <v>29</v>
      </c>
      <c r="D107">
        <v>2011</v>
      </c>
      <c r="E107">
        <v>5</v>
      </c>
      <c r="F107">
        <v>1</v>
      </c>
      <c r="G107" t="s">
        <v>34</v>
      </c>
      <c r="H107" s="5">
        <v>7</v>
      </c>
    </row>
    <row r="108" spans="1:8" x14ac:dyDescent="0.25">
      <c r="A108" t="s">
        <v>13</v>
      </c>
      <c r="B108">
        <v>4</v>
      </c>
      <c r="C108">
        <v>29</v>
      </c>
      <c r="D108">
        <v>2011</v>
      </c>
      <c r="E108">
        <v>5</v>
      </c>
      <c r="F108">
        <v>1</v>
      </c>
      <c r="G108" t="s">
        <v>34</v>
      </c>
      <c r="H108" s="5">
        <v>6</v>
      </c>
    </row>
    <row r="109" spans="1:8" x14ac:dyDescent="0.25">
      <c r="A109" t="s">
        <v>13</v>
      </c>
      <c r="B109">
        <v>4</v>
      </c>
      <c r="C109">
        <v>29</v>
      </c>
      <c r="D109">
        <v>2011</v>
      </c>
      <c r="E109">
        <v>5</v>
      </c>
      <c r="F109">
        <v>1</v>
      </c>
      <c r="G109" t="s">
        <v>34</v>
      </c>
      <c r="H109" s="5">
        <v>5</v>
      </c>
    </row>
    <row r="110" spans="1:8" x14ac:dyDescent="0.25">
      <c r="A110" t="s">
        <v>13</v>
      </c>
      <c r="B110">
        <v>4</v>
      </c>
      <c r="C110">
        <v>29</v>
      </c>
      <c r="D110">
        <v>2011</v>
      </c>
      <c r="E110">
        <v>5</v>
      </c>
      <c r="F110">
        <v>1</v>
      </c>
      <c r="G110" t="s">
        <v>34</v>
      </c>
      <c r="H110" s="5">
        <v>8</v>
      </c>
    </row>
    <row r="111" spans="1:8" x14ac:dyDescent="0.25">
      <c r="A111" t="s">
        <v>13</v>
      </c>
      <c r="B111">
        <v>4</v>
      </c>
      <c r="C111">
        <v>29</v>
      </c>
      <c r="D111">
        <v>2011</v>
      </c>
      <c r="E111">
        <v>5</v>
      </c>
      <c r="F111">
        <v>1</v>
      </c>
      <c r="G111" t="s">
        <v>34</v>
      </c>
      <c r="H111" s="5">
        <v>6</v>
      </c>
    </row>
    <row r="112" spans="1:8" x14ac:dyDescent="0.25">
      <c r="A112" t="s">
        <v>13</v>
      </c>
      <c r="B112">
        <v>4</v>
      </c>
      <c r="C112">
        <v>29</v>
      </c>
      <c r="D112">
        <v>2011</v>
      </c>
      <c r="E112">
        <v>5</v>
      </c>
      <c r="F112">
        <v>1</v>
      </c>
      <c r="G112" t="s">
        <v>34</v>
      </c>
      <c r="H112" s="5">
        <v>5</v>
      </c>
    </row>
    <row r="113" spans="1:8" x14ac:dyDescent="0.25">
      <c r="A113" t="s">
        <v>13</v>
      </c>
      <c r="B113">
        <v>4</v>
      </c>
      <c r="C113">
        <v>29</v>
      </c>
      <c r="D113">
        <v>2011</v>
      </c>
      <c r="E113">
        <v>5</v>
      </c>
      <c r="F113">
        <v>2</v>
      </c>
      <c r="G113" t="s">
        <v>33</v>
      </c>
      <c r="H113" s="5">
        <v>11</v>
      </c>
    </row>
    <row r="114" spans="1:8" x14ac:dyDescent="0.25">
      <c r="A114" t="s">
        <v>13</v>
      </c>
      <c r="B114">
        <v>4</v>
      </c>
      <c r="C114">
        <v>29</v>
      </c>
      <c r="D114">
        <v>2011</v>
      </c>
      <c r="E114">
        <v>5</v>
      </c>
      <c r="F114">
        <v>2</v>
      </c>
      <c r="G114" t="s">
        <v>33</v>
      </c>
      <c r="H114" s="5">
        <v>10</v>
      </c>
    </row>
    <row r="115" spans="1:8" x14ac:dyDescent="0.25">
      <c r="A115" t="s">
        <v>13</v>
      </c>
      <c r="B115">
        <v>4</v>
      </c>
      <c r="C115">
        <v>29</v>
      </c>
      <c r="D115">
        <v>2011</v>
      </c>
      <c r="E115">
        <v>5</v>
      </c>
      <c r="F115">
        <v>2</v>
      </c>
      <c r="G115" t="s">
        <v>33</v>
      </c>
      <c r="H115" s="5">
        <v>6</v>
      </c>
    </row>
    <row r="116" spans="1:8" x14ac:dyDescent="0.25">
      <c r="A116" t="s">
        <v>13</v>
      </c>
      <c r="B116">
        <v>4</v>
      </c>
      <c r="C116">
        <v>29</v>
      </c>
      <c r="D116">
        <v>2011</v>
      </c>
      <c r="E116">
        <v>5</v>
      </c>
      <c r="F116">
        <v>3</v>
      </c>
      <c r="G116" t="s">
        <v>34</v>
      </c>
      <c r="H116" s="5">
        <v>5</v>
      </c>
    </row>
    <row r="117" spans="1:8" x14ac:dyDescent="0.25">
      <c r="A117" t="s">
        <v>13</v>
      </c>
      <c r="B117">
        <v>4</v>
      </c>
      <c r="C117">
        <v>29</v>
      </c>
      <c r="D117">
        <v>2011</v>
      </c>
      <c r="E117">
        <v>5</v>
      </c>
      <c r="F117">
        <v>3</v>
      </c>
      <c r="G117" t="s">
        <v>34</v>
      </c>
      <c r="H117" s="5">
        <v>5</v>
      </c>
    </row>
    <row r="118" spans="1:8" x14ac:dyDescent="0.25">
      <c r="A118" t="s">
        <v>13</v>
      </c>
      <c r="B118">
        <v>4</v>
      </c>
      <c r="C118">
        <v>29</v>
      </c>
      <c r="D118">
        <v>2011</v>
      </c>
      <c r="E118">
        <v>5</v>
      </c>
      <c r="F118">
        <v>3</v>
      </c>
      <c r="G118" t="s">
        <v>34</v>
      </c>
      <c r="H118" s="5">
        <v>6</v>
      </c>
    </row>
    <row r="119" spans="1:8" x14ac:dyDescent="0.25">
      <c r="A119" t="s">
        <v>13</v>
      </c>
      <c r="B119">
        <v>4</v>
      </c>
      <c r="C119">
        <v>29</v>
      </c>
      <c r="D119">
        <v>2011</v>
      </c>
      <c r="E119">
        <v>5</v>
      </c>
      <c r="F119">
        <v>3</v>
      </c>
      <c r="G119" t="s">
        <v>34</v>
      </c>
      <c r="H119" s="5">
        <v>3</v>
      </c>
    </row>
    <row r="120" spans="1:8" x14ac:dyDescent="0.25">
      <c r="A120" t="s">
        <v>13</v>
      </c>
      <c r="B120">
        <v>4</v>
      </c>
      <c r="C120">
        <v>29</v>
      </c>
      <c r="D120">
        <v>2011</v>
      </c>
      <c r="E120">
        <v>5</v>
      </c>
      <c r="F120">
        <v>3</v>
      </c>
      <c r="G120" t="s">
        <v>34</v>
      </c>
      <c r="H120" s="5">
        <v>5</v>
      </c>
    </row>
    <row r="121" spans="1:8" x14ac:dyDescent="0.25">
      <c r="A121" t="s">
        <v>13</v>
      </c>
      <c r="B121">
        <v>4</v>
      </c>
      <c r="C121">
        <v>29</v>
      </c>
      <c r="D121">
        <v>2011</v>
      </c>
      <c r="E121">
        <v>5</v>
      </c>
      <c r="F121">
        <v>3</v>
      </c>
      <c r="G121" t="s">
        <v>34</v>
      </c>
      <c r="H121" s="5">
        <v>2</v>
      </c>
    </row>
    <row r="122" spans="1:8" x14ac:dyDescent="0.25">
      <c r="A122" t="s">
        <v>13</v>
      </c>
      <c r="B122">
        <v>4</v>
      </c>
      <c r="C122">
        <v>29</v>
      </c>
      <c r="D122">
        <v>2011</v>
      </c>
      <c r="E122">
        <v>5</v>
      </c>
      <c r="F122">
        <v>3</v>
      </c>
      <c r="G122" t="s">
        <v>34</v>
      </c>
      <c r="H122" s="5">
        <v>4</v>
      </c>
    </row>
    <row r="123" spans="1:8" x14ac:dyDescent="0.25">
      <c r="A123" t="s">
        <v>13</v>
      </c>
      <c r="B123">
        <v>4</v>
      </c>
      <c r="C123">
        <v>29</v>
      </c>
      <c r="D123">
        <v>2011</v>
      </c>
      <c r="E123">
        <v>5</v>
      </c>
      <c r="F123">
        <v>4</v>
      </c>
      <c r="G123" t="s">
        <v>33</v>
      </c>
      <c r="H123" s="5">
        <v>3</v>
      </c>
    </row>
    <row r="124" spans="1:8" x14ac:dyDescent="0.25">
      <c r="A124" t="s">
        <v>13</v>
      </c>
      <c r="B124">
        <v>4</v>
      </c>
      <c r="C124">
        <v>29</v>
      </c>
      <c r="D124">
        <v>2011</v>
      </c>
      <c r="E124">
        <v>5</v>
      </c>
      <c r="F124">
        <v>4</v>
      </c>
      <c r="G124" t="s">
        <v>33</v>
      </c>
      <c r="H124" s="5">
        <v>4</v>
      </c>
    </row>
    <row r="125" spans="1:8" x14ac:dyDescent="0.25">
      <c r="A125" t="s">
        <v>13</v>
      </c>
      <c r="B125">
        <v>4</v>
      </c>
      <c r="C125">
        <v>29</v>
      </c>
      <c r="D125">
        <v>2011</v>
      </c>
      <c r="E125">
        <v>5</v>
      </c>
      <c r="F125">
        <v>4</v>
      </c>
      <c r="G125" t="s">
        <v>33</v>
      </c>
      <c r="H125" s="5">
        <v>4</v>
      </c>
    </row>
    <row r="126" spans="1:8" x14ac:dyDescent="0.25">
      <c r="A126" t="s">
        <v>13</v>
      </c>
      <c r="B126">
        <v>4</v>
      </c>
      <c r="C126">
        <v>29</v>
      </c>
      <c r="D126">
        <v>2011</v>
      </c>
      <c r="E126">
        <v>5</v>
      </c>
      <c r="F126">
        <v>4</v>
      </c>
      <c r="G126" t="s">
        <v>33</v>
      </c>
      <c r="H126" s="5">
        <v>2</v>
      </c>
    </row>
    <row r="127" spans="1:8" x14ac:dyDescent="0.25">
      <c r="A127" t="s">
        <v>13</v>
      </c>
      <c r="B127">
        <v>4</v>
      </c>
      <c r="C127">
        <v>29</v>
      </c>
      <c r="D127">
        <v>2011</v>
      </c>
      <c r="E127">
        <v>5</v>
      </c>
      <c r="F127">
        <v>5</v>
      </c>
      <c r="G127" t="s">
        <v>33</v>
      </c>
      <c r="H127" s="5">
        <v>4</v>
      </c>
    </row>
    <row r="128" spans="1:8" x14ac:dyDescent="0.25">
      <c r="A128" t="s">
        <v>13</v>
      </c>
      <c r="B128">
        <v>4</v>
      </c>
      <c r="C128">
        <v>29</v>
      </c>
      <c r="D128">
        <v>2011</v>
      </c>
      <c r="E128">
        <v>5</v>
      </c>
      <c r="F128">
        <v>5</v>
      </c>
      <c r="G128" t="s">
        <v>33</v>
      </c>
      <c r="H128" s="5">
        <v>4</v>
      </c>
    </row>
    <row r="129" spans="1:8" x14ac:dyDescent="0.25">
      <c r="A129" t="s">
        <v>13</v>
      </c>
      <c r="B129">
        <v>4</v>
      </c>
      <c r="C129">
        <v>29</v>
      </c>
      <c r="D129">
        <v>2011</v>
      </c>
      <c r="E129">
        <v>5</v>
      </c>
      <c r="F129">
        <v>5</v>
      </c>
      <c r="G129" t="s">
        <v>33</v>
      </c>
      <c r="H129" s="5">
        <v>6</v>
      </c>
    </row>
    <row r="130" spans="1:8" x14ac:dyDescent="0.25">
      <c r="A130" t="s">
        <v>13</v>
      </c>
      <c r="B130">
        <v>4</v>
      </c>
      <c r="C130">
        <v>29</v>
      </c>
      <c r="D130">
        <v>2011</v>
      </c>
      <c r="E130">
        <v>5</v>
      </c>
      <c r="F130">
        <v>5</v>
      </c>
      <c r="G130" t="s">
        <v>33</v>
      </c>
      <c r="H130" s="5">
        <v>3</v>
      </c>
    </row>
    <row r="131" spans="1:8" x14ac:dyDescent="0.25">
      <c r="A131" t="s">
        <v>13</v>
      </c>
      <c r="B131">
        <v>4</v>
      </c>
      <c r="C131">
        <v>29</v>
      </c>
      <c r="D131">
        <v>2011</v>
      </c>
      <c r="E131">
        <v>5</v>
      </c>
      <c r="F131">
        <v>5</v>
      </c>
      <c r="G131" t="s">
        <v>33</v>
      </c>
      <c r="H131" s="5">
        <v>7</v>
      </c>
    </row>
    <row r="132" spans="1:8" x14ac:dyDescent="0.25">
      <c r="A132" t="s">
        <v>13</v>
      </c>
      <c r="B132">
        <v>4</v>
      </c>
      <c r="C132">
        <v>29</v>
      </c>
      <c r="D132">
        <v>2011</v>
      </c>
      <c r="E132">
        <v>5</v>
      </c>
      <c r="F132">
        <v>5</v>
      </c>
      <c r="G132" t="s">
        <v>33</v>
      </c>
      <c r="H132" s="5">
        <v>6</v>
      </c>
    </row>
    <row r="133" spans="1:8" x14ac:dyDescent="0.25">
      <c r="A133" t="s">
        <v>13</v>
      </c>
      <c r="B133">
        <v>4</v>
      </c>
      <c r="C133">
        <v>29</v>
      </c>
      <c r="D133">
        <v>2011</v>
      </c>
      <c r="E133">
        <v>5</v>
      </c>
      <c r="F133">
        <v>6</v>
      </c>
      <c r="G133" t="s">
        <v>34</v>
      </c>
      <c r="H133" s="5">
        <v>6</v>
      </c>
    </row>
    <row r="134" spans="1:8" x14ac:dyDescent="0.25">
      <c r="A134" t="s">
        <v>13</v>
      </c>
      <c r="B134">
        <v>4</v>
      </c>
      <c r="C134">
        <v>29</v>
      </c>
      <c r="D134">
        <v>2011</v>
      </c>
      <c r="E134">
        <v>5</v>
      </c>
      <c r="F134">
        <v>6</v>
      </c>
      <c r="G134" t="s">
        <v>34</v>
      </c>
      <c r="H134" s="5">
        <v>4</v>
      </c>
    </row>
    <row r="135" spans="1:8" x14ac:dyDescent="0.25">
      <c r="A135" t="s">
        <v>13</v>
      </c>
      <c r="B135">
        <v>4</v>
      </c>
      <c r="C135">
        <v>29</v>
      </c>
      <c r="D135">
        <v>2011</v>
      </c>
      <c r="E135">
        <v>5</v>
      </c>
      <c r="F135">
        <v>6</v>
      </c>
      <c r="G135" t="s">
        <v>34</v>
      </c>
      <c r="H135" s="5">
        <v>7</v>
      </c>
    </row>
    <row r="136" spans="1:8" x14ac:dyDescent="0.25">
      <c r="A136" t="s">
        <v>13</v>
      </c>
      <c r="B136">
        <v>4</v>
      </c>
      <c r="C136">
        <v>29</v>
      </c>
      <c r="D136">
        <v>2011</v>
      </c>
      <c r="E136">
        <v>5</v>
      </c>
      <c r="F136">
        <v>6</v>
      </c>
      <c r="G136" t="s">
        <v>34</v>
      </c>
      <c r="H136" s="5">
        <v>7</v>
      </c>
    </row>
    <row r="137" spans="1:8" x14ac:dyDescent="0.25">
      <c r="A137" t="s">
        <v>13</v>
      </c>
      <c r="B137">
        <v>4</v>
      </c>
      <c r="C137">
        <v>29</v>
      </c>
      <c r="D137">
        <v>2011</v>
      </c>
      <c r="E137">
        <v>5</v>
      </c>
      <c r="F137">
        <v>6</v>
      </c>
      <c r="G137" t="s">
        <v>34</v>
      </c>
      <c r="H137" s="5">
        <v>3</v>
      </c>
    </row>
    <row r="138" spans="1:8" x14ac:dyDescent="0.25">
      <c r="A138" t="s">
        <v>13</v>
      </c>
      <c r="B138">
        <v>4</v>
      </c>
      <c r="C138">
        <v>29</v>
      </c>
      <c r="D138">
        <v>2011</v>
      </c>
      <c r="E138">
        <v>5</v>
      </c>
      <c r="F138">
        <v>6</v>
      </c>
      <c r="G138" t="s">
        <v>34</v>
      </c>
      <c r="H138" s="5">
        <v>3</v>
      </c>
    </row>
    <row r="139" spans="1:8" x14ac:dyDescent="0.25">
      <c r="A139" t="s">
        <v>13</v>
      </c>
      <c r="B139">
        <v>4</v>
      </c>
      <c r="C139">
        <v>29</v>
      </c>
      <c r="D139">
        <v>2011</v>
      </c>
      <c r="E139">
        <v>6</v>
      </c>
      <c r="F139">
        <v>1</v>
      </c>
      <c r="G139" t="s">
        <v>34</v>
      </c>
      <c r="H139" s="5">
        <v>7</v>
      </c>
    </row>
    <row r="140" spans="1:8" x14ac:dyDescent="0.25">
      <c r="A140" t="s">
        <v>13</v>
      </c>
      <c r="B140">
        <v>4</v>
      </c>
      <c r="C140">
        <v>29</v>
      </c>
      <c r="D140">
        <v>2011</v>
      </c>
      <c r="E140">
        <v>6</v>
      </c>
      <c r="F140">
        <v>1</v>
      </c>
      <c r="G140" t="s">
        <v>34</v>
      </c>
      <c r="H140" s="5">
        <v>4</v>
      </c>
    </row>
    <row r="141" spans="1:8" x14ac:dyDescent="0.25">
      <c r="A141" t="s">
        <v>13</v>
      </c>
      <c r="B141">
        <v>4</v>
      </c>
      <c r="C141">
        <v>29</v>
      </c>
      <c r="D141">
        <v>2011</v>
      </c>
      <c r="E141">
        <v>6</v>
      </c>
      <c r="F141">
        <v>1</v>
      </c>
      <c r="G141" t="s">
        <v>34</v>
      </c>
      <c r="H141" s="5">
        <v>4</v>
      </c>
    </row>
    <row r="142" spans="1:8" x14ac:dyDescent="0.25">
      <c r="A142" t="s">
        <v>13</v>
      </c>
      <c r="B142">
        <v>4</v>
      </c>
      <c r="C142">
        <v>29</v>
      </c>
      <c r="D142">
        <v>2011</v>
      </c>
      <c r="E142">
        <v>6</v>
      </c>
      <c r="F142">
        <v>2</v>
      </c>
      <c r="G142" t="s">
        <v>33</v>
      </c>
      <c r="H142" s="5">
        <v>7</v>
      </c>
    </row>
    <row r="143" spans="1:8" x14ac:dyDescent="0.25">
      <c r="A143" t="s">
        <v>13</v>
      </c>
      <c r="B143">
        <v>4</v>
      </c>
      <c r="C143">
        <v>29</v>
      </c>
      <c r="D143">
        <v>2011</v>
      </c>
      <c r="E143">
        <v>6</v>
      </c>
      <c r="F143">
        <v>2</v>
      </c>
      <c r="G143" t="s">
        <v>33</v>
      </c>
      <c r="H143" s="5">
        <v>3</v>
      </c>
    </row>
    <row r="144" spans="1:8" x14ac:dyDescent="0.25">
      <c r="A144" t="s">
        <v>13</v>
      </c>
      <c r="B144">
        <v>4</v>
      </c>
      <c r="C144">
        <v>29</v>
      </c>
      <c r="D144">
        <v>2011</v>
      </c>
      <c r="E144">
        <v>6</v>
      </c>
      <c r="F144">
        <v>2</v>
      </c>
      <c r="G144" t="s">
        <v>33</v>
      </c>
      <c r="H144" s="5">
        <v>6</v>
      </c>
    </row>
    <row r="145" spans="1:8" x14ac:dyDescent="0.25">
      <c r="A145" t="s">
        <v>13</v>
      </c>
      <c r="B145">
        <v>4</v>
      </c>
      <c r="C145">
        <v>29</v>
      </c>
      <c r="D145">
        <v>2011</v>
      </c>
      <c r="E145">
        <v>6</v>
      </c>
      <c r="F145">
        <v>2</v>
      </c>
      <c r="G145" t="s">
        <v>33</v>
      </c>
      <c r="H145" s="5">
        <v>6</v>
      </c>
    </row>
    <row r="146" spans="1:8" x14ac:dyDescent="0.25">
      <c r="A146" t="s">
        <v>13</v>
      </c>
      <c r="B146">
        <v>4</v>
      </c>
      <c r="C146">
        <v>29</v>
      </c>
      <c r="D146">
        <v>2011</v>
      </c>
      <c r="E146">
        <v>6</v>
      </c>
      <c r="F146">
        <v>2</v>
      </c>
      <c r="G146" t="s">
        <v>33</v>
      </c>
      <c r="H146" s="5">
        <v>5</v>
      </c>
    </row>
    <row r="147" spans="1:8" x14ac:dyDescent="0.25">
      <c r="A147" t="s">
        <v>13</v>
      </c>
      <c r="B147">
        <v>4</v>
      </c>
      <c r="C147">
        <v>29</v>
      </c>
      <c r="D147">
        <v>2011</v>
      </c>
      <c r="E147">
        <v>6</v>
      </c>
      <c r="F147">
        <v>2</v>
      </c>
      <c r="G147" t="s">
        <v>33</v>
      </c>
      <c r="H147" s="5">
        <v>5</v>
      </c>
    </row>
    <row r="148" spans="1:8" x14ac:dyDescent="0.25">
      <c r="A148" t="s">
        <v>13</v>
      </c>
      <c r="B148">
        <v>4</v>
      </c>
      <c r="C148">
        <v>29</v>
      </c>
      <c r="D148">
        <v>2011</v>
      </c>
      <c r="E148">
        <v>6</v>
      </c>
      <c r="F148">
        <v>2</v>
      </c>
      <c r="G148" t="s">
        <v>33</v>
      </c>
      <c r="H148" s="5">
        <v>6</v>
      </c>
    </row>
    <row r="149" spans="1:8" x14ac:dyDescent="0.25">
      <c r="A149" t="s">
        <v>13</v>
      </c>
      <c r="B149">
        <v>4</v>
      </c>
      <c r="C149">
        <v>29</v>
      </c>
      <c r="D149">
        <v>2011</v>
      </c>
      <c r="E149">
        <v>6</v>
      </c>
      <c r="F149">
        <v>3</v>
      </c>
      <c r="G149" t="s">
        <v>34</v>
      </c>
      <c r="H149" s="5">
        <v>4</v>
      </c>
    </row>
    <row r="150" spans="1:8" x14ac:dyDescent="0.25">
      <c r="A150" t="s">
        <v>13</v>
      </c>
      <c r="B150">
        <v>4</v>
      </c>
      <c r="C150">
        <v>29</v>
      </c>
      <c r="D150">
        <v>2011</v>
      </c>
      <c r="E150">
        <v>6</v>
      </c>
      <c r="F150">
        <v>3</v>
      </c>
      <c r="G150" t="s">
        <v>34</v>
      </c>
      <c r="H150" s="5">
        <v>3</v>
      </c>
    </row>
    <row r="151" spans="1:8" x14ac:dyDescent="0.25">
      <c r="A151" t="s">
        <v>13</v>
      </c>
      <c r="B151">
        <v>4</v>
      </c>
      <c r="C151">
        <v>29</v>
      </c>
      <c r="D151">
        <v>2011</v>
      </c>
      <c r="E151">
        <v>6</v>
      </c>
      <c r="F151">
        <v>3</v>
      </c>
      <c r="G151" t="s">
        <v>34</v>
      </c>
      <c r="H151" s="5">
        <v>2</v>
      </c>
    </row>
    <row r="152" spans="1:8" x14ac:dyDescent="0.25">
      <c r="A152" t="s">
        <v>13</v>
      </c>
      <c r="B152">
        <v>4</v>
      </c>
      <c r="C152">
        <v>29</v>
      </c>
      <c r="D152">
        <v>2011</v>
      </c>
      <c r="E152">
        <v>6</v>
      </c>
      <c r="F152">
        <v>3</v>
      </c>
      <c r="G152" t="s">
        <v>34</v>
      </c>
      <c r="H152" s="5">
        <v>1</v>
      </c>
    </row>
    <row r="153" spans="1:8" x14ac:dyDescent="0.25">
      <c r="A153" t="s">
        <v>13</v>
      </c>
      <c r="B153">
        <v>4</v>
      </c>
      <c r="C153">
        <v>29</v>
      </c>
      <c r="D153">
        <v>2011</v>
      </c>
      <c r="E153">
        <v>6</v>
      </c>
      <c r="F153">
        <v>4</v>
      </c>
      <c r="G153" t="s">
        <v>33</v>
      </c>
      <c r="H153" s="5">
        <v>5</v>
      </c>
    </row>
    <row r="154" spans="1:8" x14ac:dyDescent="0.25">
      <c r="A154" t="s">
        <v>13</v>
      </c>
      <c r="B154">
        <v>4</v>
      </c>
      <c r="C154">
        <v>29</v>
      </c>
      <c r="D154">
        <v>2011</v>
      </c>
      <c r="E154">
        <v>6</v>
      </c>
      <c r="F154">
        <v>4</v>
      </c>
      <c r="G154" t="s">
        <v>33</v>
      </c>
      <c r="H154" s="5">
        <v>7</v>
      </c>
    </row>
    <row r="155" spans="1:8" x14ac:dyDescent="0.25">
      <c r="A155" t="s">
        <v>13</v>
      </c>
      <c r="B155">
        <v>4</v>
      </c>
      <c r="C155">
        <v>29</v>
      </c>
      <c r="D155">
        <v>2011</v>
      </c>
      <c r="E155">
        <v>6</v>
      </c>
      <c r="F155">
        <v>4</v>
      </c>
      <c r="G155" t="s">
        <v>33</v>
      </c>
      <c r="H155" s="5">
        <v>5</v>
      </c>
    </row>
    <row r="156" spans="1:8" x14ac:dyDescent="0.25">
      <c r="A156" t="s">
        <v>13</v>
      </c>
      <c r="B156">
        <v>4</v>
      </c>
      <c r="C156">
        <v>29</v>
      </c>
      <c r="D156">
        <v>2011</v>
      </c>
      <c r="E156">
        <v>6</v>
      </c>
      <c r="F156">
        <v>4</v>
      </c>
      <c r="G156" t="s">
        <v>33</v>
      </c>
      <c r="H156" s="5">
        <v>6</v>
      </c>
    </row>
    <row r="157" spans="1:8" x14ac:dyDescent="0.25">
      <c r="A157" t="s">
        <v>13</v>
      </c>
      <c r="B157">
        <v>4</v>
      </c>
      <c r="C157">
        <v>29</v>
      </c>
      <c r="D157">
        <v>2011</v>
      </c>
      <c r="E157">
        <v>6</v>
      </c>
      <c r="F157">
        <v>4</v>
      </c>
      <c r="G157" t="s">
        <v>33</v>
      </c>
      <c r="H157" s="5">
        <v>4</v>
      </c>
    </row>
    <row r="158" spans="1:8" x14ac:dyDescent="0.25">
      <c r="A158" t="s">
        <v>13</v>
      </c>
      <c r="B158">
        <v>4</v>
      </c>
      <c r="C158">
        <v>29</v>
      </c>
      <c r="D158">
        <v>2011</v>
      </c>
      <c r="E158">
        <v>6</v>
      </c>
      <c r="F158">
        <v>4</v>
      </c>
      <c r="G158" t="s">
        <v>33</v>
      </c>
      <c r="H158" s="5">
        <v>6</v>
      </c>
    </row>
    <row r="159" spans="1:8" x14ac:dyDescent="0.25">
      <c r="A159" t="s">
        <v>13</v>
      </c>
      <c r="B159">
        <v>4</v>
      </c>
      <c r="C159">
        <v>29</v>
      </c>
      <c r="D159">
        <v>2011</v>
      </c>
      <c r="E159">
        <v>6</v>
      </c>
      <c r="F159">
        <v>4</v>
      </c>
      <c r="G159" t="s">
        <v>33</v>
      </c>
      <c r="H159" s="5">
        <v>5</v>
      </c>
    </row>
    <row r="160" spans="1:8" x14ac:dyDescent="0.25">
      <c r="A160" t="s">
        <v>13</v>
      </c>
      <c r="B160">
        <v>4</v>
      </c>
      <c r="C160">
        <v>29</v>
      </c>
      <c r="D160">
        <v>2011</v>
      </c>
      <c r="E160">
        <v>6</v>
      </c>
      <c r="F160">
        <v>4</v>
      </c>
      <c r="G160" t="s">
        <v>33</v>
      </c>
      <c r="H160" s="5">
        <v>5</v>
      </c>
    </row>
    <row r="161" spans="1:8" x14ac:dyDescent="0.25">
      <c r="A161" t="s">
        <v>13</v>
      </c>
      <c r="B161">
        <v>4</v>
      </c>
      <c r="C161">
        <v>29</v>
      </c>
      <c r="D161">
        <v>2011</v>
      </c>
      <c r="E161">
        <v>6</v>
      </c>
      <c r="F161">
        <v>4</v>
      </c>
      <c r="G161" t="s">
        <v>33</v>
      </c>
      <c r="H161" s="5">
        <v>8</v>
      </c>
    </row>
    <row r="162" spans="1:8" x14ac:dyDescent="0.25">
      <c r="A162" t="s">
        <v>13</v>
      </c>
      <c r="B162">
        <v>4</v>
      </c>
      <c r="C162">
        <v>29</v>
      </c>
      <c r="D162">
        <v>2011</v>
      </c>
      <c r="E162">
        <v>6</v>
      </c>
      <c r="F162">
        <v>5</v>
      </c>
      <c r="G162" t="s">
        <v>33</v>
      </c>
      <c r="H162" s="5">
        <v>7</v>
      </c>
    </row>
    <row r="163" spans="1:8" x14ac:dyDescent="0.25">
      <c r="A163" t="s">
        <v>13</v>
      </c>
      <c r="B163">
        <v>4</v>
      </c>
      <c r="C163">
        <v>29</v>
      </c>
      <c r="D163">
        <v>2011</v>
      </c>
      <c r="E163">
        <v>6</v>
      </c>
      <c r="F163">
        <v>5</v>
      </c>
      <c r="G163" t="s">
        <v>33</v>
      </c>
      <c r="H163" s="5">
        <v>4</v>
      </c>
    </row>
    <row r="164" spans="1:8" x14ac:dyDescent="0.25">
      <c r="A164" t="s">
        <v>13</v>
      </c>
      <c r="B164">
        <v>4</v>
      </c>
      <c r="C164">
        <v>29</v>
      </c>
      <c r="D164">
        <v>2011</v>
      </c>
      <c r="E164">
        <v>6</v>
      </c>
      <c r="F164">
        <v>5</v>
      </c>
      <c r="G164" t="s">
        <v>33</v>
      </c>
      <c r="H164" s="5">
        <v>5</v>
      </c>
    </row>
    <row r="165" spans="1:8" x14ac:dyDescent="0.25">
      <c r="A165" t="s">
        <v>13</v>
      </c>
      <c r="B165">
        <v>4</v>
      </c>
      <c r="C165">
        <v>29</v>
      </c>
      <c r="D165">
        <v>2011</v>
      </c>
      <c r="E165">
        <v>6</v>
      </c>
      <c r="F165">
        <v>5</v>
      </c>
      <c r="G165" t="s">
        <v>33</v>
      </c>
      <c r="H165" s="5">
        <v>4</v>
      </c>
    </row>
    <row r="166" spans="1:8" x14ac:dyDescent="0.25">
      <c r="A166" t="s">
        <v>13</v>
      </c>
      <c r="B166">
        <v>4</v>
      </c>
      <c r="C166">
        <v>29</v>
      </c>
      <c r="D166">
        <v>2011</v>
      </c>
      <c r="E166">
        <v>6</v>
      </c>
      <c r="F166">
        <v>6</v>
      </c>
      <c r="G166" t="s">
        <v>34</v>
      </c>
      <c r="H166" s="5">
        <v>6</v>
      </c>
    </row>
    <row r="167" spans="1:8" x14ac:dyDescent="0.25">
      <c r="A167" t="s">
        <v>13</v>
      </c>
      <c r="B167">
        <v>4</v>
      </c>
      <c r="C167">
        <v>29</v>
      </c>
      <c r="D167">
        <v>2011</v>
      </c>
      <c r="E167">
        <v>6</v>
      </c>
      <c r="F167">
        <v>6</v>
      </c>
      <c r="G167" t="s">
        <v>34</v>
      </c>
      <c r="H167" s="5">
        <v>5</v>
      </c>
    </row>
    <row r="168" spans="1:8" x14ac:dyDescent="0.25">
      <c r="A168" t="s">
        <v>13</v>
      </c>
      <c r="B168">
        <v>4</v>
      </c>
      <c r="C168">
        <v>29</v>
      </c>
      <c r="D168">
        <v>2011</v>
      </c>
      <c r="E168">
        <v>6</v>
      </c>
      <c r="F168">
        <v>6</v>
      </c>
      <c r="G168" t="s">
        <v>34</v>
      </c>
      <c r="H168" s="5">
        <v>4</v>
      </c>
    </row>
    <row r="169" spans="1:8" x14ac:dyDescent="0.25">
      <c r="A169" t="s">
        <v>13</v>
      </c>
      <c r="B169">
        <v>5</v>
      </c>
      <c r="C169">
        <v>31</v>
      </c>
      <c r="D169">
        <v>2011</v>
      </c>
      <c r="E169">
        <v>2</v>
      </c>
      <c r="F169">
        <v>1</v>
      </c>
      <c r="G169" t="s">
        <v>33</v>
      </c>
      <c r="H169" s="5">
        <v>13</v>
      </c>
    </row>
    <row r="170" spans="1:8" x14ac:dyDescent="0.25">
      <c r="A170" t="s">
        <v>13</v>
      </c>
      <c r="B170">
        <v>5</v>
      </c>
      <c r="C170">
        <v>31</v>
      </c>
      <c r="D170">
        <v>2011</v>
      </c>
      <c r="E170">
        <v>2</v>
      </c>
      <c r="F170">
        <v>1</v>
      </c>
      <c r="G170" t="s">
        <v>33</v>
      </c>
      <c r="H170" s="5">
        <v>12</v>
      </c>
    </row>
    <row r="171" spans="1:8" x14ac:dyDescent="0.25">
      <c r="A171" t="s">
        <v>13</v>
      </c>
      <c r="B171">
        <v>5</v>
      </c>
      <c r="C171">
        <v>31</v>
      </c>
      <c r="D171">
        <v>2011</v>
      </c>
      <c r="E171">
        <v>2</v>
      </c>
      <c r="F171">
        <v>1</v>
      </c>
      <c r="G171" t="s">
        <v>33</v>
      </c>
      <c r="H171" s="5">
        <v>4</v>
      </c>
    </row>
    <row r="172" spans="1:8" x14ac:dyDescent="0.25">
      <c r="A172" t="s">
        <v>13</v>
      </c>
      <c r="B172">
        <v>5</v>
      </c>
      <c r="C172">
        <v>31</v>
      </c>
      <c r="D172">
        <v>2011</v>
      </c>
      <c r="E172">
        <v>2</v>
      </c>
      <c r="F172">
        <v>1</v>
      </c>
      <c r="G172" t="s">
        <v>33</v>
      </c>
      <c r="H172" s="5">
        <v>16</v>
      </c>
    </row>
    <row r="173" spans="1:8" x14ac:dyDescent="0.25">
      <c r="A173" t="s">
        <v>13</v>
      </c>
      <c r="B173">
        <v>5</v>
      </c>
      <c r="C173">
        <v>31</v>
      </c>
      <c r="D173">
        <v>2011</v>
      </c>
      <c r="E173">
        <v>2</v>
      </c>
      <c r="F173">
        <v>1</v>
      </c>
      <c r="G173" t="s">
        <v>33</v>
      </c>
      <c r="H173" s="5">
        <v>10</v>
      </c>
    </row>
    <row r="174" spans="1:8" x14ac:dyDescent="0.25">
      <c r="A174" t="s">
        <v>13</v>
      </c>
      <c r="B174">
        <v>5</v>
      </c>
      <c r="C174">
        <v>31</v>
      </c>
      <c r="D174">
        <v>2011</v>
      </c>
      <c r="E174">
        <v>2</v>
      </c>
      <c r="F174">
        <v>1</v>
      </c>
      <c r="G174" t="s">
        <v>33</v>
      </c>
      <c r="H174" s="5">
        <v>14</v>
      </c>
    </row>
    <row r="175" spans="1:8" x14ac:dyDescent="0.25">
      <c r="A175" t="s">
        <v>13</v>
      </c>
      <c r="B175">
        <v>5</v>
      </c>
      <c r="C175">
        <v>31</v>
      </c>
      <c r="D175">
        <v>2011</v>
      </c>
      <c r="E175">
        <v>2</v>
      </c>
      <c r="F175">
        <v>1</v>
      </c>
      <c r="G175" t="s">
        <v>33</v>
      </c>
      <c r="H175" s="5">
        <v>14</v>
      </c>
    </row>
    <row r="176" spans="1:8" x14ac:dyDescent="0.25">
      <c r="A176" t="s">
        <v>13</v>
      </c>
      <c r="B176">
        <v>5</v>
      </c>
      <c r="C176">
        <v>31</v>
      </c>
      <c r="D176">
        <v>2011</v>
      </c>
      <c r="E176">
        <v>2</v>
      </c>
      <c r="F176">
        <v>1</v>
      </c>
      <c r="G176" t="s">
        <v>33</v>
      </c>
      <c r="H176" s="5">
        <v>7</v>
      </c>
    </row>
    <row r="177" spans="1:9" x14ac:dyDescent="0.25">
      <c r="A177" t="s">
        <v>13</v>
      </c>
      <c r="B177">
        <v>5</v>
      </c>
      <c r="C177">
        <v>31</v>
      </c>
      <c r="D177">
        <v>2011</v>
      </c>
      <c r="E177">
        <v>2</v>
      </c>
      <c r="F177">
        <v>1</v>
      </c>
      <c r="G177" t="s">
        <v>33</v>
      </c>
      <c r="H177" s="5">
        <v>12</v>
      </c>
    </row>
    <row r="178" spans="1:9" x14ac:dyDescent="0.25">
      <c r="A178" t="s">
        <v>13</v>
      </c>
      <c r="B178">
        <v>5</v>
      </c>
      <c r="C178">
        <v>31</v>
      </c>
      <c r="D178">
        <v>2011</v>
      </c>
      <c r="E178">
        <v>2</v>
      </c>
      <c r="F178">
        <v>2</v>
      </c>
      <c r="G178" t="s">
        <v>33</v>
      </c>
      <c r="H178" s="5">
        <v>10</v>
      </c>
    </row>
    <row r="179" spans="1:9" x14ac:dyDescent="0.25">
      <c r="A179" t="s">
        <v>13</v>
      </c>
      <c r="B179">
        <v>5</v>
      </c>
      <c r="C179">
        <v>31</v>
      </c>
      <c r="D179">
        <v>2011</v>
      </c>
      <c r="E179">
        <v>2</v>
      </c>
      <c r="F179">
        <v>2</v>
      </c>
      <c r="G179" t="s">
        <v>33</v>
      </c>
      <c r="H179" s="5">
        <v>11</v>
      </c>
    </row>
    <row r="180" spans="1:9" x14ac:dyDescent="0.25">
      <c r="A180" t="s">
        <v>13</v>
      </c>
      <c r="B180">
        <v>5</v>
      </c>
      <c r="C180">
        <v>31</v>
      </c>
      <c r="D180">
        <v>2011</v>
      </c>
      <c r="E180">
        <v>2</v>
      </c>
      <c r="F180">
        <v>2</v>
      </c>
      <c r="G180" t="s">
        <v>33</v>
      </c>
      <c r="H180" s="5">
        <v>14</v>
      </c>
    </row>
    <row r="181" spans="1:9" x14ac:dyDescent="0.25">
      <c r="A181" t="s">
        <v>13</v>
      </c>
      <c r="B181">
        <v>5</v>
      </c>
      <c r="C181">
        <v>31</v>
      </c>
      <c r="D181">
        <v>2011</v>
      </c>
      <c r="E181">
        <v>2</v>
      </c>
      <c r="F181">
        <v>2</v>
      </c>
      <c r="G181" t="s">
        <v>33</v>
      </c>
      <c r="H181" s="5">
        <v>20</v>
      </c>
    </row>
    <row r="182" spans="1:9" x14ac:dyDescent="0.25">
      <c r="A182" t="s">
        <v>13</v>
      </c>
      <c r="B182">
        <v>5</v>
      </c>
      <c r="C182">
        <v>31</v>
      </c>
      <c r="D182">
        <v>2011</v>
      </c>
      <c r="E182">
        <v>2</v>
      </c>
      <c r="F182">
        <v>2</v>
      </c>
      <c r="G182" t="s">
        <v>33</v>
      </c>
      <c r="H182" s="5">
        <v>24</v>
      </c>
    </row>
    <row r="183" spans="1:9" x14ac:dyDescent="0.25">
      <c r="A183" t="s">
        <v>13</v>
      </c>
      <c r="B183">
        <v>5</v>
      </c>
      <c r="C183">
        <v>31</v>
      </c>
      <c r="D183">
        <v>2011</v>
      </c>
      <c r="E183">
        <v>2</v>
      </c>
      <c r="F183">
        <v>3</v>
      </c>
      <c r="G183" s="3" t="s">
        <v>34</v>
      </c>
      <c r="H183" s="5">
        <v>17</v>
      </c>
    </row>
    <row r="184" spans="1:9" x14ac:dyDescent="0.25">
      <c r="A184" t="s">
        <v>13</v>
      </c>
      <c r="B184">
        <v>5</v>
      </c>
      <c r="C184">
        <v>31</v>
      </c>
      <c r="D184">
        <v>2011</v>
      </c>
      <c r="E184">
        <v>2</v>
      </c>
      <c r="F184">
        <v>3</v>
      </c>
      <c r="G184" s="3" t="s">
        <v>34</v>
      </c>
      <c r="H184" s="5">
        <v>12</v>
      </c>
    </row>
    <row r="185" spans="1:9" x14ac:dyDescent="0.25">
      <c r="A185" t="s">
        <v>13</v>
      </c>
      <c r="B185">
        <v>5</v>
      </c>
      <c r="C185">
        <v>31</v>
      </c>
      <c r="D185">
        <v>2011</v>
      </c>
      <c r="E185">
        <v>2</v>
      </c>
      <c r="F185">
        <v>3</v>
      </c>
      <c r="G185" s="3" t="s">
        <v>34</v>
      </c>
      <c r="H185" s="5">
        <v>15</v>
      </c>
    </row>
    <row r="186" spans="1:9" x14ac:dyDescent="0.25">
      <c r="A186" t="s">
        <v>13</v>
      </c>
      <c r="B186">
        <v>5</v>
      </c>
      <c r="C186">
        <v>31</v>
      </c>
      <c r="D186">
        <v>2011</v>
      </c>
      <c r="E186">
        <v>2</v>
      </c>
      <c r="F186">
        <v>3</v>
      </c>
      <c r="G186" s="3" t="s">
        <v>34</v>
      </c>
      <c r="H186" s="5">
        <v>19</v>
      </c>
    </row>
    <row r="187" spans="1:9" x14ac:dyDescent="0.25">
      <c r="A187" t="s">
        <v>13</v>
      </c>
      <c r="B187">
        <v>5</v>
      </c>
      <c r="C187">
        <v>31</v>
      </c>
      <c r="D187">
        <v>2011</v>
      </c>
      <c r="E187">
        <v>2</v>
      </c>
      <c r="F187">
        <v>3</v>
      </c>
      <c r="G187" s="3" t="s">
        <v>34</v>
      </c>
      <c r="H187" s="5">
        <v>4</v>
      </c>
    </row>
    <row r="188" spans="1:9" x14ac:dyDescent="0.25">
      <c r="A188" t="s">
        <v>13</v>
      </c>
      <c r="B188">
        <v>5</v>
      </c>
      <c r="C188">
        <v>31</v>
      </c>
      <c r="D188">
        <v>2011</v>
      </c>
      <c r="E188">
        <v>2</v>
      </c>
      <c r="F188">
        <v>4</v>
      </c>
      <c r="G188" s="3" t="s">
        <v>34</v>
      </c>
      <c r="H188" s="5">
        <v>11</v>
      </c>
      <c r="I188" t="s">
        <v>14</v>
      </c>
    </row>
    <row r="189" spans="1:9" x14ac:dyDescent="0.25">
      <c r="A189" t="s">
        <v>13</v>
      </c>
      <c r="B189">
        <v>5</v>
      </c>
      <c r="C189">
        <v>31</v>
      </c>
      <c r="D189">
        <v>2011</v>
      </c>
      <c r="E189">
        <v>2</v>
      </c>
      <c r="F189">
        <v>4</v>
      </c>
      <c r="G189" s="3" t="s">
        <v>34</v>
      </c>
      <c r="H189" s="5">
        <v>6</v>
      </c>
      <c r="I189" t="s">
        <v>14</v>
      </c>
    </row>
    <row r="190" spans="1:9" x14ac:dyDescent="0.25">
      <c r="A190" t="s">
        <v>13</v>
      </c>
      <c r="B190">
        <v>5</v>
      </c>
      <c r="C190">
        <v>31</v>
      </c>
      <c r="D190">
        <v>2011</v>
      </c>
      <c r="E190">
        <v>2</v>
      </c>
      <c r="F190">
        <v>4</v>
      </c>
      <c r="G190" s="3" t="s">
        <v>34</v>
      </c>
      <c r="H190" s="5">
        <v>8</v>
      </c>
      <c r="I190" t="s">
        <v>14</v>
      </c>
    </row>
    <row r="191" spans="1:9" x14ac:dyDescent="0.25">
      <c r="A191" t="s">
        <v>13</v>
      </c>
      <c r="B191">
        <v>5</v>
      </c>
      <c r="C191">
        <v>31</v>
      </c>
      <c r="D191">
        <v>2011</v>
      </c>
      <c r="E191">
        <v>2</v>
      </c>
      <c r="F191">
        <v>4</v>
      </c>
      <c r="G191" s="3" t="s">
        <v>34</v>
      </c>
      <c r="H191" s="5">
        <v>6</v>
      </c>
      <c r="I191" t="s">
        <v>14</v>
      </c>
    </row>
    <row r="192" spans="1:9" x14ac:dyDescent="0.25">
      <c r="A192" t="s">
        <v>13</v>
      </c>
      <c r="B192">
        <v>5</v>
      </c>
      <c r="C192">
        <v>31</v>
      </c>
      <c r="D192">
        <v>2011</v>
      </c>
      <c r="E192">
        <v>2</v>
      </c>
      <c r="F192">
        <v>4</v>
      </c>
      <c r="G192" s="3" t="s">
        <v>34</v>
      </c>
      <c r="H192" s="5">
        <v>3</v>
      </c>
      <c r="I192" t="s">
        <v>14</v>
      </c>
    </row>
    <row r="193" spans="1:8" x14ac:dyDescent="0.25">
      <c r="A193" t="s">
        <v>13</v>
      </c>
      <c r="B193">
        <v>5</v>
      </c>
      <c r="C193">
        <v>31</v>
      </c>
      <c r="D193">
        <v>2011</v>
      </c>
      <c r="E193">
        <v>2</v>
      </c>
      <c r="F193">
        <v>5</v>
      </c>
      <c r="G193" s="3" t="s">
        <v>33</v>
      </c>
      <c r="H193" s="5">
        <v>0</v>
      </c>
    </row>
    <row r="194" spans="1:8" x14ac:dyDescent="0.25">
      <c r="A194" t="s">
        <v>13</v>
      </c>
      <c r="B194">
        <v>5</v>
      </c>
      <c r="C194">
        <v>31</v>
      </c>
      <c r="D194">
        <v>2011</v>
      </c>
      <c r="E194">
        <v>2</v>
      </c>
      <c r="F194">
        <v>6</v>
      </c>
      <c r="G194" s="3" t="s">
        <v>34</v>
      </c>
      <c r="H194" s="5">
        <v>15</v>
      </c>
    </row>
    <row r="195" spans="1:8" x14ac:dyDescent="0.25">
      <c r="A195" t="s">
        <v>13</v>
      </c>
      <c r="B195">
        <v>5</v>
      </c>
      <c r="C195">
        <v>31</v>
      </c>
      <c r="D195">
        <v>2011</v>
      </c>
      <c r="E195">
        <v>2</v>
      </c>
      <c r="F195">
        <v>6</v>
      </c>
      <c r="G195" s="3" t="s">
        <v>34</v>
      </c>
      <c r="H195" s="5">
        <v>3</v>
      </c>
    </row>
    <row r="196" spans="1:8" x14ac:dyDescent="0.25">
      <c r="A196" t="s">
        <v>13</v>
      </c>
      <c r="B196">
        <v>5</v>
      </c>
      <c r="C196">
        <v>31</v>
      </c>
      <c r="D196">
        <v>2011</v>
      </c>
      <c r="E196">
        <v>2</v>
      </c>
      <c r="F196">
        <v>6</v>
      </c>
      <c r="G196" s="3" t="s">
        <v>34</v>
      </c>
      <c r="H196" s="5">
        <v>11</v>
      </c>
    </row>
    <row r="197" spans="1:8" x14ac:dyDescent="0.25">
      <c r="A197" t="s">
        <v>13</v>
      </c>
      <c r="B197">
        <v>5</v>
      </c>
      <c r="C197">
        <v>31</v>
      </c>
      <c r="D197">
        <v>2011</v>
      </c>
      <c r="E197">
        <v>2</v>
      </c>
      <c r="F197">
        <v>6</v>
      </c>
      <c r="G197" s="3" t="s">
        <v>34</v>
      </c>
      <c r="H197" s="5">
        <v>13</v>
      </c>
    </row>
    <row r="198" spans="1:8" x14ac:dyDescent="0.25">
      <c r="A198" t="s">
        <v>13</v>
      </c>
      <c r="B198">
        <v>5</v>
      </c>
      <c r="C198">
        <v>31</v>
      </c>
      <c r="D198">
        <v>2011</v>
      </c>
      <c r="E198">
        <v>2</v>
      </c>
      <c r="F198">
        <v>6</v>
      </c>
      <c r="G198" s="3" t="s">
        <v>34</v>
      </c>
      <c r="H198" s="5">
        <v>13</v>
      </c>
    </row>
    <row r="199" spans="1:8" x14ac:dyDescent="0.25">
      <c r="A199" t="s">
        <v>13</v>
      </c>
      <c r="B199">
        <v>5</v>
      </c>
      <c r="C199">
        <v>31</v>
      </c>
      <c r="D199">
        <v>2011</v>
      </c>
      <c r="E199">
        <v>2</v>
      </c>
      <c r="F199">
        <v>6</v>
      </c>
      <c r="G199" s="3" t="s">
        <v>34</v>
      </c>
      <c r="H199" s="5">
        <v>12</v>
      </c>
    </row>
    <row r="200" spans="1:8" x14ac:dyDescent="0.25">
      <c r="A200" t="s">
        <v>13</v>
      </c>
      <c r="B200">
        <v>5</v>
      </c>
      <c r="C200">
        <v>31</v>
      </c>
      <c r="D200">
        <v>2011</v>
      </c>
      <c r="E200">
        <v>3</v>
      </c>
      <c r="F200">
        <v>1</v>
      </c>
      <c r="G200" t="s">
        <v>34</v>
      </c>
      <c r="H200" s="5">
        <v>11</v>
      </c>
    </row>
    <row r="201" spans="1:8" x14ac:dyDescent="0.25">
      <c r="A201" t="s">
        <v>13</v>
      </c>
      <c r="B201">
        <v>5</v>
      </c>
      <c r="C201">
        <v>31</v>
      </c>
      <c r="D201">
        <v>2011</v>
      </c>
      <c r="E201">
        <v>3</v>
      </c>
      <c r="F201">
        <v>1</v>
      </c>
      <c r="G201" t="s">
        <v>34</v>
      </c>
      <c r="H201" s="5">
        <v>14</v>
      </c>
    </row>
    <row r="202" spans="1:8" x14ac:dyDescent="0.25">
      <c r="A202" t="s">
        <v>13</v>
      </c>
      <c r="B202">
        <v>5</v>
      </c>
      <c r="C202">
        <v>31</v>
      </c>
      <c r="D202">
        <v>2011</v>
      </c>
      <c r="E202">
        <v>3</v>
      </c>
      <c r="F202">
        <v>1</v>
      </c>
      <c r="G202" t="s">
        <v>34</v>
      </c>
      <c r="H202" s="5">
        <v>8</v>
      </c>
    </row>
    <row r="203" spans="1:8" x14ac:dyDescent="0.25">
      <c r="A203" t="s">
        <v>13</v>
      </c>
      <c r="B203">
        <v>5</v>
      </c>
      <c r="C203">
        <v>31</v>
      </c>
      <c r="D203">
        <v>2011</v>
      </c>
      <c r="E203">
        <v>3</v>
      </c>
      <c r="F203">
        <v>1</v>
      </c>
      <c r="G203" t="s">
        <v>34</v>
      </c>
      <c r="H203" s="5">
        <v>7</v>
      </c>
    </row>
    <row r="204" spans="1:8" x14ac:dyDescent="0.25">
      <c r="A204" t="s">
        <v>13</v>
      </c>
      <c r="B204">
        <v>5</v>
      </c>
      <c r="C204">
        <v>31</v>
      </c>
      <c r="D204">
        <v>2011</v>
      </c>
      <c r="E204">
        <v>3</v>
      </c>
      <c r="F204">
        <v>2</v>
      </c>
      <c r="G204" t="s">
        <v>33</v>
      </c>
      <c r="H204" s="5">
        <v>10</v>
      </c>
    </row>
    <row r="205" spans="1:8" x14ac:dyDescent="0.25">
      <c r="A205" t="s">
        <v>13</v>
      </c>
      <c r="B205">
        <v>5</v>
      </c>
      <c r="C205">
        <v>31</v>
      </c>
      <c r="D205">
        <v>2011</v>
      </c>
      <c r="E205">
        <v>3</v>
      </c>
      <c r="F205">
        <v>2</v>
      </c>
      <c r="G205" t="s">
        <v>33</v>
      </c>
      <c r="H205" s="5">
        <v>17</v>
      </c>
    </row>
    <row r="206" spans="1:8" x14ac:dyDescent="0.25">
      <c r="A206" t="s">
        <v>13</v>
      </c>
      <c r="B206">
        <v>5</v>
      </c>
      <c r="C206">
        <v>31</v>
      </c>
      <c r="D206">
        <v>2011</v>
      </c>
      <c r="E206">
        <v>3</v>
      </c>
      <c r="F206">
        <v>2</v>
      </c>
      <c r="G206" t="s">
        <v>33</v>
      </c>
      <c r="H206" s="5">
        <v>15</v>
      </c>
    </row>
    <row r="207" spans="1:8" x14ac:dyDescent="0.25">
      <c r="A207" t="s">
        <v>13</v>
      </c>
      <c r="B207">
        <v>5</v>
      </c>
      <c r="C207">
        <v>31</v>
      </c>
      <c r="D207">
        <v>2011</v>
      </c>
      <c r="E207">
        <v>3</v>
      </c>
      <c r="F207">
        <v>2</v>
      </c>
      <c r="G207" t="s">
        <v>33</v>
      </c>
      <c r="H207" s="5">
        <v>11</v>
      </c>
    </row>
    <row r="208" spans="1:8" x14ac:dyDescent="0.25">
      <c r="A208" t="s">
        <v>13</v>
      </c>
      <c r="B208">
        <v>5</v>
      </c>
      <c r="C208">
        <v>31</v>
      </c>
      <c r="D208">
        <v>2011</v>
      </c>
      <c r="E208">
        <v>3</v>
      </c>
      <c r="F208">
        <v>2</v>
      </c>
      <c r="G208" t="s">
        <v>33</v>
      </c>
      <c r="H208" s="5">
        <v>18</v>
      </c>
    </row>
    <row r="209" spans="1:8" x14ac:dyDescent="0.25">
      <c r="A209" t="s">
        <v>13</v>
      </c>
      <c r="B209">
        <v>5</v>
      </c>
      <c r="C209">
        <v>31</v>
      </c>
      <c r="D209">
        <v>2011</v>
      </c>
      <c r="E209">
        <v>3</v>
      </c>
      <c r="F209">
        <v>2</v>
      </c>
      <c r="G209" t="s">
        <v>33</v>
      </c>
      <c r="H209" s="5">
        <v>4</v>
      </c>
    </row>
    <row r="210" spans="1:8" x14ac:dyDescent="0.25">
      <c r="A210" t="s">
        <v>13</v>
      </c>
      <c r="B210">
        <v>5</v>
      </c>
      <c r="C210">
        <v>31</v>
      </c>
      <c r="D210">
        <v>2011</v>
      </c>
      <c r="E210">
        <v>3</v>
      </c>
      <c r="F210">
        <v>2</v>
      </c>
      <c r="G210" t="s">
        <v>33</v>
      </c>
      <c r="H210" s="5">
        <v>5</v>
      </c>
    </row>
    <row r="211" spans="1:8" x14ac:dyDescent="0.25">
      <c r="A211" t="s">
        <v>13</v>
      </c>
      <c r="B211">
        <v>5</v>
      </c>
      <c r="C211">
        <v>31</v>
      </c>
      <c r="D211">
        <v>2011</v>
      </c>
      <c r="E211">
        <v>3</v>
      </c>
      <c r="F211">
        <v>2</v>
      </c>
      <c r="G211" t="s">
        <v>33</v>
      </c>
      <c r="H211" s="5">
        <v>17</v>
      </c>
    </row>
    <row r="212" spans="1:8" x14ac:dyDescent="0.25">
      <c r="A212" t="s">
        <v>13</v>
      </c>
      <c r="B212">
        <v>5</v>
      </c>
      <c r="C212">
        <v>31</v>
      </c>
      <c r="D212">
        <v>2011</v>
      </c>
      <c r="E212">
        <v>3</v>
      </c>
      <c r="F212">
        <v>2</v>
      </c>
      <c r="G212" t="s">
        <v>33</v>
      </c>
      <c r="H212" s="5">
        <v>18</v>
      </c>
    </row>
    <row r="213" spans="1:8" x14ac:dyDescent="0.25">
      <c r="A213" t="s">
        <v>13</v>
      </c>
      <c r="B213">
        <v>5</v>
      </c>
      <c r="C213">
        <v>31</v>
      </c>
      <c r="D213">
        <v>2011</v>
      </c>
      <c r="E213">
        <v>3</v>
      </c>
      <c r="F213">
        <v>3</v>
      </c>
      <c r="G213" t="s">
        <v>33</v>
      </c>
      <c r="H213" s="5">
        <v>13</v>
      </c>
    </row>
    <row r="214" spans="1:8" x14ac:dyDescent="0.25">
      <c r="A214" t="s">
        <v>13</v>
      </c>
      <c r="B214">
        <v>5</v>
      </c>
      <c r="C214">
        <v>31</v>
      </c>
      <c r="D214">
        <v>2011</v>
      </c>
      <c r="E214">
        <v>3</v>
      </c>
      <c r="F214">
        <v>3</v>
      </c>
      <c r="G214" t="s">
        <v>33</v>
      </c>
      <c r="H214" s="5">
        <v>9</v>
      </c>
    </row>
    <row r="215" spans="1:8" x14ac:dyDescent="0.25">
      <c r="A215" t="s">
        <v>13</v>
      </c>
      <c r="B215">
        <v>5</v>
      </c>
      <c r="C215">
        <v>31</v>
      </c>
      <c r="D215">
        <v>2011</v>
      </c>
      <c r="E215">
        <v>3</v>
      </c>
      <c r="F215">
        <v>3</v>
      </c>
      <c r="G215" t="s">
        <v>33</v>
      </c>
      <c r="H215" s="5">
        <v>8</v>
      </c>
    </row>
    <row r="216" spans="1:8" x14ac:dyDescent="0.25">
      <c r="A216" t="s">
        <v>13</v>
      </c>
      <c r="B216">
        <v>5</v>
      </c>
      <c r="C216">
        <v>31</v>
      </c>
      <c r="D216">
        <v>2011</v>
      </c>
      <c r="E216">
        <v>3</v>
      </c>
      <c r="F216">
        <v>3</v>
      </c>
      <c r="G216" t="s">
        <v>33</v>
      </c>
      <c r="H216" s="5">
        <v>16</v>
      </c>
    </row>
    <row r="217" spans="1:8" x14ac:dyDescent="0.25">
      <c r="A217" t="s">
        <v>13</v>
      </c>
      <c r="B217">
        <v>5</v>
      </c>
      <c r="C217">
        <v>31</v>
      </c>
      <c r="D217">
        <v>2011</v>
      </c>
      <c r="E217">
        <v>3</v>
      </c>
      <c r="F217">
        <v>3</v>
      </c>
      <c r="G217" t="s">
        <v>33</v>
      </c>
      <c r="H217" s="5">
        <v>15</v>
      </c>
    </row>
    <row r="218" spans="1:8" x14ac:dyDescent="0.25">
      <c r="A218" t="s">
        <v>13</v>
      </c>
      <c r="B218">
        <v>5</v>
      </c>
      <c r="C218">
        <v>31</v>
      </c>
      <c r="D218">
        <v>2011</v>
      </c>
      <c r="E218">
        <v>3</v>
      </c>
      <c r="F218">
        <v>3</v>
      </c>
      <c r="G218" t="s">
        <v>33</v>
      </c>
      <c r="H218" s="5">
        <v>5</v>
      </c>
    </row>
    <row r="219" spans="1:8" x14ac:dyDescent="0.25">
      <c r="A219" t="s">
        <v>13</v>
      </c>
      <c r="B219">
        <v>5</v>
      </c>
      <c r="C219">
        <v>31</v>
      </c>
      <c r="D219">
        <v>2011</v>
      </c>
      <c r="E219">
        <v>3</v>
      </c>
      <c r="F219">
        <v>3</v>
      </c>
      <c r="G219" t="s">
        <v>33</v>
      </c>
      <c r="H219" s="5">
        <v>13</v>
      </c>
    </row>
    <row r="220" spans="1:8" x14ac:dyDescent="0.25">
      <c r="A220" t="s">
        <v>13</v>
      </c>
      <c r="B220">
        <v>5</v>
      </c>
      <c r="C220">
        <v>31</v>
      </c>
      <c r="D220">
        <v>2011</v>
      </c>
      <c r="E220">
        <v>3</v>
      </c>
      <c r="F220">
        <v>4</v>
      </c>
      <c r="G220" t="s">
        <v>34</v>
      </c>
      <c r="H220" s="5">
        <v>13</v>
      </c>
    </row>
    <row r="221" spans="1:8" x14ac:dyDescent="0.25">
      <c r="A221" t="s">
        <v>13</v>
      </c>
      <c r="B221">
        <v>5</v>
      </c>
      <c r="C221">
        <v>31</v>
      </c>
      <c r="D221">
        <v>2011</v>
      </c>
      <c r="E221">
        <v>3</v>
      </c>
      <c r="F221">
        <v>4</v>
      </c>
      <c r="G221" t="s">
        <v>34</v>
      </c>
      <c r="H221" s="5">
        <v>8</v>
      </c>
    </row>
    <row r="222" spans="1:8" x14ac:dyDescent="0.25">
      <c r="A222" t="s">
        <v>13</v>
      </c>
      <c r="B222">
        <v>5</v>
      </c>
      <c r="C222">
        <v>31</v>
      </c>
      <c r="D222">
        <v>2011</v>
      </c>
      <c r="E222">
        <v>3</v>
      </c>
      <c r="F222">
        <v>4</v>
      </c>
      <c r="G222" t="s">
        <v>34</v>
      </c>
      <c r="H222" s="5">
        <v>15</v>
      </c>
    </row>
    <row r="223" spans="1:8" x14ac:dyDescent="0.25">
      <c r="A223" t="s">
        <v>13</v>
      </c>
      <c r="B223">
        <v>5</v>
      </c>
      <c r="C223">
        <v>31</v>
      </c>
      <c r="D223">
        <v>2011</v>
      </c>
      <c r="E223">
        <v>3</v>
      </c>
      <c r="F223">
        <v>4</v>
      </c>
      <c r="G223" t="s">
        <v>34</v>
      </c>
      <c r="H223" s="5">
        <v>4</v>
      </c>
    </row>
    <row r="224" spans="1:8" x14ac:dyDescent="0.25">
      <c r="A224" t="s">
        <v>13</v>
      </c>
      <c r="B224">
        <v>5</v>
      </c>
      <c r="C224">
        <v>31</v>
      </c>
      <c r="D224">
        <v>2011</v>
      </c>
      <c r="E224">
        <v>3</v>
      </c>
      <c r="F224">
        <v>4</v>
      </c>
      <c r="G224" t="s">
        <v>34</v>
      </c>
      <c r="H224" s="5">
        <v>12</v>
      </c>
    </row>
    <row r="225" spans="1:8" x14ac:dyDescent="0.25">
      <c r="A225" t="s">
        <v>13</v>
      </c>
      <c r="B225">
        <v>5</v>
      </c>
      <c r="C225">
        <v>31</v>
      </c>
      <c r="D225">
        <v>2011</v>
      </c>
      <c r="E225">
        <v>3</v>
      </c>
      <c r="F225">
        <v>5</v>
      </c>
      <c r="G225" t="s">
        <v>33</v>
      </c>
      <c r="H225" s="5">
        <v>10</v>
      </c>
    </row>
    <row r="226" spans="1:8" x14ac:dyDescent="0.25">
      <c r="A226" t="s">
        <v>13</v>
      </c>
      <c r="B226">
        <v>5</v>
      </c>
      <c r="C226">
        <v>31</v>
      </c>
      <c r="D226">
        <v>2011</v>
      </c>
      <c r="E226">
        <v>3</v>
      </c>
      <c r="F226">
        <v>5</v>
      </c>
      <c r="G226" t="s">
        <v>33</v>
      </c>
      <c r="H226" s="5">
        <v>17</v>
      </c>
    </row>
    <row r="227" spans="1:8" x14ac:dyDescent="0.25">
      <c r="A227" t="s">
        <v>13</v>
      </c>
      <c r="B227">
        <v>5</v>
      </c>
      <c r="C227">
        <v>31</v>
      </c>
      <c r="D227">
        <v>2011</v>
      </c>
      <c r="E227">
        <v>3</v>
      </c>
      <c r="F227">
        <v>5</v>
      </c>
      <c r="G227" t="s">
        <v>33</v>
      </c>
      <c r="H227" s="5">
        <v>15</v>
      </c>
    </row>
    <row r="228" spans="1:8" x14ac:dyDescent="0.25">
      <c r="A228" t="s">
        <v>13</v>
      </c>
      <c r="B228">
        <v>5</v>
      </c>
      <c r="C228">
        <v>31</v>
      </c>
      <c r="D228">
        <v>2011</v>
      </c>
      <c r="E228">
        <v>3</v>
      </c>
      <c r="F228">
        <v>5</v>
      </c>
      <c r="G228" t="s">
        <v>33</v>
      </c>
      <c r="H228" s="5">
        <v>19</v>
      </c>
    </row>
    <row r="229" spans="1:8" x14ac:dyDescent="0.25">
      <c r="A229" t="s">
        <v>13</v>
      </c>
      <c r="B229">
        <v>5</v>
      </c>
      <c r="C229">
        <v>31</v>
      </c>
      <c r="D229">
        <v>2011</v>
      </c>
      <c r="E229">
        <v>3</v>
      </c>
      <c r="F229">
        <v>5</v>
      </c>
      <c r="G229" t="s">
        <v>33</v>
      </c>
      <c r="H229" s="5">
        <v>15</v>
      </c>
    </row>
    <row r="230" spans="1:8" x14ac:dyDescent="0.25">
      <c r="A230" t="s">
        <v>13</v>
      </c>
      <c r="B230">
        <v>5</v>
      </c>
      <c r="C230">
        <v>31</v>
      </c>
      <c r="D230">
        <v>2011</v>
      </c>
      <c r="E230">
        <v>3</v>
      </c>
      <c r="F230">
        <v>6</v>
      </c>
      <c r="G230" t="s">
        <v>34</v>
      </c>
      <c r="H230" s="5">
        <v>14</v>
      </c>
    </row>
    <row r="231" spans="1:8" x14ac:dyDescent="0.25">
      <c r="A231" t="s">
        <v>13</v>
      </c>
      <c r="B231">
        <v>5</v>
      </c>
      <c r="C231">
        <v>31</v>
      </c>
      <c r="D231">
        <v>2011</v>
      </c>
      <c r="E231">
        <v>3</v>
      </c>
      <c r="F231">
        <v>6</v>
      </c>
      <c r="G231" t="s">
        <v>34</v>
      </c>
      <c r="H231" s="5">
        <v>12</v>
      </c>
    </row>
    <row r="232" spans="1:8" x14ac:dyDescent="0.25">
      <c r="A232" t="s">
        <v>13</v>
      </c>
      <c r="B232">
        <v>5</v>
      </c>
      <c r="C232">
        <v>31</v>
      </c>
      <c r="D232">
        <v>2011</v>
      </c>
      <c r="E232">
        <v>4</v>
      </c>
      <c r="F232">
        <v>1</v>
      </c>
      <c r="G232" t="s">
        <v>34</v>
      </c>
      <c r="H232" s="5">
        <v>19</v>
      </c>
    </row>
    <row r="233" spans="1:8" x14ac:dyDescent="0.25">
      <c r="A233" t="s">
        <v>13</v>
      </c>
      <c r="B233">
        <v>5</v>
      </c>
      <c r="C233">
        <v>31</v>
      </c>
      <c r="D233">
        <v>2011</v>
      </c>
      <c r="E233">
        <v>4</v>
      </c>
      <c r="F233">
        <v>1</v>
      </c>
      <c r="G233" t="s">
        <v>34</v>
      </c>
      <c r="H233" s="5">
        <v>11</v>
      </c>
    </row>
    <row r="234" spans="1:8" x14ac:dyDescent="0.25">
      <c r="A234" t="s">
        <v>13</v>
      </c>
      <c r="B234">
        <v>5</v>
      </c>
      <c r="C234">
        <v>31</v>
      </c>
      <c r="D234">
        <v>2011</v>
      </c>
      <c r="E234">
        <v>4</v>
      </c>
      <c r="F234">
        <v>1</v>
      </c>
      <c r="G234" t="s">
        <v>34</v>
      </c>
      <c r="H234" s="5">
        <v>7</v>
      </c>
    </row>
    <row r="235" spans="1:8" x14ac:dyDescent="0.25">
      <c r="A235" t="s">
        <v>13</v>
      </c>
      <c r="B235">
        <v>5</v>
      </c>
      <c r="C235">
        <v>31</v>
      </c>
      <c r="D235">
        <v>2011</v>
      </c>
      <c r="E235">
        <v>4</v>
      </c>
      <c r="F235">
        <v>1</v>
      </c>
      <c r="G235" t="s">
        <v>34</v>
      </c>
      <c r="H235" s="5">
        <v>13</v>
      </c>
    </row>
    <row r="236" spans="1:8" x14ac:dyDescent="0.25">
      <c r="A236" t="s">
        <v>13</v>
      </c>
      <c r="B236">
        <v>5</v>
      </c>
      <c r="C236">
        <v>31</v>
      </c>
      <c r="D236">
        <v>2011</v>
      </c>
      <c r="E236">
        <v>4</v>
      </c>
      <c r="F236">
        <v>1</v>
      </c>
      <c r="G236" t="s">
        <v>34</v>
      </c>
      <c r="H236" s="5">
        <v>10</v>
      </c>
    </row>
    <row r="237" spans="1:8" x14ac:dyDescent="0.25">
      <c r="A237" t="s">
        <v>13</v>
      </c>
      <c r="B237">
        <v>5</v>
      </c>
      <c r="C237">
        <v>31</v>
      </c>
      <c r="D237">
        <v>2011</v>
      </c>
      <c r="E237">
        <v>4</v>
      </c>
      <c r="F237">
        <v>1</v>
      </c>
      <c r="G237" t="s">
        <v>34</v>
      </c>
      <c r="H237" s="5">
        <v>14</v>
      </c>
    </row>
    <row r="238" spans="1:8" x14ac:dyDescent="0.25">
      <c r="A238" t="s">
        <v>13</v>
      </c>
      <c r="B238">
        <v>5</v>
      </c>
      <c r="C238">
        <v>31</v>
      </c>
      <c r="D238">
        <v>2011</v>
      </c>
      <c r="E238">
        <v>4</v>
      </c>
      <c r="F238">
        <v>1</v>
      </c>
      <c r="G238" t="s">
        <v>34</v>
      </c>
      <c r="H238" s="5">
        <v>14</v>
      </c>
    </row>
    <row r="239" spans="1:8" x14ac:dyDescent="0.25">
      <c r="A239" t="s">
        <v>13</v>
      </c>
      <c r="B239">
        <v>5</v>
      </c>
      <c r="C239">
        <v>31</v>
      </c>
      <c r="D239">
        <v>2011</v>
      </c>
      <c r="E239">
        <v>4</v>
      </c>
      <c r="F239">
        <v>1</v>
      </c>
      <c r="G239" t="s">
        <v>34</v>
      </c>
      <c r="H239" s="5">
        <v>9</v>
      </c>
    </row>
    <row r="240" spans="1:8" x14ac:dyDescent="0.25">
      <c r="A240" t="s">
        <v>13</v>
      </c>
      <c r="B240">
        <v>5</v>
      </c>
      <c r="C240">
        <v>31</v>
      </c>
      <c r="D240">
        <v>2011</v>
      </c>
      <c r="E240">
        <v>4</v>
      </c>
      <c r="F240">
        <v>2</v>
      </c>
      <c r="G240" t="s">
        <v>34</v>
      </c>
      <c r="H240" s="5">
        <v>7</v>
      </c>
    </row>
    <row r="241" spans="1:8" x14ac:dyDescent="0.25">
      <c r="A241" t="s">
        <v>13</v>
      </c>
      <c r="B241">
        <v>5</v>
      </c>
      <c r="C241">
        <v>31</v>
      </c>
      <c r="D241">
        <v>2011</v>
      </c>
      <c r="E241">
        <v>4</v>
      </c>
      <c r="F241">
        <v>2</v>
      </c>
      <c r="G241" t="s">
        <v>34</v>
      </c>
      <c r="H241" s="5">
        <v>4</v>
      </c>
    </row>
    <row r="242" spans="1:8" x14ac:dyDescent="0.25">
      <c r="A242" t="s">
        <v>13</v>
      </c>
      <c r="B242">
        <v>5</v>
      </c>
      <c r="C242">
        <v>31</v>
      </c>
      <c r="D242">
        <v>2011</v>
      </c>
      <c r="E242">
        <v>4</v>
      </c>
      <c r="F242">
        <v>2</v>
      </c>
      <c r="G242" t="s">
        <v>34</v>
      </c>
      <c r="H242" s="5">
        <v>13</v>
      </c>
    </row>
    <row r="243" spans="1:8" x14ac:dyDescent="0.25">
      <c r="A243" t="s">
        <v>13</v>
      </c>
      <c r="B243">
        <v>5</v>
      </c>
      <c r="C243">
        <v>31</v>
      </c>
      <c r="D243">
        <v>2011</v>
      </c>
      <c r="E243">
        <v>4</v>
      </c>
      <c r="F243">
        <v>2</v>
      </c>
      <c r="G243" t="s">
        <v>34</v>
      </c>
      <c r="H243" s="5">
        <v>5</v>
      </c>
    </row>
    <row r="244" spans="1:8" x14ac:dyDescent="0.25">
      <c r="A244" t="s">
        <v>13</v>
      </c>
      <c r="B244">
        <v>5</v>
      </c>
      <c r="C244">
        <v>31</v>
      </c>
      <c r="D244">
        <v>2011</v>
      </c>
      <c r="E244">
        <v>4</v>
      </c>
      <c r="F244">
        <v>2</v>
      </c>
      <c r="G244" t="s">
        <v>34</v>
      </c>
      <c r="H244" s="5">
        <v>7</v>
      </c>
    </row>
    <row r="245" spans="1:8" x14ac:dyDescent="0.25">
      <c r="A245" t="s">
        <v>13</v>
      </c>
      <c r="B245">
        <v>5</v>
      </c>
      <c r="C245">
        <v>31</v>
      </c>
      <c r="D245">
        <v>2011</v>
      </c>
      <c r="E245">
        <v>4</v>
      </c>
      <c r="F245">
        <v>2</v>
      </c>
      <c r="G245" t="s">
        <v>34</v>
      </c>
      <c r="H245" s="5">
        <v>20</v>
      </c>
    </row>
    <row r="246" spans="1:8" x14ac:dyDescent="0.25">
      <c r="A246" t="s">
        <v>13</v>
      </c>
      <c r="B246">
        <v>5</v>
      </c>
      <c r="C246">
        <v>31</v>
      </c>
      <c r="D246">
        <v>2011</v>
      </c>
      <c r="E246">
        <v>4</v>
      </c>
      <c r="F246">
        <v>2</v>
      </c>
      <c r="G246" t="s">
        <v>34</v>
      </c>
      <c r="H246" s="5">
        <v>12</v>
      </c>
    </row>
    <row r="247" spans="1:8" x14ac:dyDescent="0.25">
      <c r="A247" t="s">
        <v>13</v>
      </c>
      <c r="B247">
        <v>5</v>
      </c>
      <c r="C247">
        <v>31</v>
      </c>
      <c r="D247">
        <v>2011</v>
      </c>
      <c r="E247">
        <v>4</v>
      </c>
      <c r="F247">
        <v>2</v>
      </c>
      <c r="G247" t="s">
        <v>34</v>
      </c>
      <c r="H247" s="5">
        <v>11</v>
      </c>
    </row>
    <row r="248" spans="1:8" x14ac:dyDescent="0.25">
      <c r="A248" t="s">
        <v>13</v>
      </c>
      <c r="B248">
        <v>5</v>
      </c>
      <c r="C248">
        <v>31</v>
      </c>
      <c r="D248">
        <v>2011</v>
      </c>
      <c r="E248">
        <v>4</v>
      </c>
      <c r="F248">
        <v>2</v>
      </c>
      <c r="G248" t="s">
        <v>34</v>
      </c>
      <c r="H248" s="5">
        <v>21</v>
      </c>
    </row>
    <row r="249" spans="1:8" x14ac:dyDescent="0.25">
      <c r="A249" t="s">
        <v>13</v>
      </c>
      <c r="B249">
        <v>5</v>
      </c>
      <c r="C249">
        <v>31</v>
      </c>
      <c r="D249">
        <v>2011</v>
      </c>
      <c r="E249">
        <v>4</v>
      </c>
      <c r="F249">
        <v>2</v>
      </c>
      <c r="G249" t="s">
        <v>34</v>
      </c>
      <c r="H249" s="5">
        <v>8</v>
      </c>
    </row>
    <row r="250" spans="1:8" x14ac:dyDescent="0.25">
      <c r="A250" t="s">
        <v>13</v>
      </c>
      <c r="B250">
        <v>5</v>
      </c>
      <c r="C250">
        <v>31</v>
      </c>
      <c r="D250">
        <v>2011</v>
      </c>
      <c r="E250">
        <v>4</v>
      </c>
      <c r="F250">
        <v>3</v>
      </c>
      <c r="G250" t="s">
        <v>33</v>
      </c>
      <c r="H250" s="5">
        <v>16</v>
      </c>
    </row>
    <row r="251" spans="1:8" x14ac:dyDescent="0.25">
      <c r="A251" t="s">
        <v>13</v>
      </c>
      <c r="B251">
        <v>5</v>
      </c>
      <c r="C251">
        <v>31</v>
      </c>
      <c r="D251">
        <v>2011</v>
      </c>
      <c r="E251">
        <v>4</v>
      </c>
      <c r="F251">
        <v>3</v>
      </c>
      <c r="G251" t="s">
        <v>33</v>
      </c>
      <c r="H251" s="5">
        <v>6</v>
      </c>
    </row>
    <row r="252" spans="1:8" x14ac:dyDescent="0.25">
      <c r="A252" t="s">
        <v>13</v>
      </c>
      <c r="B252">
        <v>5</v>
      </c>
      <c r="C252">
        <v>31</v>
      </c>
      <c r="D252">
        <v>2011</v>
      </c>
      <c r="E252">
        <v>4</v>
      </c>
      <c r="F252">
        <v>3</v>
      </c>
      <c r="G252" t="s">
        <v>33</v>
      </c>
      <c r="H252" s="5">
        <v>8</v>
      </c>
    </row>
    <row r="253" spans="1:8" x14ac:dyDescent="0.25">
      <c r="A253" t="s">
        <v>13</v>
      </c>
      <c r="B253">
        <v>5</v>
      </c>
      <c r="C253">
        <v>31</v>
      </c>
      <c r="D253">
        <v>2011</v>
      </c>
      <c r="E253">
        <v>4</v>
      </c>
      <c r="F253">
        <v>3</v>
      </c>
      <c r="G253" t="s">
        <v>33</v>
      </c>
      <c r="H253" s="5">
        <v>19</v>
      </c>
    </row>
    <row r="254" spans="1:8" x14ac:dyDescent="0.25">
      <c r="A254" t="s">
        <v>13</v>
      </c>
      <c r="B254">
        <v>5</v>
      </c>
      <c r="C254">
        <v>31</v>
      </c>
      <c r="D254">
        <v>2011</v>
      </c>
      <c r="E254">
        <v>4</v>
      </c>
      <c r="F254">
        <v>3</v>
      </c>
      <c r="G254" t="s">
        <v>33</v>
      </c>
      <c r="H254" s="5">
        <v>15</v>
      </c>
    </row>
    <row r="255" spans="1:8" x14ac:dyDescent="0.25">
      <c r="A255" t="s">
        <v>13</v>
      </c>
      <c r="B255">
        <v>5</v>
      </c>
      <c r="C255">
        <v>31</v>
      </c>
      <c r="D255">
        <v>2011</v>
      </c>
      <c r="E255">
        <v>4</v>
      </c>
      <c r="F255">
        <v>3</v>
      </c>
      <c r="G255" t="s">
        <v>33</v>
      </c>
      <c r="H255" s="5">
        <v>10</v>
      </c>
    </row>
    <row r="256" spans="1:8" x14ac:dyDescent="0.25">
      <c r="A256" t="s">
        <v>13</v>
      </c>
      <c r="B256">
        <v>5</v>
      </c>
      <c r="C256">
        <v>31</v>
      </c>
      <c r="D256">
        <v>2011</v>
      </c>
      <c r="E256">
        <v>4</v>
      </c>
      <c r="F256">
        <v>4</v>
      </c>
      <c r="G256" t="s">
        <v>33</v>
      </c>
      <c r="H256" s="5">
        <v>19</v>
      </c>
    </row>
    <row r="257" spans="1:8" x14ac:dyDescent="0.25">
      <c r="A257" t="s">
        <v>13</v>
      </c>
      <c r="B257">
        <v>5</v>
      </c>
      <c r="C257">
        <v>31</v>
      </c>
      <c r="D257">
        <v>2011</v>
      </c>
      <c r="E257">
        <v>4</v>
      </c>
      <c r="F257">
        <v>4</v>
      </c>
      <c r="G257" t="s">
        <v>33</v>
      </c>
      <c r="H257" s="5">
        <v>19</v>
      </c>
    </row>
    <row r="258" spans="1:8" x14ac:dyDescent="0.25">
      <c r="A258" t="s">
        <v>13</v>
      </c>
      <c r="B258">
        <v>5</v>
      </c>
      <c r="C258">
        <v>31</v>
      </c>
      <c r="D258">
        <v>2011</v>
      </c>
      <c r="E258">
        <v>4</v>
      </c>
      <c r="F258">
        <v>4</v>
      </c>
      <c r="G258" t="s">
        <v>33</v>
      </c>
      <c r="H258" s="5">
        <v>15</v>
      </c>
    </row>
    <row r="259" spans="1:8" x14ac:dyDescent="0.25">
      <c r="A259" t="s">
        <v>13</v>
      </c>
      <c r="B259">
        <v>5</v>
      </c>
      <c r="C259">
        <v>31</v>
      </c>
      <c r="D259">
        <v>2011</v>
      </c>
      <c r="E259">
        <v>4</v>
      </c>
      <c r="F259">
        <v>4</v>
      </c>
      <c r="G259" t="s">
        <v>33</v>
      </c>
      <c r="H259" s="5">
        <v>7</v>
      </c>
    </row>
    <row r="260" spans="1:8" x14ac:dyDescent="0.25">
      <c r="A260" t="s">
        <v>13</v>
      </c>
      <c r="B260">
        <v>5</v>
      </c>
      <c r="C260">
        <v>31</v>
      </c>
      <c r="D260">
        <v>2011</v>
      </c>
      <c r="E260">
        <v>4</v>
      </c>
      <c r="F260">
        <v>4</v>
      </c>
      <c r="G260" t="s">
        <v>33</v>
      </c>
      <c r="H260" s="5">
        <v>25</v>
      </c>
    </row>
    <row r="261" spans="1:8" x14ac:dyDescent="0.25">
      <c r="A261" t="s">
        <v>13</v>
      </c>
      <c r="B261">
        <v>5</v>
      </c>
      <c r="C261">
        <v>31</v>
      </c>
      <c r="D261">
        <v>2011</v>
      </c>
      <c r="E261">
        <v>4</v>
      </c>
      <c r="F261">
        <v>4</v>
      </c>
      <c r="G261" t="s">
        <v>33</v>
      </c>
      <c r="H261" s="5">
        <v>14</v>
      </c>
    </row>
    <row r="262" spans="1:8" x14ac:dyDescent="0.25">
      <c r="A262" t="s">
        <v>13</v>
      </c>
      <c r="B262">
        <v>5</v>
      </c>
      <c r="C262">
        <v>31</v>
      </c>
      <c r="D262">
        <v>2011</v>
      </c>
      <c r="E262">
        <v>4</v>
      </c>
      <c r="F262">
        <v>4</v>
      </c>
      <c r="G262" t="s">
        <v>33</v>
      </c>
      <c r="H262" s="5">
        <v>15</v>
      </c>
    </row>
    <row r="263" spans="1:8" x14ac:dyDescent="0.25">
      <c r="A263" t="s">
        <v>13</v>
      </c>
      <c r="B263">
        <v>5</v>
      </c>
      <c r="C263">
        <v>31</v>
      </c>
      <c r="D263">
        <v>2011</v>
      </c>
      <c r="E263">
        <v>4</v>
      </c>
      <c r="F263">
        <v>4</v>
      </c>
      <c r="G263" t="s">
        <v>33</v>
      </c>
      <c r="H263" s="5">
        <v>12</v>
      </c>
    </row>
    <row r="264" spans="1:8" x14ac:dyDescent="0.25">
      <c r="A264" t="s">
        <v>13</v>
      </c>
      <c r="B264">
        <v>5</v>
      </c>
      <c r="C264">
        <v>31</v>
      </c>
      <c r="D264">
        <v>2011</v>
      </c>
      <c r="E264">
        <v>4</v>
      </c>
      <c r="F264">
        <v>4</v>
      </c>
      <c r="G264" t="s">
        <v>33</v>
      </c>
      <c r="H264" s="5">
        <v>11</v>
      </c>
    </row>
    <row r="265" spans="1:8" x14ac:dyDescent="0.25">
      <c r="A265" t="s">
        <v>13</v>
      </c>
      <c r="B265">
        <v>5</v>
      </c>
      <c r="C265">
        <v>31</v>
      </c>
      <c r="D265">
        <v>2011</v>
      </c>
      <c r="E265">
        <v>4</v>
      </c>
      <c r="F265">
        <v>4</v>
      </c>
      <c r="G265" t="s">
        <v>33</v>
      </c>
      <c r="H265" s="5">
        <v>17</v>
      </c>
    </row>
    <row r="266" spans="1:8" x14ac:dyDescent="0.25">
      <c r="A266" t="s">
        <v>13</v>
      </c>
      <c r="B266">
        <v>5</v>
      </c>
      <c r="C266">
        <v>31</v>
      </c>
      <c r="D266">
        <v>2011</v>
      </c>
      <c r="E266">
        <v>4</v>
      </c>
      <c r="F266">
        <v>4</v>
      </c>
      <c r="G266" t="s">
        <v>33</v>
      </c>
      <c r="H266" s="5">
        <v>5</v>
      </c>
    </row>
    <row r="267" spans="1:8" x14ac:dyDescent="0.25">
      <c r="A267" t="s">
        <v>13</v>
      </c>
      <c r="B267">
        <v>5</v>
      </c>
      <c r="C267">
        <v>31</v>
      </c>
      <c r="D267">
        <v>2011</v>
      </c>
      <c r="E267">
        <v>4</v>
      </c>
      <c r="F267">
        <v>4</v>
      </c>
      <c r="G267" t="s">
        <v>33</v>
      </c>
      <c r="H267" s="5">
        <v>18</v>
      </c>
    </row>
    <row r="268" spans="1:8" x14ac:dyDescent="0.25">
      <c r="A268" t="s">
        <v>13</v>
      </c>
      <c r="B268">
        <v>5</v>
      </c>
      <c r="C268">
        <v>31</v>
      </c>
      <c r="D268">
        <v>2011</v>
      </c>
      <c r="E268">
        <v>4</v>
      </c>
      <c r="F268">
        <v>4</v>
      </c>
      <c r="G268" t="s">
        <v>33</v>
      </c>
      <c r="H268" s="5">
        <v>11</v>
      </c>
    </row>
    <row r="269" spans="1:8" x14ac:dyDescent="0.25">
      <c r="A269" t="s">
        <v>13</v>
      </c>
      <c r="B269">
        <v>5</v>
      </c>
      <c r="C269">
        <v>31</v>
      </c>
      <c r="D269">
        <v>2011</v>
      </c>
      <c r="E269">
        <v>4</v>
      </c>
      <c r="F269">
        <v>4</v>
      </c>
      <c r="G269" t="s">
        <v>33</v>
      </c>
      <c r="H269" s="5">
        <v>8</v>
      </c>
    </row>
    <row r="270" spans="1:8" x14ac:dyDescent="0.25">
      <c r="A270" t="s">
        <v>13</v>
      </c>
      <c r="B270">
        <v>5</v>
      </c>
      <c r="C270">
        <v>31</v>
      </c>
      <c r="D270">
        <v>2011</v>
      </c>
      <c r="E270">
        <v>4</v>
      </c>
      <c r="F270">
        <v>4</v>
      </c>
      <c r="G270" t="s">
        <v>33</v>
      </c>
      <c r="H270" s="5">
        <v>18</v>
      </c>
    </row>
    <row r="271" spans="1:8" x14ac:dyDescent="0.25">
      <c r="A271" t="s">
        <v>13</v>
      </c>
      <c r="B271">
        <v>5</v>
      </c>
      <c r="C271">
        <v>31</v>
      </c>
      <c r="D271">
        <v>2011</v>
      </c>
      <c r="E271">
        <v>4</v>
      </c>
      <c r="F271">
        <v>4</v>
      </c>
      <c r="G271" t="s">
        <v>33</v>
      </c>
      <c r="H271" s="5">
        <v>22</v>
      </c>
    </row>
    <row r="272" spans="1:8" x14ac:dyDescent="0.25">
      <c r="A272" t="s">
        <v>13</v>
      </c>
      <c r="B272">
        <v>5</v>
      </c>
      <c r="C272">
        <v>31</v>
      </c>
      <c r="D272">
        <v>2011</v>
      </c>
      <c r="E272">
        <v>4</v>
      </c>
      <c r="F272">
        <v>5</v>
      </c>
      <c r="G272" t="s">
        <v>33</v>
      </c>
      <c r="H272" s="5">
        <v>21</v>
      </c>
    </row>
    <row r="273" spans="1:8" x14ac:dyDescent="0.25">
      <c r="A273" t="s">
        <v>13</v>
      </c>
      <c r="B273">
        <v>5</v>
      </c>
      <c r="C273">
        <v>31</v>
      </c>
      <c r="D273">
        <v>2011</v>
      </c>
      <c r="E273">
        <v>4</v>
      </c>
      <c r="F273">
        <v>5</v>
      </c>
      <c r="G273" t="s">
        <v>33</v>
      </c>
      <c r="H273" s="5">
        <v>18</v>
      </c>
    </row>
    <row r="274" spans="1:8" x14ac:dyDescent="0.25">
      <c r="A274" t="s">
        <v>13</v>
      </c>
      <c r="B274">
        <v>5</v>
      </c>
      <c r="C274">
        <v>31</v>
      </c>
      <c r="D274">
        <v>2011</v>
      </c>
      <c r="E274">
        <v>4</v>
      </c>
      <c r="F274">
        <v>5</v>
      </c>
      <c r="G274" t="s">
        <v>33</v>
      </c>
      <c r="H274" s="5">
        <v>16</v>
      </c>
    </row>
    <row r="275" spans="1:8" x14ac:dyDescent="0.25">
      <c r="A275" t="s">
        <v>13</v>
      </c>
      <c r="B275">
        <v>5</v>
      </c>
      <c r="C275">
        <v>31</v>
      </c>
      <c r="D275">
        <v>2011</v>
      </c>
      <c r="E275">
        <v>4</v>
      </c>
      <c r="F275">
        <v>5</v>
      </c>
      <c r="G275" t="s">
        <v>33</v>
      </c>
      <c r="H275" s="5">
        <v>6</v>
      </c>
    </row>
    <row r="276" spans="1:8" x14ac:dyDescent="0.25">
      <c r="A276" t="s">
        <v>13</v>
      </c>
      <c r="B276">
        <v>5</v>
      </c>
      <c r="C276">
        <v>31</v>
      </c>
      <c r="D276">
        <v>2011</v>
      </c>
      <c r="E276">
        <v>4</v>
      </c>
      <c r="F276">
        <v>5</v>
      </c>
      <c r="G276" t="s">
        <v>33</v>
      </c>
      <c r="H276" s="5">
        <v>10</v>
      </c>
    </row>
    <row r="277" spans="1:8" x14ac:dyDescent="0.25">
      <c r="A277" t="s">
        <v>13</v>
      </c>
      <c r="B277">
        <v>5</v>
      </c>
      <c r="C277">
        <v>31</v>
      </c>
      <c r="D277">
        <v>2011</v>
      </c>
      <c r="E277">
        <v>4</v>
      </c>
      <c r="F277">
        <v>5</v>
      </c>
      <c r="G277" t="s">
        <v>33</v>
      </c>
      <c r="H277" s="5">
        <v>16</v>
      </c>
    </row>
    <row r="278" spans="1:8" x14ac:dyDescent="0.25">
      <c r="A278" t="s">
        <v>13</v>
      </c>
      <c r="B278">
        <v>5</v>
      </c>
      <c r="C278">
        <v>31</v>
      </c>
      <c r="D278">
        <v>2011</v>
      </c>
      <c r="E278">
        <v>4</v>
      </c>
      <c r="F278">
        <v>6</v>
      </c>
      <c r="G278" t="s">
        <v>34</v>
      </c>
      <c r="H278" s="5">
        <v>12</v>
      </c>
    </row>
    <row r="279" spans="1:8" x14ac:dyDescent="0.25">
      <c r="A279" t="s">
        <v>13</v>
      </c>
      <c r="B279">
        <v>5</v>
      </c>
      <c r="C279">
        <v>31</v>
      </c>
      <c r="D279">
        <v>2011</v>
      </c>
      <c r="E279">
        <v>4</v>
      </c>
      <c r="F279">
        <v>6</v>
      </c>
      <c r="G279" t="s">
        <v>34</v>
      </c>
      <c r="H279" s="5">
        <v>10</v>
      </c>
    </row>
    <row r="280" spans="1:8" x14ac:dyDescent="0.25">
      <c r="A280" t="s">
        <v>13</v>
      </c>
      <c r="B280">
        <v>5</v>
      </c>
      <c r="C280">
        <v>31</v>
      </c>
      <c r="D280">
        <v>2011</v>
      </c>
      <c r="E280">
        <v>4</v>
      </c>
      <c r="F280">
        <v>6</v>
      </c>
      <c r="G280" t="s">
        <v>34</v>
      </c>
      <c r="H280" s="5">
        <v>13</v>
      </c>
    </row>
    <row r="281" spans="1:8" x14ac:dyDescent="0.25">
      <c r="A281" t="s">
        <v>13</v>
      </c>
      <c r="B281">
        <v>5</v>
      </c>
      <c r="C281">
        <v>31</v>
      </c>
      <c r="D281">
        <v>2011</v>
      </c>
      <c r="E281">
        <v>4</v>
      </c>
      <c r="F281">
        <v>6</v>
      </c>
      <c r="G281" t="s">
        <v>34</v>
      </c>
      <c r="H281" s="5">
        <v>9</v>
      </c>
    </row>
    <row r="282" spans="1:8" x14ac:dyDescent="0.25">
      <c r="A282" t="s">
        <v>13</v>
      </c>
      <c r="B282">
        <v>5</v>
      </c>
      <c r="C282">
        <v>31</v>
      </c>
      <c r="D282">
        <v>2011</v>
      </c>
      <c r="E282">
        <v>4</v>
      </c>
      <c r="F282">
        <v>6</v>
      </c>
      <c r="G282" t="s">
        <v>34</v>
      </c>
      <c r="H282" s="5">
        <v>14</v>
      </c>
    </row>
    <row r="283" spans="1:8" x14ac:dyDescent="0.25">
      <c r="A283" t="s">
        <v>13</v>
      </c>
      <c r="B283">
        <v>5</v>
      </c>
      <c r="C283">
        <v>31</v>
      </c>
      <c r="D283">
        <v>2011</v>
      </c>
      <c r="E283">
        <v>4</v>
      </c>
      <c r="F283">
        <v>6</v>
      </c>
      <c r="G283" t="s">
        <v>34</v>
      </c>
      <c r="H283" s="5">
        <v>12</v>
      </c>
    </row>
    <row r="284" spans="1:8" x14ac:dyDescent="0.25">
      <c r="A284" t="s">
        <v>13</v>
      </c>
      <c r="B284">
        <v>5</v>
      </c>
      <c r="C284">
        <v>31</v>
      </c>
      <c r="D284">
        <v>2011</v>
      </c>
      <c r="E284">
        <v>4</v>
      </c>
      <c r="F284">
        <v>6</v>
      </c>
      <c r="G284" t="s">
        <v>34</v>
      </c>
      <c r="H284" s="5">
        <v>10</v>
      </c>
    </row>
    <row r="285" spans="1:8" x14ac:dyDescent="0.25">
      <c r="A285" t="s">
        <v>13</v>
      </c>
      <c r="B285">
        <v>5</v>
      </c>
      <c r="C285">
        <v>31</v>
      </c>
      <c r="D285">
        <v>2011</v>
      </c>
      <c r="E285">
        <v>4</v>
      </c>
      <c r="F285">
        <v>6</v>
      </c>
      <c r="G285" t="s">
        <v>34</v>
      </c>
      <c r="H285" s="5">
        <v>11</v>
      </c>
    </row>
    <row r="286" spans="1:8" x14ac:dyDescent="0.25">
      <c r="A286" t="s">
        <v>13</v>
      </c>
      <c r="B286">
        <v>5</v>
      </c>
      <c r="C286">
        <v>31</v>
      </c>
      <c r="D286">
        <v>2011</v>
      </c>
      <c r="E286">
        <v>5</v>
      </c>
      <c r="F286">
        <v>1</v>
      </c>
      <c r="G286" t="s">
        <v>34</v>
      </c>
      <c r="H286" s="5">
        <v>14</v>
      </c>
    </row>
    <row r="287" spans="1:8" x14ac:dyDescent="0.25">
      <c r="A287" t="s">
        <v>13</v>
      </c>
      <c r="B287">
        <v>5</v>
      </c>
      <c r="C287">
        <v>31</v>
      </c>
      <c r="D287">
        <v>2011</v>
      </c>
      <c r="E287">
        <v>5</v>
      </c>
      <c r="F287">
        <v>1</v>
      </c>
      <c r="G287" t="s">
        <v>34</v>
      </c>
      <c r="H287" s="5">
        <v>15</v>
      </c>
    </row>
    <row r="288" spans="1:8" x14ac:dyDescent="0.25">
      <c r="A288" t="s">
        <v>13</v>
      </c>
      <c r="B288">
        <v>5</v>
      </c>
      <c r="C288">
        <v>31</v>
      </c>
      <c r="D288">
        <v>2011</v>
      </c>
      <c r="E288">
        <v>5</v>
      </c>
      <c r="F288">
        <v>1</v>
      </c>
      <c r="G288" t="s">
        <v>34</v>
      </c>
      <c r="H288" s="5">
        <v>10</v>
      </c>
    </row>
    <row r="289" spans="1:8" x14ac:dyDescent="0.25">
      <c r="A289" t="s">
        <v>13</v>
      </c>
      <c r="B289">
        <v>5</v>
      </c>
      <c r="C289">
        <v>31</v>
      </c>
      <c r="D289">
        <v>2011</v>
      </c>
      <c r="E289">
        <v>5</v>
      </c>
      <c r="F289">
        <v>1</v>
      </c>
      <c r="G289" t="s">
        <v>34</v>
      </c>
      <c r="H289" s="5">
        <v>9</v>
      </c>
    </row>
    <row r="290" spans="1:8" x14ac:dyDescent="0.25">
      <c r="A290" t="s">
        <v>13</v>
      </c>
      <c r="B290">
        <v>5</v>
      </c>
      <c r="C290">
        <v>31</v>
      </c>
      <c r="D290">
        <v>2011</v>
      </c>
      <c r="E290">
        <v>5</v>
      </c>
      <c r="F290">
        <v>1</v>
      </c>
      <c r="G290" t="s">
        <v>34</v>
      </c>
      <c r="H290" s="5">
        <v>11</v>
      </c>
    </row>
    <row r="291" spans="1:8" x14ac:dyDescent="0.25">
      <c r="A291" t="s">
        <v>13</v>
      </c>
      <c r="B291">
        <v>5</v>
      </c>
      <c r="C291">
        <v>31</v>
      </c>
      <c r="D291">
        <v>2011</v>
      </c>
      <c r="E291">
        <v>5</v>
      </c>
      <c r="F291">
        <v>1</v>
      </c>
      <c r="G291" t="s">
        <v>34</v>
      </c>
      <c r="H291" s="5">
        <v>8</v>
      </c>
    </row>
    <row r="292" spans="1:8" x14ac:dyDescent="0.25">
      <c r="A292" t="s">
        <v>13</v>
      </c>
      <c r="B292">
        <v>5</v>
      </c>
      <c r="C292">
        <v>31</v>
      </c>
      <c r="D292">
        <v>2011</v>
      </c>
      <c r="E292">
        <v>5</v>
      </c>
      <c r="F292">
        <v>1</v>
      </c>
      <c r="G292" t="s">
        <v>34</v>
      </c>
      <c r="H292" s="5">
        <v>12</v>
      </c>
    </row>
    <row r="293" spans="1:8" x14ac:dyDescent="0.25">
      <c r="A293" t="s">
        <v>13</v>
      </c>
      <c r="B293">
        <v>5</v>
      </c>
      <c r="C293">
        <v>31</v>
      </c>
      <c r="D293">
        <v>2011</v>
      </c>
      <c r="E293">
        <v>5</v>
      </c>
      <c r="F293">
        <v>1</v>
      </c>
      <c r="G293" t="s">
        <v>34</v>
      </c>
      <c r="H293" s="5">
        <v>14</v>
      </c>
    </row>
    <row r="294" spans="1:8" x14ac:dyDescent="0.25">
      <c r="A294" t="s">
        <v>13</v>
      </c>
      <c r="B294">
        <v>5</v>
      </c>
      <c r="C294">
        <v>31</v>
      </c>
      <c r="D294">
        <v>2011</v>
      </c>
      <c r="E294">
        <v>5</v>
      </c>
      <c r="F294">
        <v>1</v>
      </c>
      <c r="G294" t="s">
        <v>34</v>
      </c>
      <c r="H294" s="5">
        <v>8</v>
      </c>
    </row>
    <row r="295" spans="1:8" x14ac:dyDescent="0.25">
      <c r="A295" t="s">
        <v>13</v>
      </c>
      <c r="B295">
        <v>5</v>
      </c>
      <c r="C295">
        <v>31</v>
      </c>
      <c r="D295">
        <v>2011</v>
      </c>
      <c r="E295">
        <v>5</v>
      </c>
      <c r="F295">
        <v>2</v>
      </c>
      <c r="G295" t="s">
        <v>33</v>
      </c>
      <c r="H295" s="5">
        <v>23</v>
      </c>
    </row>
    <row r="296" spans="1:8" x14ac:dyDescent="0.25">
      <c r="A296" t="s">
        <v>13</v>
      </c>
      <c r="B296">
        <v>5</v>
      </c>
      <c r="C296">
        <v>31</v>
      </c>
      <c r="D296">
        <v>2011</v>
      </c>
      <c r="E296">
        <v>5</v>
      </c>
      <c r="F296">
        <v>2</v>
      </c>
      <c r="G296" t="s">
        <v>33</v>
      </c>
      <c r="H296" s="5">
        <v>22</v>
      </c>
    </row>
    <row r="297" spans="1:8" x14ac:dyDescent="0.25">
      <c r="A297" t="s">
        <v>13</v>
      </c>
      <c r="B297">
        <v>5</v>
      </c>
      <c r="C297">
        <v>31</v>
      </c>
      <c r="D297">
        <v>2011</v>
      </c>
      <c r="E297">
        <v>5</v>
      </c>
      <c r="F297">
        <v>2</v>
      </c>
      <c r="G297" t="s">
        <v>33</v>
      </c>
      <c r="H297" s="5">
        <v>16</v>
      </c>
    </row>
    <row r="298" spans="1:8" x14ac:dyDescent="0.25">
      <c r="A298" t="s">
        <v>13</v>
      </c>
      <c r="B298">
        <v>5</v>
      </c>
      <c r="C298">
        <v>31</v>
      </c>
      <c r="D298">
        <v>2011</v>
      </c>
      <c r="E298">
        <v>5</v>
      </c>
      <c r="F298">
        <v>3</v>
      </c>
      <c r="G298" t="s">
        <v>34</v>
      </c>
      <c r="H298" s="5">
        <v>21</v>
      </c>
    </row>
    <row r="299" spans="1:8" x14ac:dyDescent="0.25">
      <c r="A299" t="s">
        <v>13</v>
      </c>
      <c r="B299">
        <v>5</v>
      </c>
      <c r="C299">
        <v>31</v>
      </c>
      <c r="D299">
        <v>2011</v>
      </c>
      <c r="E299">
        <v>5</v>
      </c>
      <c r="F299">
        <v>3</v>
      </c>
      <c r="G299" t="s">
        <v>34</v>
      </c>
      <c r="H299" s="5">
        <v>10</v>
      </c>
    </row>
    <row r="300" spans="1:8" x14ac:dyDescent="0.25">
      <c r="A300" t="s">
        <v>13</v>
      </c>
      <c r="B300">
        <v>5</v>
      </c>
      <c r="C300">
        <v>31</v>
      </c>
      <c r="D300">
        <v>2011</v>
      </c>
      <c r="E300">
        <v>5</v>
      </c>
      <c r="F300">
        <v>3</v>
      </c>
      <c r="G300" t="s">
        <v>34</v>
      </c>
      <c r="H300" s="5">
        <v>16</v>
      </c>
    </row>
    <row r="301" spans="1:8" x14ac:dyDescent="0.25">
      <c r="A301" t="s">
        <v>13</v>
      </c>
      <c r="B301">
        <v>5</v>
      </c>
      <c r="C301">
        <v>31</v>
      </c>
      <c r="D301">
        <v>2011</v>
      </c>
      <c r="E301">
        <v>5</v>
      </c>
      <c r="F301">
        <v>3</v>
      </c>
      <c r="G301" t="s">
        <v>34</v>
      </c>
      <c r="H301" s="5">
        <v>13</v>
      </c>
    </row>
    <row r="302" spans="1:8" x14ac:dyDescent="0.25">
      <c r="A302" t="s">
        <v>13</v>
      </c>
      <c r="B302">
        <v>5</v>
      </c>
      <c r="C302">
        <v>31</v>
      </c>
      <c r="D302">
        <v>2011</v>
      </c>
      <c r="E302">
        <v>5</v>
      </c>
      <c r="F302">
        <v>3</v>
      </c>
      <c r="G302" t="s">
        <v>34</v>
      </c>
      <c r="H302" s="5">
        <v>6</v>
      </c>
    </row>
    <row r="303" spans="1:8" x14ac:dyDescent="0.25">
      <c r="A303" t="s">
        <v>13</v>
      </c>
      <c r="B303">
        <v>5</v>
      </c>
      <c r="C303">
        <v>31</v>
      </c>
      <c r="D303">
        <v>2011</v>
      </c>
      <c r="E303">
        <v>5</v>
      </c>
      <c r="F303">
        <v>3</v>
      </c>
      <c r="G303" t="s">
        <v>34</v>
      </c>
      <c r="H303" s="5">
        <v>16</v>
      </c>
    </row>
    <row r="304" spans="1:8" x14ac:dyDescent="0.25">
      <c r="A304" t="s">
        <v>13</v>
      </c>
      <c r="B304">
        <v>5</v>
      </c>
      <c r="C304">
        <v>31</v>
      </c>
      <c r="D304">
        <v>2011</v>
      </c>
      <c r="E304">
        <v>5</v>
      </c>
      <c r="F304">
        <v>3</v>
      </c>
      <c r="G304" t="s">
        <v>34</v>
      </c>
      <c r="H304" s="5">
        <v>10</v>
      </c>
    </row>
    <row r="305" spans="1:8" x14ac:dyDescent="0.25">
      <c r="A305" t="s">
        <v>13</v>
      </c>
      <c r="B305">
        <v>5</v>
      </c>
      <c r="C305">
        <v>31</v>
      </c>
      <c r="D305">
        <v>2011</v>
      </c>
      <c r="E305">
        <v>5</v>
      </c>
      <c r="F305">
        <v>3</v>
      </c>
      <c r="G305" t="s">
        <v>34</v>
      </c>
      <c r="H305" s="5">
        <v>14</v>
      </c>
    </row>
    <row r="306" spans="1:8" x14ac:dyDescent="0.25">
      <c r="A306" t="s">
        <v>13</v>
      </c>
      <c r="B306">
        <v>5</v>
      </c>
      <c r="C306">
        <v>31</v>
      </c>
      <c r="D306">
        <v>2011</v>
      </c>
      <c r="E306">
        <v>5</v>
      </c>
      <c r="F306">
        <v>4</v>
      </c>
      <c r="G306" t="s">
        <v>33</v>
      </c>
      <c r="H306" s="5">
        <v>17</v>
      </c>
    </row>
    <row r="307" spans="1:8" x14ac:dyDescent="0.25">
      <c r="A307" t="s">
        <v>13</v>
      </c>
      <c r="B307">
        <v>5</v>
      </c>
      <c r="C307">
        <v>31</v>
      </c>
      <c r="D307">
        <v>2011</v>
      </c>
      <c r="E307">
        <v>5</v>
      </c>
      <c r="F307">
        <v>4</v>
      </c>
      <c r="G307" t="s">
        <v>33</v>
      </c>
      <c r="H307" s="5">
        <v>14</v>
      </c>
    </row>
    <row r="308" spans="1:8" x14ac:dyDescent="0.25">
      <c r="A308" t="s">
        <v>13</v>
      </c>
      <c r="B308">
        <v>5</v>
      </c>
      <c r="C308">
        <v>31</v>
      </c>
      <c r="D308">
        <v>2011</v>
      </c>
      <c r="E308">
        <v>5</v>
      </c>
      <c r="F308">
        <v>4</v>
      </c>
      <c r="G308" t="s">
        <v>33</v>
      </c>
      <c r="H308" s="5">
        <v>14</v>
      </c>
    </row>
    <row r="309" spans="1:8" x14ac:dyDescent="0.25">
      <c r="A309" t="s">
        <v>13</v>
      </c>
      <c r="B309">
        <v>5</v>
      </c>
      <c r="C309">
        <v>31</v>
      </c>
      <c r="D309">
        <v>2011</v>
      </c>
      <c r="E309">
        <v>5</v>
      </c>
      <c r="F309">
        <v>4</v>
      </c>
      <c r="G309" t="s">
        <v>33</v>
      </c>
      <c r="H309" s="5">
        <v>8</v>
      </c>
    </row>
    <row r="310" spans="1:8" x14ac:dyDescent="0.25">
      <c r="A310" t="s">
        <v>13</v>
      </c>
      <c r="B310">
        <v>5</v>
      </c>
      <c r="C310">
        <v>31</v>
      </c>
      <c r="D310">
        <v>2011</v>
      </c>
      <c r="E310">
        <v>5</v>
      </c>
      <c r="F310">
        <v>5</v>
      </c>
      <c r="G310" t="s">
        <v>33</v>
      </c>
      <c r="H310" s="5">
        <v>16</v>
      </c>
    </row>
    <row r="311" spans="1:8" x14ac:dyDescent="0.25">
      <c r="A311" t="s">
        <v>13</v>
      </c>
      <c r="B311">
        <v>5</v>
      </c>
      <c r="C311">
        <v>31</v>
      </c>
      <c r="D311">
        <v>2011</v>
      </c>
      <c r="E311">
        <v>5</v>
      </c>
      <c r="F311">
        <v>5</v>
      </c>
      <c r="G311" t="s">
        <v>33</v>
      </c>
      <c r="H311" s="5">
        <v>11</v>
      </c>
    </row>
    <row r="312" spans="1:8" x14ac:dyDescent="0.25">
      <c r="A312" t="s">
        <v>13</v>
      </c>
      <c r="B312">
        <v>5</v>
      </c>
      <c r="C312">
        <v>31</v>
      </c>
      <c r="D312">
        <v>2011</v>
      </c>
      <c r="E312">
        <v>5</v>
      </c>
      <c r="F312">
        <v>5</v>
      </c>
      <c r="G312" t="s">
        <v>33</v>
      </c>
      <c r="H312" s="5">
        <v>16</v>
      </c>
    </row>
    <row r="313" spans="1:8" x14ac:dyDescent="0.25">
      <c r="A313" t="s">
        <v>13</v>
      </c>
      <c r="B313">
        <v>5</v>
      </c>
      <c r="C313">
        <v>31</v>
      </c>
      <c r="D313">
        <v>2011</v>
      </c>
      <c r="E313">
        <v>5</v>
      </c>
      <c r="F313">
        <v>5</v>
      </c>
      <c r="G313" t="s">
        <v>33</v>
      </c>
      <c r="H313" s="5">
        <v>12</v>
      </c>
    </row>
    <row r="314" spans="1:8" x14ac:dyDescent="0.25">
      <c r="A314" t="s">
        <v>13</v>
      </c>
      <c r="B314">
        <v>5</v>
      </c>
      <c r="C314">
        <v>31</v>
      </c>
      <c r="D314">
        <v>2011</v>
      </c>
      <c r="E314">
        <v>5</v>
      </c>
      <c r="F314">
        <v>6</v>
      </c>
      <c r="G314" t="s">
        <v>34</v>
      </c>
      <c r="H314" s="5">
        <v>14</v>
      </c>
    </row>
    <row r="315" spans="1:8" x14ac:dyDescent="0.25">
      <c r="A315" t="s">
        <v>13</v>
      </c>
      <c r="B315">
        <v>5</v>
      </c>
      <c r="C315">
        <v>31</v>
      </c>
      <c r="D315">
        <v>2011</v>
      </c>
      <c r="E315">
        <v>5</v>
      </c>
      <c r="F315">
        <v>6</v>
      </c>
      <c r="G315" t="s">
        <v>34</v>
      </c>
      <c r="H315" s="5">
        <v>13</v>
      </c>
    </row>
    <row r="316" spans="1:8" x14ac:dyDescent="0.25">
      <c r="A316" t="s">
        <v>13</v>
      </c>
      <c r="B316">
        <v>5</v>
      </c>
      <c r="C316">
        <v>31</v>
      </c>
      <c r="D316">
        <v>2011</v>
      </c>
      <c r="E316">
        <v>5</v>
      </c>
      <c r="F316">
        <v>6</v>
      </c>
      <c r="G316" t="s">
        <v>34</v>
      </c>
      <c r="H316" s="5">
        <v>3</v>
      </c>
    </row>
    <row r="317" spans="1:8" x14ac:dyDescent="0.25">
      <c r="A317" t="s">
        <v>13</v>
      </c>
      <c r="B317">
        <v>5</v>
      </c>
      <c r="C317">
        <v>31</v>
      </c>
      <c r="D317">
        <v>2011</v>
      </c>
      <c r="E317">
        <v>5</v>
      </c>
      <c r="F317">
        <v>6</v>
      </c>
      <c r="G317" t="s">
        <v>34</v>
      </c>
      <c r="H317" s="5">
        <v>14</v>
      </c>
    </row>
    <row r="318" spans="1:8" x14ac:dyDescent="0.25">
      <c r="A318" t="s">
        <v>13</v>
      </c>
      <c r="B318">
        <v>5</v>
      </c>
      <c r="C318">
        <v>31</v>
      </c>
      <c r="D318">
        <v>2011</v>
      </c>
      <c r="E318">
        <v>5</v>
      </c>
      <c r="F318">
        <v>6</v>
      </c>
      <c r="G318" t="s">
        <v>34</v>
      </c>
      <c r="H318" s="5">
        <v>16</v>
      </c>
    </row>
    <row r="319" spans="1:8" x14ac:dyDescent="0.25">
      <c r="A319" t="s">
        <v>13</v>
      </c>
      <c r="B319">
        <v>5</v>
      </c>
      <c r="C319">
        <v>31</v>
      </c>
      <c r="D319">
        <v>2011</v>
      </c>
      <c r="E319">
        <v>5</v>
      </c>
      <c r="F319">
        <v>6</v>
      </c>
      <c r="G319" t="s">
        <v>34</v>
      </c>
      <c r="H319" s="5">
        <v>6</v>
      </c>
    </row>
    <row r="320" spans="1:8" x14ac:dyDescent="0.25">
      <c r="A320" t="s">
        <v>13</v>
      </c>
      <c r="B320">
        <v>5</v>
      </c>
      <c r="C320">
        <v>31</v>
      </c>
      <c r="D320">
        <v>2011</v>
      </c>
      <c r="E320">
        <v>6</v>
      </c>
      <c r="F320">
        <v>1</v>
      </c>
      <c r="G320" t="s">
        <v>34</v>
      </c>
      <c r="H320" s="5">
        <v>13</v>
      </c>
    </row>
    <row r="321" spans="1:8" x14ac:dyDescent="0.25">
      <c r="A321" t="s">
        <v>13</v>
      </c>
      <c r="B321">
        <v>5</v>
      </c>
      <c r="C321">
        <v>31</v>
      </c>
      <c r="D321">
        <v>2011</v>
      </c>
      <c r="E321">
        <v>6</v>
      </c>
      <c r="F321">
        <v>1</v>
      </c>
      <c r="G321" t="s">
        <v>34</v>
      </c>
      <c r="H321" s="5">
        <v>17</v>
      </c>
    </row>
    <row r="322" spans="1:8" x14ac:dyDescent="0.25">
      <c r="A322" t="s">
        <v>13</v>
      </c>
      <c r="B322">
        <v>5</v>
      </c>
      <c r="C322">
        <v>31</v>
      </c>
      <c r="D322">
        <v>2011</v>
      </c>
      <c r="E322">
        <v>6</v>
      </c>
      <c r="F322">
        <v>1</v>
      </c>
      <c r="G322" t="s">
        <v>34</v>
      </c>
      <c r="H322" s="5">
        <v>8</v>
      </c>
    </row>
    <row r="323" spans="1:8" x14ac:dyDescent="0.25">
      <c r="A323" t="s">
        <v>13</v>
      </c>
      <c r="B323">
        <v>5</v>
      </c>
      <c r="C323">
        <v>31</v>
      </c>
      <c r="D323">
        <v>2011</v>
      </c>
      <c r="E323">
        <v>6</v>
      </c>
      <c r="F323">
        <v>1</v>
      </c>
      <c r="G323" t="s">
        <v>34</v>
      </c>
      <c r="H323" s="5">
        <v>6</v>
      </c>
    </row>
    <row r="324" spans="1:8" x14ac:dyDescent="0.25">
      <c r="A324" t="s">
        <v>13</v>
      </c>
      <c r="B324">
        <v>5</v>
      </c>
      <c r="C324">
        <v>31</v>
      </c>
      <c r="D324">
        <v>2011</v>
      </c>
      <c r="E324">
        <v>6</v>
      </c>
      <c r="F324">
        <v>2</v>
      </c>
      <c r="G324" t="s">
        <v>33</v>
      </c>
      <c r="H324" s="5">
        <v>5</v>
      </c>
    </row>
    <row r="325" spans="1:8" x14ac:dyDescent="0.25">
      <c r="A325" t="s">
        <v>13</v>
      </c>
      <c r="B325">
        <v>5</v>
      </c>
      <c r="C325">
        <v>31</v>
      </c>
      <c r="D325">
        <v>2011</v>
      </c>
      <c r="E325">
        <v>6</v>
      </c>
      <c r="F325">
        <v>2</v>
      </c>
      <c r="G325" t="s">
        <v>33</v>
      </c>
      <c r="H325" s="5">
        <v>4</v>
      </c>
    </row>
    <row r="326" spans="1:8" x14ac:dyDescent="0.25">
      <c r="A326" t="s">
        <v>13</v>
      </c>
      <c r="B326">
        <v>5</v>
      </c>
      <c r="C326">
        <v>31</v>
      </c>
      <c r="D326">
        <v>2011</v>
      </c>
      <c r="E326">
        <v>6</v>
      </c>
      <c r="F326">
        <v>2</v>
      </c>
      <c r="G326" t="s">
        <v>33</v>
      </c>
      <c r="H326" s="5">
        <v>8</v>
      </c>
    </row>
    <row r="327" spans="1:8" x14ac:dyDescent="0.25">
      <c r="A327" t="s">
        <v>13</v>
      </c>
      <c r="B327">
        <v>5</v>
      </c>
      <c r="C327">
        <v>31</v>
      </c>
      <c r="D327">
        <v>2011</v>
      </c>
      <c r="E327">
        <v>6</v>
      </c>
      <c r="F327">
        <v>2</v>
      </c>
      <c r="G327" t="s">
        <v>33</v>
      </c>
      <c r="H327" s="5">
        <v>9</v>
      </c>
    </row>
    <row r="328" spans="1:8" x14ac:dyDescent="0.25">
      <c r="A328" t="s">
        <v>13</v>
      </c>
      <c r="B328">
        <v>5</v>
      </c>
      <c r="C328">
        <v>31</v>
      </c>
      <c r="D328">
        <v>2011</v>
      </c>
      <c r="E328">
        <v>6</v>
      </c>
      <c r="F328">
        <v>2</v>
      </c>
      <c r="G328" t="s">
        <v>33</v>
      </c>
      <c r="H328" s="5">
        <v>12</v>
      </c>
    </row>
    <row r="329" spans="1:8" x14ac:dyDescent="0.25">
      <c r="A329" t="s">
        <v>13</v>
      </c>
      <c r="B329">
        <v>5</v>
      </c>
      <c r="C329">
        <v>31</v>
      </c>
      <c r="D329">
        <v>2011</v>
      </c>
      <c r="E329">
        <v>6</v>
      </c>
      <c r="F329">
        <v>2</v>
      </c>
      <c r="G329" t="s">
        <v>33</v>
      </c>
      <c r="H329" s="5">
        <v>3</v>
      </c>
    </row>
    <row r="330" spans="1:8" x14ac:dyDescent="0.25">
      <c r="A330" t="s">
        <v>13</v>
      </c>
      <c r="B330">
        <v>5</v>
      </c>
      <c r="C330">
        <v>31</v>
      </c>
      <c r="D330">
        <v>2011</v>
      </c>
      <c r="E330">
        <v>6</v>
      </c>
      <c r="F330">
        <v>2</v>
      </c>
      <c r="G330" t="s">
        <v>33</v>
      </c>
      <c r="H330" s="5">
        <v>10</v>
      </c>
    </row>
    <row r="331" spans="1:8" x14ac:dyDescent="0.25">
      <c r="A331" t="s">
        <v>13</v>
      </c>
      <c r="B331">
        <v>5</v>
      </c>
      <c r="C331">
        <v>31</v>
      </c>
      <c r="D331">
        <v>2011</v>
      </c>
      <c r="E331">
        <v>6</v>
      </c>
      <c r="F331">
        <v>2</v>
      </c>
      <c r="G331" t="s">
        <v>33</v>
      </c>
      <c r="H331" s="5">
        <v>8</v>
      </c>
    </row>
    <row r="332" spans="1:8" x14ac:dyDescent="0.25">
      <c r="A332" t="s">
        <v>13</v>
      </c>
      <c r="B332">
        <v>5</v>
      </c>
      <c r="C332">
        <v>31</v>
      </c>
      <c r="D332">
        <v>2011</v>
      </c>
      <c r="E332">
        <v>6</v>
      </c>
      <c r="F332">
        <v>3</v>
      </c>
      <c r="G332" t="s">
        <v>34</v>
      </c>
      <c r="H332" s="5">
        <v>7</v>
      </c>
    </row>
    <row r="333" spans="1:8" x14ac:dyDescent="0.25">
      <c r="A333" t="s">
        <v>13</v>
      </c>
      <c r="B333">
        <v>5</v>
      </c>
      <c r="C333">
        <v>31</v>
      </c>
      <c r="D333">
        <v>2011</v>
      </c>
      <c r="E333">
        <v>6</v>
      </c>
      <c r="F333">
        <v>3</v>
      </c>
      <c r="G333" t="s">
        <v>34</v>
      </c>
      <c r="H333" s="5">
        <v>14</v>
      </c>
    </row>
    <row r="334" spans="1:8" x14ac:dyDescent="0.25">
      <c r="A334" t="s">
        <v>13</v>
      </c>
      <c r="B334">
        <v>5</v>
      </c>
      <c r="C334">
        <v>31</v>
      </c>
      <c r="D334">
        <v>2011</v>
      </c>
      <c r="E334">
        <v>6</v>
      </c>
      <c r="F334">
        <v>3</v>
      </c>
      <c r="G334" t="s">
        <v>34</v>
      </c>
      <c r="H334" s="5">
        <v>14</v>
      </c>
    </row>
    <row r="335" spans="1:8" x14ac:dyDescent="0.25">
      <c r="A335" t="s">
        <v>13</v>
      </c>
      <c r="B335">
        <v>5</v>
      </c>
      <c r="C335">
        <v>31</v>
      </c>
      <c r="D335">
        <v>2011</v>
      </c>
      <c r="E335">
        <v>6</v>
      </c>
      <c r="F335">
        <v>3</v>
      </c>
      <c r="G335" t="s">
        <v>34</v>
      </c>
      <c r="H335" s="5">
        <v>5</v>
      </c>
    </row>
    <row r="336" spans="1:8" x14ac:dyDescent="0.25">
      <c r="A336" t="s">
        <v>13</v>
      </c>
      <c r="B336">
        <v>5</v>
      </c>
      <c r="C336">
        <v>31</v>
      </c>
      <c r="D336">
        <v>2011</v>
      </c>
      <c r="E336">
        <v>6</v>
      </c>
      <c r="F336">
        <v>4</v>
      </c>
      <c r="G336" t="s">
        <v>33</v>
      </c>
      <c r="H336" s="5">
        <v>16</v>
      </c>
    </row>
    <row r="337" spans="1:8" x14ac:dyDescent="0.25">
      <c r="A337" t="s">
        <v>13</v>
      </c>
      <c r="B337">
        <v>5</v>
      </c>
      <c r="C337">
        <v>31</v>
      </c>
      <c r="D337">
        <v>2011</v>
      </c>
      <c r="E337">
        <v>6</v>
      </c>
      <c r="F337">
        <v>4</v>
      </c>
      <c r="G337" t="s">
        <v>33</v>
      </c>
      <c r="H337" s="5">
        <v>9</v>
      </c>
    </row>
    <row r="338" spans="1:8" x14ac:dyDescent="0.25">
      <c r="A338" t="s">
        <v>13</v>
      </c>
      <c r="B338">
        <v>5</v>
      </c>
      <c r="C338">
        <v>31</v>
      </c>
      <c r="D338">
        <v>2011</v>
      </c>
      <c r="E338">
        <v>6</v>
      </c>
      <c r="F338">
        <v>4</v>
      </c>
      <c r="G338" t="s">
        <v>33</v>
      </c>
      <c r="H338" s="5">
        <v>8</v>
      </c>
    </row>
    <row r="339" spans="1:8" x14ac:dyDescent="0.25">
      <c r="A339" t="s">
        <v>13</v>
      </c>
      <c r="B339">
        <v>5</v>
      </c>
      <c r="C339">
        <v>31</v>
      </c>
      <c r="D339">
        <v>2011</v>
      </c>
      <c r="E339">
        <v>6</v>
      </c>
      <c r="F339">
        <v>4</v>
      </c>
      <c r="G339" t="s">
        <v>33</v>
      </c>
      <c r="H339" s="5">
        <v>5</v>
      </c>
    </row>
    <row r="340" spans="1:8" x14ac:dyDescent="0.25">
      <c r="A340" t="s">
        <v>13</v>
      </c>
      <c r="B340">
        <v>5</v>
      </c>
      <c r="C340">
        <v>31</v>
      </c>
      <c r="D340">
        <v>2011</v>
      </c>
      <c r="E340">
        <v>6</v>
      </c>
      <c r="F340">
        <v>4</v>
      </c>
      <c r="G340" t="s">
        <v>33</v>
      </c>
      <c r="H340" s="5">
        <v>10</v>
      </c>
    </row>
    <row r="341" spans="1:8" x14ac:dyDescent="0.25">
      <c r="A341" t="s">
        <v>13</v>
      </c>
      <c r="B341">
        <v>5</v>
      </c>
      <c r="C341">
        <v>31</v>
      </c>
      <c r="D341">
        <v>2011</v>
      </c>
      <c r="E341">
        <v>6</v>
      </c>
      <c r="F341">
        <v>4</v>
      </c>
      <c r="G341" t="s">
        <v>33</v>
      </c>
      <c r="H341" s="5">
        <v>14</v>
      </c>
    </row>
    <row r="342" spans="1:8" x14ac:dyDescent="0.25">
      <c r="A342" t="s">
        <v>13</v>
      </c>
      <c r="B342">
        <v>5</v>
      </c>
      <c r="C342">
        <v>31</v>
      </c>
      <c r="D342">
        <v>2011</v>
      </c>
      <c r="E342">
        <v>6</v>
      </c>
      <c r="F342">
        <v>4</v>
      </c>
      <c r="G342" t="s">
        <v>33</v>
      </c>
      <c r="H342" s="5">
        <v>12</v>
      </c>
    </row>
    <row r="343" spans="1:8" x14ac:dyDescent="0.25">
      <c r="A343" t="s">
        <v>13</v>
      </c>
      <c r="B343">
        <v>5</v>
      </c>
      <c r="C343">
        <v>31</v>
      </c>
      <c r="D343">
        <v>2011</v>
      </c>
      <c r="E343">
        <v>6</v>
      </c>
      <c r="F343">
        <v>4</v>
      </c>
      <c r="G343" t="s">
        <v>33</v>
      </c>
      <c r="H343" s="5">
        <v>5</v>
      </c>
    </row>
    <row r="344" spans="1:8" x14ac:dyDescent="0.25">
      <c r="A344" t="s">
        <v>13</v>
      </c>
      <c r="B344">
        <v>5</v>
      </c>
      <c r="C344">
        <v>31</v>
      </c>
      <c r="D344">
        <v>2011</v>
      </c>
      <c r="E344">
        <v>6</v>
      </c>
      <c r="F344">
        <v>4</v>
      </c>
      <c r="G344" t="s">
        <v>33</v>
      </c>
      <c r="H344" s="5">
        <v>12</v>
      </c>
    </row>
    <row r="345" spans="1:8" x14ac:dyDescent="0.25">
      <c r="A345" t="s">
        <v>13</v>
      </c>
      <c r="B345">
        <v>5</v>
      </c>
      <c r="C345">
        <v>31</v>
      </c>
      <c r="D345">
        <v>2011</v>
      </c>
      <c r="E345">
        <v>6</v>
      </c>
      <c r="F345">
        <v>5</v>
      </c>
      <c r="G345" t="s">
        <v>33</v>
      </c>
      <c r="H345" s="5">
        <v>6</v>
      </c>
    </row>
    <row r="346" spans="1:8" x14ac:dyDescent="0.25">
      <c r="A346" t="s">
        <v>13</v>
      </c>
      <c r="B346">
        <v>5</v>
      </c>
      <c r="C346">
        <v>31</v>
      </c>
      <c r="D346">
        <v>2011</v>
      </c>
      <c r="E346">
        <v>6</v>
      </c>
      <c r="F346">
        <v>5</v>
      </c>
      <c r="G346" t="s">
        <v>33</v>
      </c>
      <c r="H346" s="5">
        <v>9</v>
      </c>
    </row>
    <row r="347" spans="1:8" x14ac:dyDescent="0.25">
      <c r="A347" t="s">
        <v>13</v>
      </c>
      <c r="B347">
        <v>5</v>
      </c>
      <c r="C347">
        <v>31</v>
      </c>
      <c r="D347">
        <v>2011</v>
      </c>
      <c r="E347">
        <v>6</v>
      </c>
      <c r="F347">
        <v>5</v>
      </c>
      <c r="G347" t="s">
        <v>33</v>
      </c>
      <c r="H347" s="5">
        <v>6</v>
      </c>
    </row>
    <row r="348" spans="1:8" x14ac:dyDescent="0.25">
      <c r="A348" t="s">
        <v>13</v>
      </c>
      <c r="B348">
        <v>5</v>
      </c>
      <c r="C348">
        <v>31</v>
      </c>
      <c r="D348">
        <v>2011</v>
      </c>
      <c r="E348">
        <v>6</v>
      </c>
      <c r="F348">
        <v>5</v>
      </c>
      <c r="G348" t="s">
        <v>33</v>
      </c>
      <c r="H348" s="5">
        <v>5</v>
      </c>
    </row>
    <row r="349" spans="1:8" x14ac:dyDescent="0.25">
      <c r="A349" t="s">
        <v>13</v>
      </c>
      <c r="B349">
        <v>5</v>
      </c>
      <c r="C349">
        <v>31</v>
      </c>
      <c r="D349">
        <v>2011</v>
      </c>
      <c r="E349">
        <v>6</v>
      </c>
      <c r="F349">
        <v>5</v>
      </c>
      <c r="G349" t="s">
        <v>33</v>
      </c>
      <c r="H349" s="5">
        <v>12</v>
      </c>
    </row>
    <row r="350" spans="1:8" x14ac:dyDescent="0.25">
      <c r="A350" t="s">
        <v>13</v>
      </c>
      <c r="B350">
        <v>5</v>
      </c>
      <c r="C350">
        <v>31</v>
      </c>
      <c r="D350">
        <v>2011</v>
      </c>
      <c r="E350">
        <v>6</v>
      </c>
      <c r="F350">
        <v>6</v>
      </c>
      <c r="G350" t="s">
        <v>34</v>
      </c>
      <c r="H350" s="5">
        <v>12</v>
      </c>
    </row>
    <row r="351" spans="1:8" x14ac:dyDescent="0.25">
      <c r="A351" t="s">
        <v>13</v>
      </c>
      <c r="B351">
        <v>5</v>
      </c>
      <c r="C351">
        <v>31</v>
      </c>
      <c r="D351">
        <v>2011</v>
      </c>
      <c r="E351">
        <v>6</v>
      </c>
      <c r="F351">
        <v>6</v>
      </c>
      <c r="G351" t="s">
        <v>34</v>
      </c>
      <c r="H351" s="5">
        <v>11</v>
      </c>
    </row>
    <row r="352" spans="1:8" x14ac:dyDescent="0.25">
      <c r="A352" t="s">
        <v>13</v>
      </c>
      <c r="B352">
        <v>5</v>
      </c>
      <c r="C352">
        <v>31</v>
      </c>
      <c r="D352">
        <v>2011</v>
      </c>
      <c r="E352">
        <v>6</v>
      </c>
      <c r="F352">
        <v>6</v>
      </c>
      <c r="G352" t="s">
        <v>34</v>
      </c>
      <c r="H352" s="5">
        <v>9</v>
      </c>
    </row>
    <row r="353" spans="1:8" x14ac:dyDescent="0.25">
      <c r="A353" t="s">
        <v>13</v>
      </c>
      <c r="B353">
        <v>5</v>
      </c>
      <c r="C353">
        <v>31</v>
      </c>
      <c r="D353">
        <v>2011</v>
      </c>
      <c r="E353">
        <v>6</v>
      </c>
      <c r="F353">
        <v>6</v>
      </c>
      <c r="G353" t="s">
        <v>34</v>
      </c>
      <c r="H353" s="5">
        <v>11</v>
      </c>
    </row>
    <row r="354" spans="1:8" x14ac:dyDescent="0.25">
      <c r="A354" t="s">
        <v>13</v>
      </c>
      <c r="B354">
        <v>5</v>
      </c>
      <c r="C354">
        <v>31</v>
      </c>
      <c r="D354">
        <v>2011</v>
      </c>
      <c r="E354">
        <v>6</v>
      </c>
      <c r="F354">
        <v>6</v>
      </c>
      <c r="G354" t="s">
        <v>34</v>
      </c>
      <c r="H354" s="5">
        <v>4</v>
      </c>
    </row>
    <row r="355" spans="1:8" x14ac:dyDescent="0.25">
      <c r="A355" t="s">
        <v>13</v>
      </c>
      <c r="B355">
        <v>7</v>
      </c>
      <c r="C355">
        <v>6</v>
      </c>
      <c r="D355">
        <v>2011</v>
      </c>
      <c r="E355">
        <v>2</v>
      </c>
      <c r="F355">
        <v>1</v>
      </c>
      <c r="G355" t="s">
        <v>33</v>
      </c>
      <c r="H355" s="5">
        <v>22</v>
      </c>
    </row>
    <row r="356" spans="1:8" x14ac:dyDescent="0.25">
      <c r="A356" t="s">
        <v>13</v>
      </c>
      <c r="B356">
        <v>7</v>
      </c>
      <c r="C356">
        <v>6</v>
      </c>
      <c r="D356">
        <v>2011</v>
      </c>
      <c r="E356">
        <v>2</v>
      </c>
      <c r="F356">
        <v>1</v>
      </c>
      <c r="G356" t="s">
        <v>33</v>
      </c>
      <c r="H356" s="5">
        <v>34</v>
      </c>
    </row>
    <row r="357" spans="1:8" x14ac:dyDescent="0.25">
      <c r="A357" t="s">
        <v>13</v>
      </c>
      <c r="B357">
        <v>7</v>
      </c>
      <c r="C357">
        <v>6</v>
      </c>
      <c r="D357">
        <v>2011</v>
      </c>
      <c r="E357">
        <v>2</v>
      </c>
      <c r="F357">
        <v>1</v>
      </c>
      <c r="G357" t="s">
        <v>33</v>
      </c>
      <c r="H357" s="5">
        <v>6</v>
      </c>
    </row>
    <row r="358" spans="1:8" x14ac:dyDescent="0.25">
      <c r="A358" t="s">
        <v>13</v>
      </c>
      <c r="B358">
        <v>7</v>
      </c>
      <c r="C358">
        <v>6</v>
      </c>
      <c r="D358">
        <v>2011</v>
      </c>
      <c r="E358">
        <v>2</v>
      </c>
      <c r="F358">
        <v>1</v>
      </c>
      <c r="G358" t="s">
        <v>33</v>
      </c>
      <c r="H358" s="5">
        <v>5</v>
      </c>
    </row>
    <row r="359" spans="1:8" x14ac:dyDescent="0.25">
      <c r="A359" t="s">
        <v>13</v>
      </c>
      <c r="B359">
        <v>7</v>
      </c>
      <c r="C359">
        <v>6</v>
      </c>
      <c r="D359">
        <v>2011</v>
      </c>
      <c r="E359">
        <v>2</v>
      </c>
      <c r="F359">
        <v>1</v>
      </c>
      <c r="G359" t="s">
        <v>33</v>
      </c>
      <c r="H359" s="5">
        <v>31</v>
      </c>
    </row>
    <row r="360" spans="1:8" x14ac:dyDescent="0.25">
      <c r="A360" t="s">
        <v>13</v>
      </c>
      <c r="B360">
        <v>7</v>
      </c>
      <c r="C360">
        <v>6</v>
      </c>
      <c r="D360">
        <v>2011</v>
      </c>
      <c r="E360">
        <v>2</v>
      </c>
      <c r="F360">
        <v>1</v>
      </c>
      <c r="G360" t="s">
        <v>33</v>
      </c>
      <c r="H360" s="5">
        <v>21</v>
      </c>
    </row>
    <row r="361" spans="1:8" x14ac:dyDescent="0.25">
      <c r="A361" t="s">
        <v>13</v>
      </c>
      <c r="B361">
        <v>7</v>
      </c>
      <c r="C361">
        <v>6</v>
      </c>
      <c r="D361">
        <v>2011</v>
      </c>
      <c r="E361">
        <v>2</v>
      </c>
      <c r="F361">
        <v>1</v>
      </c>
      <c r="G361" t="s">
        <v>33</v>
      </c>
      <c r="H361" s="5">
        <v>28</v>
      </c>
    </row>
    <row r="362" spans="1:8" x14ac:dyDescent="0.25">
      <c r="A362" t="s">
        <v>13</v>
      </c>
      <c r="B362">
        <v>7</v>
      </c>
      <c r="C362">
        <v>6</v>
      </c>
      <c r="D362">
        <v>2011</v>
      </c>
      <c r="E362">
        <v>2</v>
      </c>
      <c r="F362">
        <v>1</v>
      </c>
      <c r="G362" t="s">
        <v>33</v>
      </c>
      <c r="H362" s="5">
        <v>27</v>
      </c>
    </row>
    <row r="363" spans="1:8" x14ac:dyDescent="0.25">
      <c r="A363" t="s">
        <v>13</v>
      </c>
      <c r="B363">
        <v>7</v>
      </c>
      <c r="C363">
        <v>6</v>
      </c>
      <c r="D363">
        <v>2011</v>
      </c>
      <c r="E363">
        <v>2</v>
      </c>
      <c r="F363">
        <v>1</v>
      </c>
      <c r="G363" t="s">
        <v>33</v>
      </c>
      <c r="H363" s="5">
        <v>13</v>
      </c>
    </row>
    <row r="364" spans="1:8" x14ac:dyDescent="0.25">
      <c r="A364" t="s">
        <v>13</v>
      </c>
      <c r="B364">
        <v>7</v>
      </c>
      <c r="C364">
        <v>6</v>
      </c>
      <c r="D364">
        <v>2011</v>
      </c>
      <c r="E364">
        <v>2</v>
      </c>
      <c r="F364">
        <v>1</v>
      </c>
      <c r="G364" t="s">
        <v>33</v>
      </c>
      <c r="H364" s="5">
        <v>12</v>
      </c>
    </row>
    <row r="365" spans="1:8" x14ac:dyDescent="0.25">
      <c r="A365" t="s">
        <v>13</v>
      </c>
      <c r="B365">
        <v>7</v>
      </c>
      <c r="C365">
        <v>6</v>
      </c>
      <c r="D365">
        <v>2011</v>
      </c>
      <c r="E365">
        <v>2</v>
      </c>
      <c r="F365">
        <v>2</v>
      </c>
      <c r="G365" t="s">
        <v>33</v>
      </c>
      <c r="H365" s="5">
        <v>18</v>
      </c>
    </row>
    <row r="366" spans="1:8" x14ac:dyDescent="0.25">
      <c r="A366" t="s">
        <v>13</v>
      </c>
      <c r="B366">
        <v>7</v>
      </c>
      <c r="C366">
        <v>6</v>
      </c>
      <c r="D366">
        <v>2011</v>
      </c>
      <c r="E366">
        <v>2</v>
      </c>
      <c r="F366">
        <v>2</v>
      </c>
      <c r="G366" t="s">
        <v>33</v>
      </c>
      <c r="H366" s="5">
        <v>8</v>
      </c>
    </row>
    <row r="367" spans="1:8" x14ac:dyDescent="0.25">
      <c r="A367" t="s">
        <v>13</v>
      </c>
      <c r="B367">
        <v>7</v>
      </c>
      <c r="C367">
        <v>6</v>
      </c>
      <c r="D367">
        <v>2011</v>
      </c>
      <c r="E367">
        <v>2</v>
      </c>
      <c r="F367">
        <v>2</v>
      </c>
      <c r="G367" t="s">
        <v>33</v>
      </c>
      <c r="H367" s="5">
        <v>37</v>
      </c>
    </row>
    <row r="368" spans="1:8" x14ac:dyDescent="0.25">
      <c r="A368" t="s">
        <v>13</v>
      </c>
      <c r="B368">
        <v>7</v>
      </c>
      <c r="C368">
        <v>6</v>
      </c>
      <c r="D368">
        <v>2011</v>
      </c>
      <c r="E368">
        <v>2</v>
      </c>
      <c r="F368">
        <v>2</v>
      </c>
      <c r="G368" t="s">
        <v>33</v>
      </c>
      <c r="H368" s="5">
        <v>21</v>
      </c>
    </row>
    <row r="369" spans="1:9" x14ac:dyDescent="0.25">
      <c r="A369" t="s">
        <v>13</v>
      </c>
      <c r="B369">
        <v>7</v>
      </c>
      <c r="C369">
        <v>6</v>
      </c>
      <c r="D369">
        <v>2011</v>
      </c>
      <c r="E369">
        <v>2</v>
      </c>
      <c r="F369">
        <v>2</v>
      </c>
      <c r="G369" t="s">
        <v>33</v>
      </c>
      <c r="H369" s="5">
        <v>21</v>
      </c>
    </row>
    <row r="370" spans="1:9" x14ac:dyDescent="0.25">
      <c r="A370" t="s">
        <v>13</v>
      </c>
      <c r="B370">
        <v>7</v>
      </c>
      <c r="C370">
        <v>6</v>
      </c>
      <c r="D370">
        <v>2011</v>
      </c>
      <c r="E370">
        <v>2</v>
      </c>
      <c r="F370">
        <v>3</v>
      </c>
      <c r="G370" s="3" t="s">
        <v>34</v>
      </c>
      <c r="H370" s="5">
        <v>32</v>
      </c>
    </row>
    <row r="371" spans="1:9" x14ac:dyDescent="0.25">
      <c r="A371" t="s">
        <v>13</v>
      </c>
      <c r="B371">
        <v>7</v>
      </c>
      <c r="C371">
        <v>6</v>
      </c>
      <c r="D371">
        <v>2011</v>
      </c>
      <c r="E371">
        <v>2</v>
      </c>
      <c r="F371">
        <v>3</v>
      </c>
      <c r="G371" s="3" t="s">
        <v>34</v>
      </c>
      <c r="H371" s="5">
        <v>34</v>
      </c>
    </row>
    <row r="372" spans="1:9" x14ac:dyDescent="0.25">
      <c r="A372" t="s">
        <v>13</v>
      </c>
      <c r="B372">
        <v>7</v>
      </c>
      <c r="C372">
        <v>6</v>
      </c>
      <c r="D372">
        <v>2011</v>
      </c>
      <c r="E372">
        <v>2</v>
      </c>
      <c r="F372">
        <v>3</v>
      </c>
      <c r="G372" s="3" t="s">
        <v>34</v>
      </c>
      <c r="H372" s="5">
        <v>5</v>
      </c>
    </row>
    <row r="373" spans="1:9" x14ac:dyDescent="0.25">
      <c r="A373" t="s">
        <v>13</v>
      </c>
      <c r="B373">
        <v>7</v>
      </c>
      <c r="C373">
        <v>6</v>
      </c>
      <c r="D373">
        <v>2011</v>
      </c>
      <c r="E373">
        <v>2</v>
      </c>
      <c r="F373">
        <v>3</v>
      </c>
      <c r="G373" s="3" t="s">
        <v>34</v>
      </c>
      <c r="H373" s="5">
        <v>6</v>
      </c>
    </row>
    <row r="374" spans="1:9" x14ac:dyDescent="0.25">
      <c r="A374" t="s">
        <v>13</v>
      </c>
      <c r="B374">
        <v>7</v>
      </c>
      <c r="C374">
        <v>6</v>
      </c>
      <c r="D374">
        <v>2011</v>
      </c>
      <c r="E374">
        <v>2</v>
      </c>
      <c r="F374">
        <v>3</v>
      </c>
      <c r="G374" s="3" t="s">
        <v>34</v>
      </c>
      <c r="H374" s="5">
        <v>26</v>
      </c>
    </row>
    <row r="375" spans="1:9" x14ac:dyDescent="0.25">
      <c r="A375" t="s">
        <v>13</v>
      </c>
      <c r="B375">
        <v>7</v>
      </c>
      <c r="C375">
        <v>6</v>
      </c>
      <c r="D375">
        <v>2011</v>
      </c>
      <c r="E375">
        <v>2</v>
      </c>
      <c r="F375">
        <v>4</v>
      </c>
      <c r="G375" s="3" t="s">
        <v>34</v>
      </c>
      <c r="H375" s="5">
        <v>6</v>
      </c>
      <c r="I375" t="s">
        <v>14</v>
      </c>
    </row>
    <row r="376" spans="1:9" x14ac:dyDescent="0.25">
      <c r="A376" t="s">
        <v>13</v>
      </c>
      <c r="B376">
        <v>7</v>
      </c>
      <c r="C376">
        <v>6</v>
      </c>
      <c r="D376">
        <v>2011</v>
      </c>
      <c r="E376">
        <v>2</v>
      </c>
      <c r="F376">
        <v>4</v>
      </c>
      <c r="G376" s="3" t="s">
        <v>34</v>
      </c>
      <c r="H376" s="5">
        <v>17</v>
      </c>
      <c r="I376" t="s">
        <v>14</v>
      </c>
    </row>
    <row r="377" spans="1:9" x14ac:dyDescent="0.25">
      <c r="A377" t="s">
        <v>13</v>
      </c>
      <c r="B377">
        <v>7</v>
      </c>
      <c r="C377">
        <v>6</v>
      </c>
      <c r="D377">
        <v>2011</v>
      </c>
      <c r="E377">
        <v>2</v>
      </c>
      <c r="F377">
        <v>4</v>
      </c>
      <c r="G377" s="3" t="s">
        <v>34</v>
      </c>
      <c r="H377" s="5">
        <v>20</v>
      </c>
      <c r="I377" t="s">
        <v>14</v>
      </c>
    </row>
    <row r="378" spans="1:9" x14ac:dyDescent="0.25">
      <c r="A378" t="s">
        <v>13</v>
      </c>
      <c r="B378">
        <v>7</v>
      </c>
      <c r="C378">
        <v>6</v>
      </c>
      <c r="D378">
        <v>2011</v>
      </c>
      <c r="E378">
        <v>2</v>
      </c>
      <c r="F378">
        <v>4</v>
      </c>
      <c r="G378" s="3" t="s">
        <v>34</v>
      </c>
      <c r="H378" s="5">
        <v>23</v>
      </c>
      <c r="I378" t="s">
        <v>14</v>
      </c>
    </row>
    <row r="379" spans="1:9" x14ac:dyDescent="0.25">
      <c r="A379" t="s">
        <v>13</v>
      </c>
      <c r="B379">
        <v>7</v>
      </c>
      <c r="C379">
        <v>6</v>
      </c>
      <c r="D379">
        <v>2011</v>
      </c>
      <c r="E379">
        <v>2</v>
      </c>
      <c r="F379">
        <v>4</v>
      </c>
      <c r="G379" s="3" t="s">
        <v>34</v>
      </c>
      <c r="H379" s="5">
        <v>12</v>
      </c>
      <c r="I379" t="s">
        <v>14</v>
      </c>
    </row>
    <row r="380" spans="1:9" x14ac:dyDescent="0.25">
      <c r="A380" t="s">
        <v>13</v>
      </c>
      <c r="B380">
        <v>7</v>
      </c>
      <c r="C380">
        <v>6</v>
      </c>
      <c r="D380">
        <v>2011</v>
      </c>
      <c r="E380">
        <v>2</v>
      </c>
      <c r="F380">
        <v>4</v>
      </c>
      <c r="G380" s="3" t="s">
        <v>34</v>
      </c>
      <c r="H380" s="5">
        <v>19</v>
      </c>
      <c r="I380" t="s">
        <v>14</v>
      </c>
    </row>
    <row r="381" spans="1:9" x14ac:dyDescent="0.25">
      <c r="A381" t="s">
        <v>13</v>
      </c>
      <c r="B381">
        <v>7</v>
      </c>
      <c r="C381">
        <v>6</v>
      </c>
      <c r="D381">
        <v>2011</v>
      </c>
      <c r="E381">
        <v>2</v>
      </c>
      <c r="F381">
        <v>5</v>
      </c>
      <c r="G381" t="s">
        <v>33</v>
      </c>
      <c r="H381" s="5">
        <v>8</v>
      </c>
    </row>
    <row r="382" spans="1:9" x14ac:dyDescent="0.25">
      <c r="A382" t="s">
        <v>13</v>
      </c>
      <c r="B382">
        <v>7</v>
      </c>
      <c r="C382">
        <v>6</v>
      </c>
      <c r="D382">
        <v>2011</v>
      </c>
      <c r="E382">
        <v>2</v>
      </c>
      <c r="F382">
        <v>5</v>
      </c>
      <c r="G382" t="s">
        <v>33</v>
      </c>
      <c r="H382" s="5">
        <v>41</v>
      </c>
    </row>
    <row r="383" spans="1:9" x14ac:dyDescent="0.25">
      <c r="A383" t="s">
        <v>13</v>
      </c>
      <c r="B383">
        <v>7</v>
      </c>
      <c r="C383">
        <v>6</v>
      </c>
      <c r="D383">
        <v>2011</v>
      </c>
      <c r="E383">
        <v>2</v>
      </c>
      <c r="F383">
        <v>5</v>
      </c>
      <c r="G383" t="s">
        <v>33</v>
      </c>
      <c r="H383" s="5">
        <v>3</v>
      </c>
    </row>
    <row r="384" spans="1:9" x14ac:dyDescent="0.25">
      <c r="A384" t="s">
        <v>13</v>
      </c>
      <c r="B384">
        <v>7</v>
      </c>
      <c r="C384">
        <v>6</v>
      </c>
      <c r="D384">
        <v>2011</v>
      </c>
      <c r="E384">
        <v>2</v>
      </c>
      <c r="F384">
        <v>6</v>
      </c>
      <c r="G384" s="3" t="s">
        <v>34</v>
      </c>
      <c r="H384" s="5">
        <v>11</v>
      </c>
    </row>
    <row r="385" spans="1:8" x14ac:dyDescent="0.25">
      <c r="A385" t="s">
        <v>13</v>
      </c>
      <c r="B385">
        <v>7</v>
      </c>
      <c r="C385">
        <v>6</v>
      </c>
      <c r="D385">
        <v>2011</v>
      </c>
      <c r="E385">
        <v>2</v>
      </c>
      <c r="F385">
        <v>6</v>
      </c>
      <c r="G385" s="3" t="s">
        <v>34</v>
      </c>
      <c r="H385" s="5">
        <v>24</v>
      </c>
    </row>
    <row r="386" spans="1:8" x14ac:dyDescent="0.25">
      <c r="A386" t="s">
        <v>13</v>
      </c>
      <c r="B386">
        <v>7</v>
      </c>
      <c r="C386">
        <v>6</v>
      </c>
      <c r="D386">
        <v>2011</v>
      </c>
      <c r="E386">
        <v>2</v>
      </c>
      <c r="F386">
        <v>6</v>
      </c>
      <c r="G386" s="3" t="s">
        <v>34</v>
      </c>
      <c r="H386" s="5">
        <v>28</v>
      </c>
    </row>
    <row r="387" spans="1:8" x14ac:dyDescent="0.25">
      <c r="A387" t="s">
        <v>13</v>
      </c>
      <c r="B387">
        <v>7</v>
      </c>
      <c r="C387">
        <v>6</v>
      </c>
      <c r="D387">
        <v>2011</v>
      </c>
      <c r="E387">
        <v>2</v>
      </c>
      <c r="F387">
        <v>6</v>
      </c>
      <c r="G387" s="3" t="s">
        <v>34</v>
      </c>
      <c r="H387" s="5">
        <v>2</v>
      </c>
    </row>
    <row r="388" spans="1:8" x14ac:dyDescent="0.25">
      <c r="A388" t="s">
        <v>13</v>
      </c>
      <c r="B388">
        <v>7</v>
      </c>
      <c r="C388">
        <v>6</v>
      </c>
      <c r="D388">
        <v>2011</v>
      </c>
      <c r="E388">
        <v>2</v>
      </c>
      <c r="F388">
        <v>6</v>
      </c>
      <c r="G388" s="3" t="s">
        <v>34</v>
      </c>
      <c r="H388" s="5">
        <v>4</v>
      </c>
    </row>
    <row r="389" spans="1:8" x14ac:dyDescent="0.25">
      <c r="A389" t="s">
        <v>13</v>
      </c>
      <c r="B389">
        <v>7</v>
      </c>
      <c r="C389">
        <v>6</v>
      </c>
      <c r="D389">
        <v>2011</v>
      </c>
      <c r="E389">
        <v>2</v>
      </c>
      <c r="F389">
        <v>6</v>
      </c>
      <c r="G389" s="3" t="s">
        <v>34</v>
      </c>
      <c r="H389" s="5">
        <v>32</v>
      </c>
    </row>
    <row r="390" spans="1:8" x14ac:dyDescent="0.25">
      <c r="A390" t="s">
        <v>13</v>
      </c>
      <c r="B390">
        <v>7</v>
      </c>
      <c r="C390">
        <v>6</v>
      </c>
      <c r="D390">
        <v>2011</v>
      </c>
      <c r="E390">
        <v>2</v>
      </c>
      <c r="F390">
        <v>6</v>
      </c>
      <c r="G390" s="3" t="s">
        <v>34</v>
      </c>
      <c r="H390" s="5">
        <v>6</v>
      </c>
    </row>
    <row r="391" spans="1:8" x14ac:dyDescent="0.25">
      <c r="A391" t="s">
        <v>13</v>
      </c>
      <c r="B391">
        <v>7</v>
      </c>
      <c r="C391">
        <v>6</v>
      </c>
      <c r="D391">
        <v>2011</v>
      </c>
      <c r="E391">
        <v>3</v>
      </c>
      <c r="F391">
        <v>1</v>
      </c>
      <c r="G391" t="s">
        <v>34</v>
      </c>
      <c r="H391" s="5">
        <v>17</v>
      </c>
    </row>
    <row r="392" spans="1:8" x14ac:dyDescent="0.25">
      <c r="A392" t="s">
        <v>13</v>
      </c>
      <c r="B392">
        <v>7</v>
      </c>
      <c r="C392">
        <v>6</v>
      </c>
      <c r="D392">
        <v>2011</v>
      </c>
      <c r="E392">
        <v>3</v>
      </c>
      <c r="F392">
        <v>1</v>
      </c>
      <c r="G392" t="s">
        <v>34</v>
      </c>
      <c r="H392" s="5">
        <v>30</v>
      </c>
    </row>
    <row r="393" spans="1:8" x14ac:dyDescent="0.25">
      <c r="A393" t="s">
        <v>13</v>
      </c>
      <c r="B393">
        <v>7</v>
      </c>
      <c r="C393">
        <v>6</v>
      </c>
      <c r="D393">
        <v>2011</v>
      </c>
      <c r="E393">
        <v>3</v>
      </c>
      <c r="F393">
        <v>1</v>
      </c>
      <c r="G393" t="s">
        <v>34</v>
      </c>
      <c r="H393" s="5">
        <v>14</v>
      </c>
    </row>
    <row r="394" spans="1:8" x14ac:dyDescent="0.25">
      <c r="A394" t="s">
        <v>13</v>
      </c>
      <c r="B394">
        <v>7</v>
      </c>
      <c r="C394">
        <v>6</v>
      </c>
      <c r="D394">
        <v>2011</v>
      </c>
      <c r="E394">
        <v>3</v>
      </c>
      <c r="F394">
        <v>1</v>
      </c>
      <c r="G394" t="s">
        <v>34</v>
      </c>
      <c r="H394" s="5">
        <v>20</v>
      </c>
    </row>
    <row r="395" spans="1:8" x14ac:dyDescent="0.25">
      <c r="A395" t="s">
        <v>13</v>
      </c>
      <c r="B395">
        <v>7</v>
      </c>
      <c r="C395">
        <v>6</v>
      </c>
      <c r="D395">
        <v>2011</v>
      </c>
      <c r="E395">
        <v>3</v>
      </c>
      <c r="F395">
        <v>2</v>
      </c>
      <c r="G395" t="s">
        <v>33</v>
      </c>
      <c r="H395" s="5">
        <v>29</v>
      </c>
    </row>
    <row r="396" spans="1:8" x14ac:dyDescent="0.25">
      <c r="A396" t="s">
        <v>13</v>
      </c>
      <c r="B396">
        <v>7</v>
      </c>
      <c r="C396">
        <v>6</v>
      </c>
      <c r="D396">
        <v>2011</v>
      </c>
      <c r="E396">
        <v>3</v>
      </c>
      <c r="F396">
        <v>2</v>
      </c>
      <c r="G396" t="s">
        <v>33</v>
      </c>
      <c r="H396" s="5">
        <v>6</v>
      </c>
    </row>
    <row r="397" spans="1:8" x14ac:dyDescent="0.25">
      <c r="A397" t="s">
        <v>13</v>
      </c>
      <c r="B397">
        <v>7</v>
      </c>
      <c r="C397">
        <v>6</v>
      </c>
      <c r="D397">
        <v>2011</v>
      </c>
      <c r="E397">
        <v>3</v>
      </c>
      <c r="F397">
        <v>2</v>
      </c>
      <c r="G397" t="s">
        <v>33</v>
      </c>
      <c r="H397" s="5">
        <v>23</v>
      </c>
    </row>
    <row r="398" spans="1:8" x14ac:dyDescent="0.25">
      <c r="A398" t="s">
        <v>13</v>
      </c>
      <c r="B398">
        <v>7</v>
      </c>
      <c r="C398">
        <v>6</v>
      </c>
      <c r="D398">
        <v>2011</v>
      </c>
      <c r="E398">
        <v>3</v>
      </c>
      <c r="F398">
        <v>2</v>
      </c>
      <c r="G398" t="s">
        <v>33</v>
      </c>
      <c r="H398" s="5">
        <v>27</v>
      </c>
    </row>
    <row r="399" spans="1:8" x14ac:dyDescent="0.25">
      <c r="A399" t="s">
        <v>13</v>
      </c>
      <c r="B399">
        <v>7</v>
      </c>
      <c r="C399">
        <v>6</v>
      </c>
      <c r="D399">
        <v>2011</v>
      </c>
      <c r="E399">
        <v>3</v>
      </c>
      <c r="F399">
        <v>2</v>
      </c>
      <c r="G399" t="s">
        <v>33</v>
      </c>
      <c r="H399" s="5">
        <v>14</v>
      </c>
    </row>
    <row r="400" spans="1:8" x14ac:dyDescent="0.25">
      <c r="A400" t="s">
        <v>13</v>
      </c>
      <c r="B400">
        <v>7</v>
      </c>
      <c r="C400">
        <v>6</v>
      </c>
      <c r="D400">
        <v>2011</v>
      </c>
      <c r="E400">
        <v>3</v>
      </c>
      <c r="F400">
        <v>2</v>
      </c>
      <c r="G400" t="s">
        <v>33</v>
      </c>
      <c r="H400" s="5">
        <v>16</v>
      </c>
    </row>
    <row r="401" spans="1:8" x14ac:dyDescent="0.25">
      <c r="A401" t="s">
        <v>13</v>
      </c>
      <c r="B401">
        <v>7</v>
      </c>
      <c r="C401">
        <v>6</v>
      </c>
      <c r="D401">
        <v>2011</v>
      </c>
      <c r="E401">
        <v>3</v>
      </c>
      <c r="F401">
        <v>2</v>
      </c>
      <c r="G401" t="s">
        <v>33</v>
      </c>
      <c r="H401" s="5">
        <v>2</v>
      </c>
    </row>
    <row r="402" spans="1:8" x14ac:dyDescent="0.25">
      <c r="A402" t="s">
        <v>13</v>
      </c>
      <c r="B402">
        <v>7</v>
      </c>
      <c r="C402">
        <v>6</v>
      </c>
      <c r="D402">
        <v>2011</v>
      </c>
      <c r="E402">
        <v>3</v>
      </c>
      <c r="F402">
        <v>2</v>
      </c>
      <c r="G402" t="s">
        <v>33</v>
      </c>
      <c r="H402" s="5">
        <v>5</v>
      </c>
    </row>
    <row r="403" spans="1:8" x14ac:dyDescent="0.25">
      <c r="A403" t="s">
        <v>13</v>
      </c>
      <c r="B403">
        <v>7</v>
      </c>
      <c r="C403">
        <v>6</v>
      </c>
      <c r="D403">
        <v>2011</v>
      </c>
      <c r="E403">
        <v>3</v>
      </c>
      <c r="F403">
        <v>2</v>
      </c>
      <c r="G403" t="s">
        <v>33</v>
      </c>
      <c r="H403" s="5">
        <v>7</v>
      </c>
    </row>
    <row r="404" spans="1:8" x14ac:dyDescent="0.25">
      <c r="A404" t="s">
        <v>13</v>
      </c>
      <c r="B404">
        <v>7</v>
      </c>
      <c r="C404">
        <v>6</v>
      </c>
      <c r="D404">
        <v>2011</v>
      </c>
      <c r="E404">
        <v>3</v>
      </c>
      <c r="F404">
        <v>2</v>
      </c>
      <c r="G404" t="s">
        <v>33</v>
      </c>
      <c r="H404" s="5">
        <v>5</v>
      </c>
    </row>
    <row r="405" spans="1:8" x14ac:dyDescent="0.25">
      <c r="A405" t="s">
        <v>13</v>
      </c>
      <c r="B405">
        <v>7</v>
      </c>
      <c r="C405">
        <v>6</v>
      </c>
      <c r="D405">
        <v>2011</v>
      </c>
      <c r="E405">
        <v>3</v>
      </c>
      <c r="F405">
        <v>2</v>
      </c>
      <c r="G405" t="s">
        <v>33</v>
      </c>
      <c r="H405" s="5">
        <v>29</v>
      </c>
    </row>
    <row r="406" spans="1:8" x14ac:dyDescent="0.25">
      <c r="A406" t="s">
        <v>13</v>
      </c>
      <c r="B406">
        <v>7</v>
      </c>
      <c r="C406">
        <v>6</v>
      </c>
      <c r="D406">
        <v>2011</v>
      </c>
      <c r="E406">
        <v>3</v>
      </c>
      <c r="F406">
        <v>2</v>
      </c>
      <c r="G406" t="s">
        <v>33</v>
      </c>
      <c r="H406" s="5">
        <v>31</v>
      </c>
    </row>
    <row r="407" spans="1:8" x14ac:dyDescent="0.25">
      <c r="A407" t="s">
        <v>13</v>
      </c>
      <c r="B407">
        <v>7</v>
      </c>
      <c r="C407">
        <v>6</v>
      </c>
      <c r="D407">
        <v>2011</v>
      </c>
      <c r="E407">
        <v>3</v>
      </c>
      <c r="F407">
        <v>3</v>
      </c>
      <c r="G407" t="s">
        <v>33</v>
      </c>
      <c r="H407" s="5">
        <v>7</v>
      </c>
    </row>
    <row r="408" spans="1:8" x14ac:dyDescent="0.25">
      <c r="A408" t="s">
        <v>13</v>
      </c>
      <c r="B408">
        <v>7</v>
      </c>
      <c r="C408">
        <v>6</v>
      </c>
      <c r="D408">
        <v>2011</v>
      </c>
      <c r="E408">
        <v>3</v>
      </c>
      <c r="F408">
        <v>3</v>
      </c>
      <c r="G408" t="s">
        <v>33</v>
      </c>
      <c r="H408" s="5">
        <v>30</v>
      </c>
    </row>
    <row r="409" spans="1:8" x14ac:dyDescent="0.25">
      <c r="A409" t="s">
        <v>13</v>
      </c>
      <c r="B409">
        <v>7</v>
      </c>
      <c r="C409">
        <v>6</v>
      </c>
      <c r="D409">
        <v>2011</v>
      </c>
      <c r="E409">
        <v>3</v>
      </c>
      <c r="F409">
        <v>3</v>
      </c>
      <c r="G409" t="s">
        <v>33</v>
      </c>
      <c r="H409" s="5">
        <v>23</v>
      </c>
    </row>
    <row r="410" spans="1:8" x14ac:dyDescent="0.25">
      <c r="A410" t="s">
        <v>13</v>
      </c>
      <c r="B410">
        <v>7</v>
      </c>
      <c r="C410">
        <v>6</v>
      </c>
      <c r="D410">
        <v>2011</v>
      </c>
      <c r="E410">
        <v>3</v>
      </c>
      <c r="F410">
        <v>3</v>
      </c>
      <c r="G410" t="s">
        <v>33</v>
      </c>
      <c r="H410" s="5">
        <v>28</v>
      </c>
    </row>
    <row r="411" spans="1:8" x14ac:dyDescent="0.25">
      <c r="A411" t="s">
        <v>13</v>
      </c>
      <c r="B411">
        <v>7</v>
      </c>
      <c r="C411">
        <v>6</v>
      </c>
      <c r="D411">
        <v>2011</v>
      </c>
      <c r="E411">
        <v>3</v>
      </c>
      <c r="F411">
        <v>3</v>
      </c>
      <c r="G411" t="s">
        <v>33</v>
      </c>
      <c r="H411" s="5">
        <v>4</v>
      </c>
    </row>
    <row r="412" spans="1:8" x14ac:dyDescent="0.25">
      <c r="A412" t="s">
        <v>13</v>
      </c>
      <c r="B412">
        <v>7</v>
      </c>
      <c r="C412">
        <v>6</v>
      </c>
      <c r="D412">
        <v>2011</v>
      </c>
      <c r="E412">
        <v>3</v>
      </c>
      <c r="F412">
        <v>3</v>
      </c>
      <c r="G412" t="s">
        <v>33</v>
      </c>
      <c r="H412" s="5">
        <v>25</v>
      </c>
    </row>
    <row r="413" spans="1:8" x14ac:dyDescent="0.25">
      <c r="A413" t="s">
        <v>13</v>
      </c>
      <c r="B413">
        <v>7</v>
      </c>
      <c r="C413">
        <v>6</v>
      </c>
      <c r="D413">
        <v>2011</v>
      </c>
      <c r="E413">
        <v>3</v>
      </c>
      <c r="F413">
        <v>3</v>
      </c>
      <c r="G413" t="s">
        <v>33</v>
      </c>
      <c r="H413" s="5">
        <v>32</v>
      </c>
    </row>
    <row r="414" spans="1:8" x14ac:dyDescent="0.25">
      <c r="A414" t="s">
        <v>13</v>
      </c>
      <c r="B414">
        <v>7</v>
      </c>
      <c r="C414">
        <v>6</v>
      </c>
      <c r="D414">
        <v>2011</v>
      </c>
      <c r="E414">
        <v>3</v>
      </c>
      <c r="F414">
        <v>3</v>
      </c>
      <c r="G414" t="s">
        <v>33</v>
      </c>
      <c r="H414" s="5">
        <v>3</v>
      </c>
    </row>
    <row r="415" spans="1:8" x14ac:dyDescent="0.25">
      <c r="A415" t="s">
        <v>13</v>
      </c>
      <c r="B415">
        <v>7</v>
      </c>
      <c r="C415">
        <v>6</v>
      </c>
      <c r="D415">
        <v>2011</v>
      </c>
      <c r="E415">
        <v>3</v>
      </c>
      <c r="F415">
        <v>4</v>
      </c>
      <c r="G415" t="s">
        <v>34</v>
      </c>
      <c r="H415" s="5">
        <v>23</v>
      </c>
    </row>
    <row r="416" spans="1:8" x14ac:dyDescent="0.25">
      <c r="A416" t="s">
        <v>13</v>
      </c>
      <c r="B416">
        <v>7</v>
      </c>
      <c r="C416">
        <v>6</v>
      </c>
      <c r="D416">
        <v>2011</v>
      </c>
      <c r="E416">
        <v>3</v>
      </c>
      <c r="F416">
        <v>4</v>
      </c>
      <c r="G416" t="s">
        <v>34</v>
      </c>
      <c r="H416" s="5">
        <v>18</v>
      </c>
    </row>
    <row r="417" spans="1:8" x14ac:dyDescent="0.25">
      <c r="A417" t="s">
        <v>13</v>
      </c>
      <c r="B417">
        <v>7</v>
      </c>
      <c r="C417">
        <v>6</v>
      </c>
      <c r="D417">
        <v>2011</v>
      </c>
      <c r="E417">
        <v>3</v>
      </c>
      <c r="F417">
        <v>4</v>
      </c>
      <c r="G417" t="s">
        <v>34</v>
      </c>
      <c r="H417" s="5">
        <v>18</v>
      </c>
    </row>
    <row r="418" spans="1:8" x14ac:dyDescent="0.25">
      <c r="A418" t="s">
        <v>13</v>
      </c>
      <c r="B418">
        <v>7</v>
      </c>
      <c r="C418">
        <v>6</v>
      </c>
      <c r="D418">
        <v>2011</v>
      </c>
      <c r="E418">
        <v>3</v>
      </c>
      <c r="F418">
        <v>4</v>
      </c>
      <c r="G418" t="s">
        <v>34</v>
      </c>
      <c r="H418" s="5">
        <v>4</v>
      </c>
    </row>
    <row r="419" spans="1:8" x14ac:dyDescent="0.25">
      <c r="A419" t="s">
        <v>13</v>
      </c>
      <c r="B419">
        <v>7</v>
      </c>
      <c r="C419">
        <v>6</v>
      </c>
      <c r="D419">
        <v>2011</v>
      </c>
      <c r="E419">
        <v>3</v>
      </c>
      <c r="F419">
        <v>4</v>
      </c>
      <c r="G419" t="s">
        <v>34</v>
      </c>
      <c r="H419" s="5">
        <v>20</v>
      </c>
    </row>
    <row r="420" spans="1:8" x14ac:dyDescent="0.25">
      <c r="A420" t="s">
        <v>13</v>
      </c>
      <c r="B420">
        <v>7</v>
      </c>
      <c r="C420">
        <v>6</v>
      </c>
      <c r="D420">
        <v>2011</v>
      </c>
      <c r="E420">
        <v>3</v>
      </c>
      <c r="F420">
        <v>4</v>
      </c>
      <c r="G420" t="s">
        <v>34</v>
      </c>
      <c r="H420" s="5">
        <v>29</v>
      </c>
    </row>
    <row r="421" spans="1:8" x14ac:dyDescent="0.25">
      <c r="A421" t="s">
        <v>13</v>
      </c>
      <c r="B421">
        <v>7</v>
      </c>
      <c r="C421">
        <v>6</v>
      </c>
      <c r="D421">
        <v>2011</v>
      </c>
      <c r="E421">
        <v>3</v>
      </c>
      <c r="F421">
        <v>5</v>
      </c>
      <c r="G421" t="s">
        <v>33</v>
      </c>
      <c r="H421" s="5">
        <v>13</v>
      </c>
    </row>
    <row r="422" spans="1:8" x14ac:dyDescent="0.25">
      <c r="A422" t="s">
        <v>13</v>
      </c>
      <c r="B422">
        <v>7</v>
      </c>
      <c r="C422">
        <v>6</v>
      </c>
      <c r="D422">
        <v>2011</v>
      </c>
      <c r="E422">
        <v>3</v>
      </c>
      <c r="F422">
        <v>5</v>
      </c>
      <c r="G422" t="s">
        <v>33</v>
      </c>
      <c r="H422" s="5">
        <v>6</v>
      </c>
    </row>
    <row r="423" spans="1:8" x14ac:dyDescent="0.25">
      <c r="A423" t="s">
        <v>13</v>
      </c>
      <c r="B423">
        <v>7</v>
      </c>
      <c r="C423">
        <v>6</v>
      </c>
      <c r="D423">
        <v>2011</v>
      </c>
      <c r="E423">
        <v>3</v>
      </c>
      <c r="F423">
        <v>5</v>
      </c>
      <c r="G423" t="s">
        <v>33</v>
      </c>
      <c r="H423" s="5">
        <v>32</v>
      </c>
    </row>
    <row r="424" spans="1:8" x14ac:dyDescent="0.25">
      <c r="A424" t="s">
        <v>13</v>
      </c>
      <c r="B424">
        <v>7</v>
      </c>
      <c r="C424">
        <v>6</v>
      </c>
      <c r="D424">
        <v>2011</v>
      </c>
      <c r="E424">
        <v>3</v>
      </c>
      <c r="F424">
        <v>5</v>
      </c>
      <c r="G424" t="s">
        <v>33</v>
      </c>
      <c r="H424" s="5">
        <v>26</v>
      </c>
    </row>
    <row r="425" spans="1:8" x14ac:dyDescent="0.25">
      <c r="A425" t="s">
        <v>13</v>
      </c>
      <c r="B425">
        <v>7</v>
      </c>
      <c r="C425">
        <v>6</v>
      </c>
      <c r="D425">
        <v>2011</v>
      </c>
      <c r="E425">
        <v>3</v>
      </c>
      <c r="F425">
        <v>5</v>
      </c>
      <c r="G425" t="s">
        <v>33</v>
      </c>
      <c r="H425" s="5">
        <v>36</v>
      </c>
    </row>
    <row r="426" spans="1:8" x14ac:dyDescent="0.25">
      <c r="A426" t="s">
        <v>13</v>
      </c>
      <c r="B426">
        <v>7</v>
      </c>
      <c r="C426">
        <v>6</v>
      </c>
      <c r="D426">
        <v>2011</v>
      </c>
      <c r="E426">
        <v>3</v>
      </c>
      <c r="F426">
        <v>5</v>
      </c>
      <c r="G426" t="s">
        <v>33</v>
      </c>
      <c r="H426" s="5">
        <v>2</v>
      </c>
    </row>
    <row r="427" spans="1:8" x14ac:dyDescent="0.25">
      <c r="A427" t="s">
        <v>13</v>
      </c>
      <c r="B427">
        <v>7</v>
      </c>
      <c r="C427">
        <v>6</v>
      </c>
      <c r="D427">
        <v>2011</v>
      </c>
      <c r="E427">
        <v>3</v>
      </c>
      <c r="F427">
        <v>5</v>
      </c>
      <c r="G427" t="s">
        <v>33</v>
      </c>
      <c r="H427" s="5">
        <v>27</v>
      </c>
    </row>
    <row r="428" spans="1:8" x14ac:dyDescent="0.25">
      <c r="A428" t="s">
        <v>13</v>
      </c>
      <c r="B428">
        <v>7</v>
      </c>
      <c r="C428">
        <v>6</v>
      </c>
      <c r="D428">
        <v>2011</v>
      </c>
      <c r="E428">
        <v>3</v>
      </c>
      <c r="F428">
        <v>6</v>
      </c>
      <c r="G428" t="s">
        <v>34</v>
      </c>
      <c r="H428" s="5">
        <v>23</v>
      </c>
    </row>
    <row r="429" spans="1:8" x14ac:dyDescent="0.25">
      <c r="A429" t="s">
        <v>13</v>
      </c>
      <c r="B429">
        <v>7</v>
      </c>
      <c r="C429">
        <v>6</v>
      </c>
      <c r="D429">
        <v>2011</v>
      </c>
      <c r="E429">
        <v>3</v>
      </c>
      <c r="F429">
        <v>6</v>
      </c>
      <c r="G429" t="s">
        <v>34</v>
      </c>
      <c r="H429" s="5">
        <v>31</v>
      </c>
    </row>
    <row r="430" spans="1:8" x14ac:dyDescent="0.25">
      <c r="A430" t="s">
        <v>13</v>
      </c>
      <c r="B430">
        <v>7</v>
      </c>
      <c r="C430">
        <v>6</v>
      </c>
      <c r="D430">
        <v>2011</v>
      </c>
      <c r="E430">
        <v>3</v>
      </c>
      <c r="F430">
        <v>6</v>
      </c>
      <c r="G430" t="s">
        <v>34</v>
      </c>
      <c r="H430" s="5">
        <v>26</v>
      </c>
    </row>
    <row r="431" spans="1:8" x14ac:dyDescent="0.25">
      <c r="A431" t="s">
        <v>13</v>
      </c>
      <c r="B431">
        <v>7</v>
      </c>
      <c r="C431">
        <v>6</v>
      </c>
      <c r="D431">
        <v>2011</v>
      </c>
      <c r="E431">
        <v>3</v>
      </c>
      <c r="F431">
        <v>6</v>
      </c>
      <c r="G431" t="s">
        <v>34</v>
      </c>
      <c r="H431" s="5">
        <v>12</v>
      </c>
    </row>
    <row r="432" spans="1:8" x14ac:dyDescent="0.25">
      <c r="A432" t="s">
        <v>13</v>
      </c>
      <c r="B432">
        <v>7</v>
      </c>
      <c r="C432">
        <v>6</v>
      </c>
      <c r="D432">
        <v>2011</v>
      </c>
      <c r="E432">
        <v>3</v>
      </c>
      <c r="F432">
        <v>6</v>
      </c>
      <c r="G432" t="s">
        <v>34</v>
      </c>
      <c r="H432" s="5">
        <v>6</v>
      </c>
    </row>
    <row r="433" spans="1:8" x14ac:dyDescent="0.25">
      <c r="A433" t="s">
        <v>13</v>
      </c>
      <c r="B433">
        <v>7</v>
      </c>
      <c r="C433">
        <v>6</v>
      </c>
      <c r="D433">
        <v>2011</v>
      </c>
      <c r="E433">
        <v>4</v>
      </c>
      <c r="F433">
        <v>1</v>
      </c>
      <c r="G433" t="s">
        <v>34</v>
      </c>
      <c r="H433" s="5">
        <v>15</v>
      </c>
    </row>
    <row r="434" spans="1:8" x14ac:dyDescent="0.25">
      <c r="A434" t="s">
        <v>13</v>
      </c>
      <c r="B434">
        <v>7</v>
      </c>
      <c r="C434">
        <v>6</v>
      </c>
      <c r="D434">
        <v>2011</v>
      </c>
      <c r="E434">
        <v>4</v>
      </c>
      <c r="F434">
        <v>1</v>
      </c>
      <c r="G434" t="s">
        <v>34</v>
      </c>
      <c r="H434" s="5">
        <v>7</v>
      </c>
    </row>
    <row r="435" spans="1:8" x14ac:dyDescent="0.25">
      <c r="A435" t="s">
        <v>13</v>
      </c>
      <c r="B435">
        <v>7</v>
      </c>
      <c r="C435">
        <v>6</v>
      </c>
      <c r="D435">
        <v>2011</v>
      </c>
      <c r="E435">
        <v>4</v>
      </c>
      <c r="F435">
        <v>1</v>
      </c>
      <c r="G435" t="s">
        <v>34</v>
      </c>
      <c r="H435" s="5">
        <v>23</v>
      </c>
    </row>
    <row r="436" spans="1:8" x14ac:dyDescent="0.25">
      <c r="A436" t="s">
        <v>13</v>
      </c>
      <c r="B436">
        <v>7</v>
      </c>
      <c r="C436">
        <v>6</v>
      </c>
      <c r="D436">
        <v>2011</v>
      </c>
      <c r="E436">
        <v>4</v>
      </c>
      <c r="F436">
        <v>1</v>
      </c>
      <c r="G436" t="s">
        <v>34</v>
      </c>
      <c r="H436" s="5">
        <v>21</v>
      </c>
    </row>
    <row r="437" spans="1:8" x14ac:dyDescent="0.25">
      <c r="A437" t="s">
        <v>13</v>
      </c>
      <c r="B437">
        <v>7</v>
      </c>
      <c r="C437">
        <v>6</v>
      </c>
      <c r="D437">
        <v>2011</v>
      </c>
      <c r="E437">
        <v>4</v>
      </c>
      <c r="F437">
        <v>1</v>
      </c>
      <c r="G437" t="s">
        <v>34</v>
      </c>
      <c r="H437" s="5">
        <v>27</v>
      </c>
    </row>
    <row r="438" spans="1:8" x14ac:dyDescent="0.25">
      <c r="A438" t="s">
        <v>13</v>
      </c>
      <c r="B438">
        <v>7</v>
      </c>
      <c r="C438">
        <v>6</v>
      </c>
      <c r="D438">
        <v>2011</v>
      </c>
      <c r="E438">
        <v>4</v>
      </c>
      <c r="F438">
        <v>1</v>
      </c>
      <c r="G438" t="s">
        <v>34</v>
      </c>
      <c r="H438" s="5">
        <v>14</v>
      </c>
    </row>
    <row r="439" spans="1:8" x14ac:dyDescent="0.25">
      <c r="A439" t="s">
        <v>13</v>
      </c>
      <c r="B439">
        <v>7</v>
      </c>
      <c r="C439">
        <v>6</v>
      </c>
      <c r="D439">
        <v>2011</v>
      </c>
      <c r="E439">
        <v>4</v>
      </c>
      <c r="F439">
        <v>1</v>
      </c>
      <c r="G439" t="s">
        <v>34</v>
      </c>
      <c r="H439" s="5">
        <v>21</v>
      </c>
    </row>
    <row r="440" spans="1:8" x14ac:dyDescent="0.25">
      <c r="A440" t="s">
        <v>13</v>
      </c>
      <c r="B440">
        <v>7</v>
      </c>
      <c r="C440">
        <v>6</v>
      </c>
      <c r="D440">
        <v>2011</v>
      </c>
      <c r="E440">
        <v>4</v>
      </c>
      <c r="F440">
        <v>1</v>
      </c>
      <c r="G440" t="s">
        <v>34</v>
      </c>
      <c r="H440" s="5">
        <v>22</v>
      </c>
    </row>
    <row r="441" spans="1:8" x14ac:dyDescent="0.25">
      <c r="A441" t="s">
        <v>13</v>
      </c>
      <c r="B441">
        <v>7</v>
      </c>
      <c r="C441">
        <v>6</v>
      </c>
      <c r="D441">
        <v>2011</v>
      </c>
      <c r="E441">
        <v>4</v>
      </c>
      <c r="F441">
        <v>1</v>
      </c>
      <c r="G441" t="s">
        <v>34</v>
      </c>
      <c r="H441" s="5">
        <v>29</v>
      </c>
    </row>
    <row r="442" spans="1:8" x14ac:dyDescent="0.25">
      <c r="A442" t="s">
        <v>13</v>
      </c>
      <c r="B442">
        <v>7</v>
      </c>
      <c r="C442">
        <v>6</v>
      </c>
      <c r="D442">
        <v>2011</v>
      </c>
      <c r="E442">
        <v>4</v>
      </c>
      <c r="F442">
        <v>2</v>
      </c>
      <c r="G442" t="s">
        <v>34</v>
      </c>
      <c r="H442" s="5">
        <v>21</v>
      </c>
    </row>
    <row r="443" spans="1:8" x14ac:dyDescent="0.25">
      <c r="A443" t="s">
        <v>13</v>
      </c>
      <c r="B443">
        <v>7</v>
      </c>
      <c r="C443">
        <v>6</v>
      </c>
      <c r="D443">
        <v>2011</v>
      </c>
      <c r="E443">
        <v>4</v>
      </c>
      <c r="F443">
        <v>2</v>
      </c>
      <c r="G443" t="s">
        <v>34</v>
      </c>
      <c r="H443" s="5">
        <v>27</v>
      </c>
    </row>
    <row r="444" spans="1:8" x14ac:dyDescent="0.25">
      <c r="A444" t="s">
        <v>13</v>
      </c>
      <c r="B444">
        <v>7</v>
      </c>
      <c r="C444">
        <v>6</v>
      </c>
      <c r="D444">
        <v>2011</v>
      </c>
      <c r="E444">
        <v>4</v>
      </c>
      <c r="F444">
        <v>2</v>
      </c>
      <c r="G444" t="s">
        <v>34</v>
      </c>
      <c r="H444" s="5">
        <v>14</v>
      </c>
    </row>
    <row r="445" spans="1:8" x14ac:dyDescent="0.25">
      <c r="A445" t="s">
        <v>13</v>
      </c>
      <c r="B445">
        <v>7</v>
      </c>
      <c r="C445">
        <v>6</v>
      </c>
      <c r="D445">
        <v>2011</v>
      </c>
      <c r="E445">
        <v>4</v>
      </c>
      <c r="F445">
        <v>2</v>
      </c>
      <c r="G445" t="s">
        <v>34</v>
      </c>
      <c r="H445" s="5">
        <v>31</v>
      </c>
    </row>
    <row r="446" spans="1:8" x14ac:dyDescent="0.25">
      <c r="A446" t="s">
        <v>13</v>
      </c>
      <c r="B446">
        <v>7</v>
      </c>
      <c r="C446">
        <v>6</v>
      </c>
      <c r="D446">
        <v>2011</v>
      </c>
      <c r="E446">
        <v>4</v>
      </c>
      <c r="F446">
        <v>3</v>
      </c>
      <c r="G446" t="s">
        <v>33</v>
      </c>
      <c r="H446" s="5">
        <v>10</v>
      </c>
    </row>
    <row r="447" spans="1:8" x14ac:dyDescent="0.25">
      <c r="A447" t="s">
        <v>13</v>
      </c>
      <c r="B447">
        <v>7</v>
      </c>
      <c r="C447">
        <v>6</v>
      </c>
      <c r="D447">
        <v>2011</v>
      </c>
      <c r="E447">
        <v>4</v>
      </c>
      <c r="F447">
        <v>3</v>
      </c>
      <c r="G447" t="s">
        <v>33</v>
      </c>
      <c r="H447" s="5">
        <v>27</v>
      </c>
    </row>
    <row r="448" spans="1:8" x14ac:dyDescent="0.25">
      <c r="A448" t="s">
        <v>13</v>
      </c>
      <c r="B448">
        <v>7</v>
      </c>
      <c r="C448">
        <v>6</v>
      </c>
      <c r="D448">
        <v>2011</v>
      </c>
      <c r="E448">
        <v>4</v>
      </c>
      <c r="F448">
        <v>3</v>
      </c>
      <c r="G448" t="s">
        <v>33</v>
      </c>
      <c r="H448" s="5">
        <v>21</v>
      </c>
    </row>
    <row r="449" spans="1:8" x14ac:dyDescent="0.25">
      <c r="A449" t="s">
        <v>13</v>
      </c>
      <c r="B449">
        <v>7</v>
      </c>
      <c r="C449">
        <v>6</v>
      </c>
      <c r="D449">
        <v>2011</v>
      </c>
      <c r="E449">
        <v>4</v>
      </c>
      <c r="F449">
        <v>3</v>
      </c>
      <c r="G449" t="s">
        <v>33</v>
      </c>
      <c r="H449" s="5">
        <v>4</v>
      </c>
    </row>
    <row r="450" spans="1:8" x14ac:dyDescent="0.25">
      <c r="A450" t="s">
        <v>13</v>
      </c>
      <c r="B450">
        <v>7</v>
      </c>
      <c r="C450">
        <v>6</v>
      </c>
      <c r="D450">
        <v>2011</v>
      </c>
      <c r="E450">
        <v>4</v>
      </c>
      <c r="F450">
        <v>3</v>
      </c>
      <c r="G450" t="s">
        <v>33</v>
      </c>
      <c r="H450" s="5">
        <v>9</v>
      </c>
    </row>
    <row r="451" spans="1:8" x14ac:dyDescent="0.25">
      <c r="A451" t="s">
        <v>13</v>
      </c>
      <c r="B451">
        <v>7</v>
      </c>
      <c r="C451">
        <v>6</v>
      </c>
      <c r="D451">
        <v>2011</v>
      </c>
      <c r="E451">
        <v>4</v>
      </c>
      <c r="F451">
        <v>3</v>
      </c>
      <c r="G451" t="s">
        <v>33</v>
      </c>
      <c r="H451" s="5">
        <v>24</v>
      </c>
    </row>
    <row r="452" spans="1:8" x14ac:dyDescent="0.25">
      <c r="A452" t="s">
        <v>13</v>
      </c>
      <c r="B452">
        <v>7</v>
      </c>
      <c r="C452">
        <v>6</v>
      </c>
      <c r="D452">
        <v>2011</v>
      </c>
      <c r="E452">
        <v>4</v>
      </c>
      <c r="F452">
        <v>3</v>
      </c>
      <c r="G452" t="s">
        <v>33</v>
      </c>
      <c r="H452" s="5">
        <v>9</v>
      </c>
    </row>
    <row r="453" spans="1:8" x14ac:dyDescent="0.25">
      <c r="A453" t="s">
        <v>13</v>
      </c>
      <c r="B453">
        <v>7</v>
      </c>
      <c r="C453">
        <v>6</v>
      </c>
      <c r="D453">
        <v>2011</v>
      </c>
      <c r="E453">
        <v>4</v>
      </c>
      <c r="F453">
        <v>4</v>
      </c>
      <c r="G453" t="s">
        <v>33</v>
      </c>
      <c r="H453" s="5">
        <v>31</v>
      </c>
    </row>
    <row r="454" spans="1:8" x14ac:dyDescent="0.25">
      <c r="A454" t="s">
        <v>13</v>
      </c>
      <c r="B454">
        <v>7</v>
      </c>
      <c r="C454">
        <v>6</v>
      </c>
      <c r="D454">
        <v>2011</v>
      </c>
      <c r="E454">
        <v>4</v>
      </c>
      <c r="F454">
        <v>4</v>
      </c>
      <c r="G454" t="s">
        <v>33</v>
      </c>
      <c r="H454" s="5">
        <v>25</v>
      </c>
    </row>
    <row r="455" spans="1:8" x14ac:dyDescent="0.25">
      <c r="A455" t="s">
        <v>13</v>
      </c>
      <c r="B455">
        <v>7</v>
      </c>
      <c r="C455">
        <v>6</v>
      </c>
      <c r="D455">
        <v>2011</v>
      </c>
      <c r="E455">
        <v>4</v>
      </c>
      <c r="F455">
        <v>4</v>
      </c>
      <c r="G455" t="s">
        <v>33</v>
      </c>
      <c r="H455" s="5">
        <v>27</v>
      </c>
    </row>
    <row r="456" spans="1:8" x14ac:dyDescent="0.25">
      <c r="A456" t="s">
        <v>13</v>
      </c>
      <c r="B456">
        <v>7</v>
      </c>
      <c r="C456">
        <v>6</v>
      </c>
      <c r="D456">
        <v>2011</v>
      </c>
      <c r="E456">
        <v>4</v>
      </c>
      <c r="F456">
        <v>4</v>
      </c>
      <c r="G456" t="s">
        <v>33</v>
      </c>
      <c r="H456" s="5">
        <v>10</v>
      </c>
    </row>
    <row r="457" spans="1:8" x14ac:dyDescent="0.25">
      <c r="A457" t="s">
        <v>13</v>
      </c>
      <c r="B457">
        <v>7</v>
      </c>
      <c r="C457">
        <v>6</v>
      </c>
      <c r="D457">
        <v>2011</v>
      </c>
      <c r="E457">
        <v>4</v>
      </c>
      <c r="F457">
        <v>4</v>
      </c>
      <c r="G457" t="s">
        <v>33</v>
      </c>
      <c r="H457" s="5">
        <v>11</v>
      </c>
    </row>
    <row r="458" spans="1:8" x14ac:dyDescent="0.25">
      <c r="A458" t="s">
        <v>13</v>
      </c>
      <c r="B458">
        <v>7</v>
      </c>
      <c r="C458">
        <v>6</v>
      </c>
      <c r="D458">
        <v>2011</v>
      </c>
      <c r="E458">
        <v>4</v>
      </c>
      <c r="F458">
        <v>4</v>
      </c>
      <c r="G458" t="s">
        <v>33</v>
      </c>
      <c r="H458" s="5">
        <v>24</v>
      </c>
    </row>
    <row r="459" spans="1:8" x14ac:dyDescent="0.25">
      <c r="A459" t="s">
        <v>13</v>
      </c>
      <c r="B459">
        <v>7</v>
      </c>
      <c r="C459">
        <v>6</v>
      </c>
      <c r="D459">
        <v>2011</v>
      </c>
      <c r="E459">
        <v>4</v>
      </c>
      <c r="F459">
        <v>4</v>
      </c>
      <c r="G459" t="s">
        <v>33</v>
      </c>
      <c r="H459" s="5">
        <v>18</v>
      </c>
    </row>
    <row r="460" spans="1:8" x14ac:dyDescent="0.25">
      <c r="A460" t="s">
        <v>13</v>
      </c>
      <c r="B460">
        <v>7</v>
      </c>
      <c r="C460">
        <v>6</v>
      </c>
      <c r="D460">
        <v>2011</v>
      </c>
      <c r="E460">
        <v>4</v>
      </c>
      <c r="F460">
        <v>4</v>
      </c>
      <c r="G460" t="s">
        <v>33</v>
      </c>
      <c r="H460" s="5">
        <v>32</v>
      </c>
    </row>
    <row r="461" spans="1:8" x14ac:dyDescent="0.25">
      <c r="A461" t="s">
        <v>13</v>
      </c>
      <c r="B461">
        <v>7</v>
      </c>
      <c r="C461">
        <v>6</v>
      </c>
      <c r="D461">
        <v>2011</v>
      </c>
      <c r="E461">
        <v>4</v>
      </c>
      <c r="F461">
        <v>4</v>
      </c>
      <c r="G461" t="s">
        <v>33</v>
      </c>
      <c r="H461" s="5">
        <v>22</v>
      </c>
    </row>
    <row r="462" spans="1:8" x14ac:dyDescent="0.25">
      <c r="A462" t="s">
        <v>13</v>
      </c>
      <c r="B462">
        <v>7</v>
      </c>
      <c r="C462">
        <v>6</v>
      </c>
      <c r="D462">
        <v>2011</v>
      </c>
      <c r="E462">
        <v>4</v>
      </c>
      <c r="F462">
        <v>4</v>
      </c>
      <c r="G462" t="s">
        <v>33</v>
      </c>
      <c r="H462" s="5">
        <v>47</v>
      </c>
    </row>
    <row r="463" spans="1:8" x14ac:dyDescent="0.25">
      <c r="A463" t="s">
        <v>13</v>
      </c>
      <c r="B463">
        <v>7</v>
      </c>
      <c r="C463">
        <v>6</v>
      </c>
      <c r="D463">
        <v>2011</v>
      </c>
      <c r="E463">
        <v>4</v>
      </c>
      <c r="F463">
        <v>4</v>
      </c>
      <c r="G463" t="s">
        <v>33</v>
      </c>
      <c r="H463" s="5">
        <v>30</v>
      </c>
    </row>
    <row r="464" spans="1:8" x14ac:dyDescent="0.25">
      <c r="A464" t="s">
        <v>13</v>
      </c>
      <c r="B464">
        <v>7</v>
      </c>
      <c r="C464">
        <v>6</v>
      </c>
      <c r="D464">
        <v>2011</v>
      </c>
      <c r="E464">
        <v>4</v>
      </c>
      <c r="F464">
        <v>4</v>
      </c>
      <c r="G464" t="s">
        <v>33</v>
      </c>
      <c r="H464" s="5">
        <v>22</v>
      </c>
    </row>
    <row r="465" spans="1:8" x14ac:dyDescent="0.25">
      <c r="A465" t="s">
        <v>13</v>
      </c>
      <c r="B465">
        <v>7</v>
      </c>
      <c r="C465">
        <v>6</v>
      </c>
      <c r="D465">
        <v>2011</v>
      </c>
      <c r="E465">
        <v>4</v>
      </c>
      <c r="F465">
        <v>4</v>
      </c>
      <c r="G465" t="s">
        <v>33</v>
      </c>
      <c r="H465" s="5">
        <v>31</v>
      </c>
    </row>
    <row r="466" spans="1:8" x14ac:dyDescent="0.25">
      <c r="A466" t="s">
        <v>13</v>
      </c>
      <c r="B466">
        <v>7</v>
      </c>
      <c r="C466">
        <v>6</v>
      </c>
      <c r="D466">
        <v>2011</v>
      </c>
      <c r="E466">
        <v>4</v>
      </c>
      <c r="F466">
        <v>5</v>
      </c>
      <c r="G466" t="s">
        <v>33</v>
      </c>
      <c r="H466" s="5">
        <v>44</v>
      </c>
    </row>
    <row r="467" spans="1:8" x14ac:dyDescent="0.25">
      <c r="A467" t="s">
        <v>13</v>
      </c>
      <c r="B467">
        <v>7</v>
      </c>
      <c r="C467">
        <v>6</v>
      </c>
      <c r="D467">
        <v>2011</v>
      </c>
      <c r="E467">
        <v>4</v>
      </c>
      <c r="F467">
        <v>5</v>
      </c>
      <c r="G467" t="s">
        <v>33</v>
      </c>
      <c r="H467" s="5">
        <v>34</v>
      </c>
    </row>
    <row r="468" spans="1:8" x14ac:dyDescent="0.25">
      <c r="A468" t="s">
        <v>13</v>
      </c>
      <c r="B468">
        <v>7</v>
      </c>
      <c r="C468">
        <v>6</v>
      </c>
      <c r="D468">
        <v>2011</v>
      </c>
      <c r="E468">
        <v>4</v>
      </c>
      <c r="F468">
        <v>5</v>
      </c>
      <c r="G468" t="s">
        <v>33</v>
      </c>
      <c r="H468" s="5">
        <v>6</v>
      </c>
    </row>
    <row r="469" spans="1:8" x14ac:dyDescent="0.25">
      <c r="A469" t="s">
        <v>13</v>
      </c>
      <c r="B469">
        <v>7</v>
      </c>
      <c r="C469">
        <v>6</v>
      </c>
      <c r="D469">
        <v>2011</v>
      </c>
      <c r="E469">
        <v>4</v>
      </c>
      <c r="F469">
        <v>5</v>
      </c>
      <c r="G469" t="s">
        <v>33</v>
      </c>
      <c r="H469" s="5">
        <v>30</v>
      </c>
    </row>
    <row r="470" spans="1:8" x14ac:dyDescent="0.25">
      <c r="A470" t="s">
        <v>13</v>
      </c>
      <c r="B470">
        <v>7</v>
      </c>
      <c r="C470">
        <v>6</v>
      </c>
      <c r="D470">
        <v>2011</v>
      </c>
      <c r="E470">
        <v>4</v>
      </c>
      <c r="F470">
        <v>5</v>
      </c>
      <c r="G470" t="s">
        <v>33</v>
      </c>
      <c r="H470" s="5">
        <v>20</v>
      </c>
    </row>
    <row r="471" spans="1:8" x14ac:dyDescent="0.25">
      <c r="A471" t="s">
        <v>13</v>
      </c>
      <c r="B471">
        <v>7</v>
      </c>
      <c r="C471">
        <v>6</v>
      </c>
      <c r="D471">
        <v>2011</v>
      </c>
      <c r="E471">
        <v>4</v>
      </c>
      <c r="F471">
        <v>5</v>
      </c>
      <c r="G471" t="s">
        <v>33</v>
      </c>
      <c r="H471" s="5">
        <v>10</v>
      </c>
    </row>
    <row r="472" spans="1:8" x14ac:dyDescent="0.25">
      <c r="A472" t="s">
        <v>13</v>
      </c>
      <c r="B472">
        <v>7</v>
      </c>
      <c r="C472">
        <v>6</v>
      </c>
      <c r="D472">
        <v>2011</v>
      </c>
      <c r="E472">
        <v>4</v>
      </c>
      <c r="F472">
        <v>5</v>
      </c>
      <c r="G472" t="s">
        <v>33</v>
      </c>
      <c r="H472" s="5">
        <v>36</v>
      </c>
    </row>
    <row r="473" spans="1:8" x14ac:dyDescent="0.25">
      <c r="A473" t="s">
        <v>13</v>
      </c>
      <c r="B473">
        <v>7</v>
      </c>
      <c r="C473">
        <v>6</v>
      </c>
      <c r="D473">
        <v>2011</v>
      </c>
      <c r="E473">
        <v>4</v>
      </c>
      <c r="F473">
        <v>6</v>
      </c>
      <c r="G473" t="s">
        <v>34</v>
      </c>
      <c r="H473" s="5">
        <v>21</v>
      </c>
    </row>
    <row r="474" spans="1:8" x14ac:dyDescent="0.25">
      <c r="A474" t="s">
        <v>13</v>
      </c>
      <c r="B474">
        <v>7</v>
      </c>
      <c r="C474">
        <v>6</v>
      </c>
      <c r="D474">
        <v>2011</v>
      </c>
      <c r="E474">
        <v>4</v>
      </c>
      <c r="F474">
        <v>6</v>
      </c>
      <c r="G474" t="s">
        <v>34</v>
      </c>
      <c r="H474" s="5">
        <v>19</v>
      </c>
    </row>
    <row r="475" spans="1:8" x14ac:dyDescent="0.25">
      <c r="A475" t="s">
        <v>13</v>
      </c>
      <c r="B475">
        <v>7</v>
      </c>
      <c r="C475">
        <v>6</v>
      </c>
      <c r="D475">
        <v>2011</v>
      </c>
      <c r="E475">
        <v>4</v>
      </c>
      <c r="F475">
        <v>6</v>
      </c>
      <c r="G475" t="s">
        <v>34</v>
      </c>
      <c r="H475" s="5">
        <v>26</v>
      </c>
    </row>
    <row r="476" spans="1:8" x14ac:dyDescent="0.25">
      <c r="A476" t="s">
        <v>13</v>
      </c>
      <c r="B476">
        <v>7</v>
      </c>
      <c r="C476">
        <v>6</v>
      </c>
      <c r="D476">
        <v>2011</v>
      </c>
      <c r="E476">
        <v>4</v>
      </c>
      <c r="F476">
        <v>6</v>
      </c>
      <c r="G476" t="s">
        <v>34</v>
      </c>
      <c r="H476" s="5">
        <v>14</v>
      </c>
    </row>
    <row r="477" spans="1:8" x14ac:dyDescent="0.25">
      <c r="A477" t="s">
        <v>13</v>
      </c>
      <c r="B477">
        <v>7</v>
      </c>
      <c r="C477">
        <v>6</v>
      </c>
      <c r="D477">
        <v>2011</v>
      </c>
      <c r="E477">
        <v>4</v>
      </c>
      <c r="F477">
        <v>6</v>
      </c>
      <c r="G477" t="s">
        <v>34</v>
      </c>
      <c r="H477" s="5">
        <v>17</v>
      </c>
    </row>
    <row r="478" spans="1:8" x14ac:dyDescent="0.25">
      <c r="A478" t="s">
        <v>13</v>
      </c>
      <c r="B478">
        <v>7</v>
      </c>
      <c r="C478">
        <v>6</v>
      </c>
      <c r="D478">
        <v>2011</v>
      </c>
      <c r="E478">
        <v>4</v>
      </c>
      <c r="F478">
        <v>6</v>
      </c>
      <c r="G478" t="s">
        <v>34</v>
      </c>
      <c r="H478" s="5">
        <v>16</v>
      </c>
    </row>
    <row r="479" spans="1:8" x14ac:dyDescent="0.25">
      <c r="A479" t="s">
        <v>13</v>
      </c>
      <c r="B479">
        <v>7</v>
      </c>
      <c r="C479">
        <v>6</v>
      </c>
      <c r="D479">
        <v>2011</v>
      </c>
      <c r="E479">
        <v>4</v>
      </c>
      <c r="F479">
        <v>6</v>
      </c>
      <c r="G479" t="s">
        <v>34</v>
      </c>
      <c r="H479" s="5">
        <v>20</v>
      </c>
    </row>
    <row r="480" spans="1:8" x14ac:dyDescent="0.25">
      <c r="A480" t="s">
        <v>13</v>
      </c>
      <c r="B480">
        <v>7</v>
      </c>
      <c r="C480">
        <v>6</v>
      </c>
      <c r="D480">
        <v>2011</v>
      </c>
      <c r="E480">
        <v>4</v>
      </c>
      <c r="F480">
        <v>6</v>
      </c>
      <c r="G480" t="s">
        <v>34</v>
      </c>
      <c r="H480" s="5">
        <v>20</v>
      </c>
    </row>
    <row r="481" spans="1:8" x14ac:dyDescent="0.25">
      <c r="A481" t="s">
        <v>13</v>
      </c>
      <c r="B481">
        <v>7</v>
      </c>
      <c r="C481">
        <v>6</v>
      </c>
      <c r="D481">
        <v>2011</v>
      </c>
      <c r="E481">
        <v>5</v>
      </c>
      <c r="F481">
        <v>1</v>
      </c>
      <c r="G481" t="s">
        <v>34</v>
      </c>
      <c r="H481" s="5">
        <v>17</v>
      </c>
    </row>
    <row r="482" spans="1:8" x14ac:dyDescent="0.25">
      <c r="A482" t="s">
        <v>13</v>
      </c>
      <c r="B482">
        <v>7</v>
      </c>
      <c r="C482">
        <v>6</v>
      </c>
      <c r="D482">
        <v>2011</v>
      </c>
      <c r="E482">
        <v>5</v>
      </c>
      <c r="F482">
        <v>1</v>
      </c>
      <c r="G482" t="s">
        <v>34</v>
      </c>
      <c r="H482" s="5">
        <v>9</v>
      </c>
    </row>
    <row r="483" spans="1:8" x14ac:dyDescent="0.25">
      <c r="A483" t="s">
        <v>13</v>
      </c>
      <c r="B483">
        <v>7</v>
      </c>
      <c r="C483">
        <v>6</v>
      </c>
      <c r="D483">
        <v>2011</v>
      </c>
      <c r="E483">
        <v>5</v>
      </c>
      <c r="F483">
        <v>1</v>
      </c>
      <c r="G483" t="s">
        <v>34</v>
      </c>
      <c r="H483" s="5">
        <v>3</v>
      </c>
    </row>
    <row r="484" spans="1:8" x14ac:dyDescent="0.25">
      <c r="A484" t="s">
        <v>13</v>
      </c>
      <c r="B484">
        <v>7</v>
      </c>
      <c r="C484">
        <v>6</v>
      </c>
      <c r="D484">
        <v>2011</v>
      </c>
      <c r="E484">
        <v>5</v>
      </c>
      <c r="F484">
        <v>1</v>
      </c>
      <c r="G484" t="s">
        <v>34</v>
      </c>
      <c r="H484" s="5">
        <v>15</v>
      </c>
    </row>
    <row r="485" spans="1:8" x14ac:dyDescent="0.25">
      <c r="A485" t="s">
        <v>13</v>
      </c>
      <c r="B485">
        <v>7</v>
      </c>
      <c r="C485">
        <v>6</v>
      </c>
      <c r="D485">
        <v>2011</v>
      </c>
      <c r="E485">
        <v>5</v>
      </c>
      <c r="F485">
        <v>1</v>
      </c>
      <c r="G485" t="s">
        <v>34</v>
      </c>
      <c r="H485" s="5">
        <v>18</v>
      </c>
    </row>
    <row r="486" spans="1:8" x14ac:dyDescent="0.25">
      <c r="A486" t="s">
        <v>13</v>
      </c>
      <c r="B486">
        <v>7</v>
      </c>
      <c r="C486">
        <v>6</v>
      </c>
      <c r="D486">
        <v>2011</v>
      </c>
      <c r="E486">
        <v>5</v>
      </c>
      <c r="F486">
        <v>1</v>
      </c>
      <c r="G486" t="s">
        <v>34</v>
      </c>
      <c r="H486" s="5">
        <v>22</v>
      </c>
    </row>
    <row r="487" spans="1:8" x14ac:dyDescent="0.25">
      <c r="A487" t="s">
        <v>13</v>
      </c>
      <c r="B487">
        <v>7</v>
      </c>
      <c r="C487">
        <v>6</v>
      </c>
      <c r="D487">
        <v>2011</v>
      </c>
      <c r="E487">
        <v>5</v>
      </c>
      <c r="F487">
        <v>1</v>
      </c>
      <c r="G487" t="s">
        <v>34</v>
      </c>
      <c r="H487" s="5">
        <v>18</v>
      </c>
    </row>
    <row r="488" spans="1:8" x14ac:dyDescent="0.25">
      <c r="A488" t="s">
        <v>13</v>
      </c>
      <c r="B488">
        <v>7</v>
      </c>
      <c r="C488">
        <v>6</v>
      </c>
      <c r="D488">
        <v>2011</v>
      </c>
      <c r="E488">
        <v>5</v>
      </c>
      <c r="F488">
        <v>1</v>
      </c>
      <c r="G488" t="s">
        <v>34</v>
      </c>
      <c r="H488" s="5">
        <v>16</v>
      </c>
    </row>
    <row r="489" spans="1:8" x14ac:dyDescent="0.25">
      <c r="A489" t="s">
        <v>13</v>
      </c>
      <c r="B489">
        <v>7</v>
      </c>
      <c r="C489">
        <v>6</v>
      </c>
      <c r="D489">
        <v>2011</v>
      </c>
      <c r="E489">
        <v>5</v>
      </c>
      <c r="F489">
        <v>1</v>
      </c>
      <c r="G489" t="s">
        <v>34</v>
      </c>
      <c r="H489" s="5">
        <v>13</v>
      </c>
    </row>
    <row r="490" spans="1:8" x14ac:dyDescent="0.25">
      <c r="A490" t="s">
        <v>13</v>
      </c>
      <c r="B490">
        <v>7</v>
      </c>
      <c r="C490">
        <v>6</v>
      </c>
      <c r="D490">
        <v>2011</v>
      </c>
      <c r="E490">
        <v>5</v>
      </c>
      <c r="F490">
        <v>1</v>
      </c>
      <c r="G490" t="s">
        <v>34</v>
      </c>
      <c r="H490" s="5">
        <v>26</v>
      </c>
    </row>
    <row r="491" spans="1:8" x14ac:dyDescent="0.25">
      <c r="A491" t="s">
        <v>13</v>
      </c>
      <c r="B491">
        <v>7</v>
      </c>
      <c r="C491">
        <v>6</v>
      </c>
      <c r="D491">
        <v>2011</v>
      </c>
      <c r="E491">
        <v>5</v>
      </c>
      <c r="F491">
        <v>1</v>
      </c>
      <c r="G491" t="s">
        <v>34</v>
      </c>
      <c r="H491" s="5">
        <v>20</v>
      </c>
    </row>
    <row r="492" spans="1:8" x14ac:dyDescent="0.25">
      <c r="A492" t="s">
        <v>13</v>
      </c>
      <c r="B492">
        <v>7</v>
      </c>
      <c r="C492">
        <v>6</v>
      </c>
      <c r="D492">
        <v>2011</v>
      </c>
      <c r="E492">
        <v>5</v>
      </c>
      <c r="F492">
        <v>2</v>
      </c>
      <c r="G492" t="s">
        <v>33</v>
      </c>
      <c r="H492" s="5">
        <v>11</v>
      </c>
    </row>
    <row r="493" spans="1:8" x14ac:dyDescent="0.25">
      <c r="A493" t="s">
        <v>13</v>
      </c>
      <c r="B493">
        <v>7</v>
      </c>
      <c r="C493">
        <v>6</v>
      </c>
      <c r="D493">
        <v>2011</v>
      </c>
      <c r="E493">
        <v>5</v>
      </c>
      <c r="F493">
        <v>2</v>
      </c>
      <c r="G493" t="s">
        <v>33</v>
      </c>
      <c r="H493" s="5">
        <v>33</v>
      </c>
    </row>
    <row r="494" spans="1:8" x14ac:dyDescent="0.25">
      <c r="A494" t="s">
        <v>13</v>
      </c>
      <c r="B494">
        <v>7</v>
      </c>
      <c r="C494">
        <v>6</v>
      </c>
      <c r="D494">
        <v>2011</v>
      </c>
      <c r="E494">
        <v>5</v>
      </c>
      <c r="F494">
        <v>2</v>
      </c>
      <c r="G494" t="s">
        <v>33</v>
      </c>
      <c r="H494" s="5">
        <v>24</v>
      </c>
    </row>
    <row r="495" spans="1:8" x14ac:dyDescent="0.25">
      <c r="A495" t="s">
        <v>13</v>
      </c>
      <c r="B495">
        <v>7</v>
      </c>
      <c r="C495">
        <v>6</v>
      </c>
      <c r="D495">
        <v>2011</v>
      </c>
      <c r="E495">
        <v>5</v>
      </c>
      <c r="F495">
        <v>2</v>
      </c>
      <c r="G495" t="s">
        <v>33</v>
      </c>
      <c r="H495" s="5">
        <v>37</v>
      </c>
    </row>
    <row r="496" spans="1:8" x14ac:dyDescent="0.25">
      <c r="A496" t="s">
        <v>13</v>
      </c>
      <c r="B496">
        <v>7</v>
      </c>
      <c r="C496">
        <v>6</v>
      </c>
      <c r="D496">
        <v>2011</v>
      </c>
      <c r="E496">
        <v>5</v>
      </c>
      <c r="F496">
        <v>2</v>
      </c>
      <c r="G496" t="s">
        <v>33</v>
      </c>
      <c r="H496" s="5">
        <v>5</v>
      </c>
    </row>
    <row r="497" spans="1:8" x14ac:dyDescent="0.25">
      <c r="A497" t="s">
        <v>13</v>
      </c>
      <c r="B497">
        <v>7</v>
      </c>
      <c r="C497">
        <v>6</v>
      </c>
      <c r="D497">
        <v>2011</v>
      </c>
      <c r="E497">
        <v>5</v>
      </c>
      <c r="F497">
        <v>2</v>
      </c>
      <c r="G497" t="s">
        <v>33</v>
      </c>
      <c r="H497" s="5">
        <v>9</v>
      </c>
    </row>
    <row r="498" spans="1:8" x14ac:dyDescent="0.25">
      <c r="A498" t="s">
        <v>13</v>
      </c>
      <c r="B498">
        <v>7</v>
      </c>
      <c r="C498">
        <v>6</v>
      </c>
      <c r="D498">
        <v>2011</v>
      </c>
      <c r="E498">
        <v>5</v>
      </c>
      <c r="F498">
        <v>3</v>
      </c>
      <c r="G498" t="s">
        <v>34</v>
      </c>
      <c r="H498" s="5">
        <v>19</v>
      </c>
    </row>
    <row r="499" spans="1:8" x14ac:dyDescent="0.25">
      <c r="A499" t="s">
        <v>13</v>
      </c>
      <c r="B499">
        <v>7</v>
      </c>
      <c r="C499">
        <v>6</v>
      </c>
      <c r="D499">
        <v>2011</v>
      </c>
      <c r="E499">
        <v>5</v>
      </c>
      <c r="F499">
        <v>3</v>
      </c>
      <c r="G499" t="s">
        <v>34</v>
      </c>
      <c r="H499" s="5">
        <v>30</v>
      </c>
    </row>
    <row r="500" spans="1:8" x14ac:dyDescent="0.25">
      <c r="A500" t="s">
        <v>13</v>
      </c>
      <c r="B500">
        <v>7</v>
      </c>
      <c r="C500">
        <v>6</v>
      </c>
      <c r="D500">
        <v>2011</v>
      </c>
      <c r="E500">
        <v>5</v>
      </c>
      <c r="F500">
        <v>3</v>
      </c>
      <c r="G500" t="s">
        <v>34</v>
      </c>
      <c r="H500" s="5">
        <v>8</v>
      </c>
    </row>
    <row r="501" spans="1:8" x14ac:dyDescent="0.25">
      <c r="A501" t="s">
        <v>13</v>
      </c>
      <c r="B501">
        <v>7</v>
      </c>
      <c r="C501">
        <v>6</v>
      </c>
      <c r="D501">
        <v>2011</v>
      </c>
      <c r="E501">
        <v>5</v>
      </c>
      <c r="F501">
        <v>3</v>
      </c>
      <c r="G501" t="s">
        <v>34</v>
      </c>
      <c r="H501" s="5">
        <v>25</v>
      </c>
    </row>
    <row r="502" spans="1:8" x14ac:dyDescent="0.25">
      <c r="A502" t="s">
        <v>13</v>
      </c>
      <c r="B502">
        <v>7</v>
      </c>
      <c r="C502">
        <v>6</v>
      </c>
      <c r="D502">
        <v>2011</v>
      </c>
      <c r="E502">
        <v>5</v>
      </c>
      <c r="F502">
        <v>3</v>
      </c>
      <c r="G502" t="s">
        <v>34</v>
      </c>
      <c r="H502" s="5">
        <v>17</v>
      </c>
    </row>
    <row r="503" spans="1:8" x14ac:dyDescent="0.25">
      <c r="A503" t="s">
        <v>13</v>
      </c>
      <c r="B503">
        <v>7</v>
      </c>
      <c r="C503">
        <v>6</v>
      </c>
      <c r="D503">
        <v>2011</v>
      </c>
      <c r="E503">
        <v>5</v>
      </c>
      <c r="F503">
        <v>3</v>
      </c>
      <c r="G503" t="s">
        <v>34</v>
      </c>
      <c r="H503" s="5">
        <v>16</v>
      </c>
    </row>
    <row r="504" spans="1:8" x14ac:dyDescent="0.25">
      <c r="A504" t="s">
        <v>13</v>
      </c>
      <c r="B504">
        <v>7</v>
      </c>
      <c r="C504">
        <v>6</v>
      </c>
      <c r="D504">
        <v>2011</v>
      </c>
      <c r="E504">
        <v>5</v>
      </c>
      <c r="F504">
        <v>3</v>
      </c>
      <c r="G504" t="s">
        <v>34</v>
      </c>
      <c r="H504" s="5">
        <v>25</v>
      </c>
    </row>
    <row r="505" spans="1:8" x14ac:dyDescent="0.25">
      <c r="A505" t="s">
        <v>13</v>
      </c>
      <c r="B505">
        <v>7</v>
      </c>
      <c r="C505">
        <v>6</v>
      </c>
      <c r="D505">
        <v>2011</v>
      </c>
      <c r="E505">
        <v>5</v>
      </c>
      <c r="F505">
        <v>3</v>
      </c>
      <c r="G505" t="s">
        <v>34</v>
      </c>
      <c r="H505" s="5">
        <v>14</v>
      </c>
    </row>
    <row r="506" spans="1:8" x14ac:dyDescent="0.25">
      <c r="A506" t="s">
        <v>13</v>
      </c>
      <c r="B506">
        <v>7</v>
      </c>
      <c r="C506">
        <v>6</v>
      </c>
      <c r="D506">
        <v>2011</v>
      </c>
      <c r="E506">
        <v>5</v>
      </c>
      <c r="F506">
        <v>3</v>
      </c>
      <c r="G506" t="s">
        <v>34</v>
      </c>
      <c r="H506" s="5">
        <v>19</v>
      </c>
    </row>
    <row r="507" spans="1:8" x14ac:dyDescent="0.25">
      <c r="A507" t="s">
        <v>13</v>
      </c>
      <c r="B507">
        <v>7</v>
      </c>
      <c r="C507">
        <v>6</v>
      </c>
      <c r="D507">
        <v>2011</v>
      </c>
      <c r="E507">
        <v>5</v>
      </c>
      <c r="F507">
        <v>4</v>
      </c>
      <c r="G507" t="s">
        <v>33</v>
      </c>
      <c r="H507" s="5">
        <v>26</v>
      </c>
    </row>
    <row r="508" spans="1:8" x14ac:dyDescent="0.25">
      <c r="A508" t="s">
        <v>13</v>
      </c>
      <c r="B508">
        <v>7</v>
      </c>
      <c r="C508">
        <v>6</v>
      </c>
      <c r="D508">
        <v>2011</v>
      </c>
      <c r="E508">
        <v>5</v>
      </c>
      <c r="F508">
        <v>4</v>
      </c>
      <c r="G508" t="s">
        <v>33</v>
      </c>
      <c r="H508" s="5">
        <v>32</v>
      </c>
    </row>
    <row r="509" spans="1:8" x14ac:dyDescent="0.25">
      <c r="A509" t="s">
        <v>13</v>
      </c>
      <c r="B509">
        <v>7</v>
      </c>
      <c r="C509">
        <v>6</v>
      </c>
      <c r="D509">
        <v>2011</v>
      </c>
      <c r="E509">
        <v>5</v>
      </c>
      <c r="F509">
        <v>4</v>
      </c>
      <c r="G509" t="s">
        <v>33</v>
      </c>
      <c r="H509" s="5">
        <v>28</v>
      </c>
    </row>
    <row r="510" spans="1:8" x14ac:dyDescent="0.25">
      <c r="A510" t="s">
        <v>13</v>
      </c>
      <c r="B510">
        <v>7</v>
      </c>
      <c r="C510">
        <v>6</v>
      </c>
      <c r="D510">
        <v>2011</v>
      </c>
      <c r="E510">
        <v>5</v>
      </c>
      <c r="F510">
        <v>4</v>
      </c>
      <c r="G510" t="s">
        <v>33</v>
      </c>
      <c r="H510" s="5">
        <v>27</v>
      </c>
    </row>
    <row r="511" spans="1:8" x14ac:dyDescent="0.25">
      <c r="A511" t="s">
        <v>13</v>
      </c>
      <c r="B511">
        <v>7</v>
      </c>
      <c r="C511">
        <v>6</v>
      </c>
      <c r="D511">
        <v>2011</v>
      </c>
      <c r="E511">
        <v>5</v>
      </c>
      <c r="F511">
        <v>4</v>
      </c>
      <c r="G511" t="s">
        <v>33</v>
      </c>
      <c r="H511" s="5">
        <v>12</v>
      </c>
    </row>
    <row r="512" spans="1:8" x14ac:dyDescent="0.25">
      <c r="A512" t="s">
        <v>13</v>
      </c>
      <c r="B512">
        <v>7</v>
      </c>
      <c r="C512">
        <v>6</v>
      </c>
      <c r="D512">
        <v>2011</v>
      </c>
      <c r="E512">
        <v>5</v>
      </c>
      <c r="F512">
        <v>5</v>
      </c>
      <c r="G512" t="s">
        <v>33</v>
      </c>
      <c r="H512" s="5">
        <v>20</v>
      </c>
    </row>
    <row r="513" spans="1:8" x14ac:dyDescent="0.25">
      <c r="A513" t="s">
        <v>13</v>
      </c>
      <c r="B513">
        <v>7</v>
      </c>
      <c r="C513">
        <v>6</v>
      </c>
      <c r="D513">
        <v>2011</v>
      </c>
      <c r="E513">
        <v>5</v>
      </c>
      <c r="F513">
        <v>5</v>
      </c>
      <c r="G513" t="s">
        <v>33</v>
      </c>
      <c r="H513" s="5">
        <v>4</v>
      </c>
    </row>
    <row r="514" spans="1:8" x14ac:dyDescent="0.25">
      <c r="A514" t="s">
        <v>13</v>
      </c>
      <c r="B514">
        <v>7</v>
      </c>
      <c r="C514">
        <v>6</v>
      </c>
      <c r="D514">
        <v>2011</v>
      </c>
      <c r="E514">
        <v>5</v>
      </c>
      <c r="F514">
        <v>5</v>
      </c>
      <c r="G514" t="s">
        <v>33</v>
      </c>
      <c r="H514" s="5">
        <v>30</v>
      </c>
    </row>
    <row r="515" spans="1:8" x14ac:dyDescent="0.25">
      <c r="A515" t="s">
        <v>13</v>
      </c>
      <c r="B515">
        <v>7</v>
      </c>
      <c r="C515">
        <v>6</v>
      </c>
      <c r="D515">
        <v>2011</v>
      </c>
      <c r="E515">
        <v>5</v>
      </c>
      <c r="F515">
        <v>5</v>
      </c>
      <c r="G515" t="s">
        <v>33</v>
      </c>
      <c r="H515" s="5">
        <v>23</v>
      </c>
    </row>
    <row r="516" spans="1:8" x14ac:dyDescent="0.25">
      <c r="A516" t="s">
        <v>13</v>
      </c>
      <c r="B516">
        <v>7</v>
      </c>
      <c r="C516">
        <v>6</v>
      </c>
      <c r="D516">
        <v>2011</v>
      </c>
      <c r="E516">
        <v>5</v>
      </c>
      <c r="F516">
        <v>5</v>
      </c>
      <c r="G516" t="s">
        <v>33</v>
      </c>
      <c r="H516" s="5">
        <v>17</v>
      </c>
    </row>
    <row r="517" spans="1:8" x14ac:dyDescent="0.25">
      <c r="A517" t="s">
        <v>13</v>
      </c>
      <c r="B517">
        <v>7</v>
      </c>
      <c r="C517">
        <v>6</v>
      </c>
      <c r="D517">
        <v>2011</v>
      </c>
      <c r="E517">
        <v>5</v>
      </c>
      <c r="F517">
        <v>5</v>
      </c>
      <c r="G517" t="s">
        <v>33</v>
      </c>
      <c r="H517" s="5">
        <v>28</v>
      </c>
    </row>
    <row r="518" spans="1:8" x14ac:dyDescent="0.25">
      <c r="A518" t="s">
        <v>13</v>
      </c>
      <c r="B518">
        <v>7</v>
      </c>
      <c r="C518">
        <v>6</v>
      </c>
      <c r="D518">
        <v>2011</v>
      </c>
      <c r="E518">
        <v>5</v>
      </c>
      <c r="F518">
        <v>6</v>
      </c>
      <c r="G518" t="s">
        <v>34</v>
      </c>
      <c r="H518" s="5">
        <v>21</v>
      </c>
    </row>
    <row r="519" spans="1:8" x14ac:dyDescent="0.25">
      <c r="A519" t="s">
        <v>13</v>
      </c>
      <c r="B519">
        <v>7</v>
      </c>
      <c r="C519">
        <v>6</v>
      </c>
      <c r="D519">
        <v>2011</v>
      </c>
      <c r="E519">
        <v>5</v>
      </c>
      <c r="F519">
        <v>6</v>
      </c>
      <c r="G519" t="s">
        <v>34</v>
      </c>
      <c r="H519" s="5">
        <v>22</v>
      </c>
    </row>
    <row r="520" spans="1:8" x14ac:dyDescent="0.25">
      <c r="A520" t="s">
        <v>13</v>
      </c>
      <c r="B520">
        <v>7</v>
      </c>
      <c r="C520">
        <v>6</v>
      </c>
      <c r="D520">
        <v>2011</v>
      </c>
      <c r="E520">
        <v>5</v>
      </c>
      <c r="F520">
        <v>6</v>
      </c>
      <c r="G520" t="s">
        <v>34</v>
      </c>
      <c r="H520" s="5">
        <v>24</v>
      </c>
    </row>
    <row r="521" spans="1:8" x14ac:dyDescent="0.25">
      <c r="A521" t="s">
        <v>13</v>
      </c>
      <c r="B521">
        <v>7</v>
      </c>
      <c r="C521">
        <v>6</v>
      </c>
      <c r="D521">
        <v>2011</v>
      </c>
      <c r="E521">
        <v>5</v>
      </c>
      <c r="F521">
        <v>6</v>
      </c>
      <c r="G521" t="s">
        <v>34</v>
      </c>
      <c r="H521" s="5">
        <v>14</v>
      </c>
    </row>
    <row r="522" spans="1:8" x14ac:dyDescent="0.25">
      <c r="A522" t="s">
        <v>13</v>
      </c>
      <c r="B522">
        <v>7</v>
      </c>
      <c r="C522">
        <v>6</v>
      </c>
      <c r="D522">
        <v>2011</v>
      </c>
      <c r="E522">
        <v>5</v>
      </c>
      <c r="F522">
        <v>6</v>
      </c>
      <c r="G522" t="s">
        <v>34</v>
      </c>
      <c r="H522" s="5">
        <v>25</v>
      </c>
    </row>
    <row r="523" spans="1:8" x14ac:dyDescent="0.25">
      <c r="A523" t="s">
        <v>13</v>
      </c>
      <c r="B523">
        <v>7</v>
      </c>
      <c r="C523">
        <v>6</v>
      </c>
      <c r="D523">
        <v>2011</v>
      </c>
      <c r="E523">
        <v>6</v>
      </c>
      <c r="F523">
        <v>1</v>
      </c>
      <c r="G523" t="s">
        <v>34</v>
      </c>
      <c r="H523" s="5">
        <v>7</v>
      </c>
    </row>
    <row r="524" spans="1:8" x14ac:dyDescent="0.25">
      <c r="A524" t="s">
        <v>13</v>
      </c>
      <c r="B524">
        <v>7</v>
      </c>
      <c r="C524">
        <v>6</v>
      </c>
      <c r="D524">
        <v>2011</v>
      </c>
      <c r="E524">
        <v>6</v>
      </c>
      <c r="F524">
        <v>1</v>
      </c>
      <c r="G524" t="s">
        <v>34</v>
      </c>
      <c r="H524" s="5">
        <v>16</v>
      </c>
    </row>
    <row r="525" spans="1:8" x14ac:dyDescent="0.25">
      <c r="A525" t="s">
        <v>13</v>
      </c>
      <c r="B525">
        <v>7</v>
      </c>
      <c r="C525">
        <v>6</v>
      </c>
      <c r="D525">
        <v>2011</v>
      </c>
      <c r="E525">
        <v>6</v>
      </c>
      <c r="F525">
        <v>1</v>
      </c>
      <c r="G525" t="s">
        <v>34</v>
      </c>
      <c r="H525" s="5">
        <v>18</v>
      </c>
    </row>
    <row r="526" spans="1:8" x14ac:dyDescent="0.25">
      <c r="A526" t="s">
        <v>13</v>
      </c>
      <c r="B526">
        <v>7</v>
      </c>
      <c r="C526">
        <v>6</v>
      </c>
      <c r="D526">
        <v>2011</v>
      </c>
      <c r="E526">
        <v>6</v>
      </c>
      <c r="F526">
        <v>1</v>
      </c>
      <c r="G526" t="s">
        <v>34</v>
      </c>
      <c r="H526" s="5">
        <v>27</v>
      </c>
    </row>
    <row r="527" spans="1:8" x14ac:dyDescent="0.25">
      <c r="A527" t="s">
        <v>13</v>
      </c>
      <c r="B527">
        <v>7</v>
      </c>
      <c r="C527">
        <v>6</v>
      </c>
      <c r="D527">
        <v>2011</v>
      </c>
      <c r="E527">
        <v>6</v>
      </c>
      <c r="F527">
        <v>1</v>
      </c>
      <c r="G527" t="s">
        <v>34</v>
      </c>
      <c r="H527" s="5">
        <v>15</v>
      </c>
    </row>
    <row r="528" spans="1:8" x14ac:dyDescent="0.25">
      <c r="A528" t="s">
        <v>13</v>
      </c>
      <c r="B528">
        <v>7</v>
      </c>
      <c r="C528">
        <v>6</v>
      </c>
      <c r="D528">
        <v>2011</v>
      </c>
      <c r="E528">
        <v>6</v>
      </c>
      <c r="F528">
        <v>1</v>
      </c>
      <c r="G528" t="s">
        <v>34</v>
      </c>
      <c r="H528" s="5">
        <v>15</v>
      </c>
    </row>
    <row r="529" spans="1:8" x14ac:dyDescent="0.25">
      <c r="A529" t="s">
        <v>13</v>
      </c>
      <c r="B529">
        <v>7</v>
      </c>
      <c r="C529">
        <v>6</v>
      </c>
      <c r="D529">
        <v>2011</v>
      </c>
      <c r="E529">
        <v>6</v>
      </c>
      <c r="F529">
        <v>1</v>
      </c>
      <c r="G529" t="s">
        <v>34</v>
      </c>
      <c r="H529" s="5">
        <v>17</v>
      </c>
    </row>
    <row r="530" spans="1:8" x14ac:dyDescent="0.25">
      <c r="A530" t="s">
        <v>13</v>
      </c>
      <c r="B530">
        <v>7</v>
      </c>
      <c r="C530">
        <v>6</v>
      </c>
      <c r="D530">
        <v>2011</v>
      </c>
      <c r="E530">
        <v>6</v>
      </c>
      <c r="F530">
        <v>2</v>
      </c>
      <c r="G530" t="s">
        <v>33</v>
      </c>
      <c r="H530" s="5">
        <v>13</v>
      </c>
    </row>
    <row r="531" spans="1:8" x14ac:dyDescent="0.25">
      <c r="A531" t="s">
        <v>13</v>
      </c>
      <c r="B531">
        <v>7</v>
      </c>
      <c r="C531">
        <v>6</v>
      </c>
      <c r="D531">
        <v>2011</v>
      </c>
      <c r="E531">
        <v>6</v>
      </c>
      <c r="F531">
        <v>2</v>
      </c>
      <c r="G531" t="s">
        <v>33</v>
      </c>
      <c r="H531" s="5">
        <v>6</v>
      </c>
    </row>
    <row r="532" spans="1:8" x14ac:dyDescent="0.25">
      <c r="A532" t="s">
        <v>13</v>
      </c>
      <c r="B532">
        <v>7</v>
      </c>
      <c r="C532">
        <v>6</v>
      </c>
      <c r="D532">
        <v>2011</v>
      </c>
      <c r="E532">
        <v>6</v>
      </c>
      <c r="F532">
        <v>2</v>
      </c>
      <c r="G532" t="s">
        <v>33</v>
      </c>
      <c r="H532" s="5">
        <v>17</v>
      </c>
    </row>
    <row r="533" spans="1:8" x14ac:dyDescent="0.25">
      <c r="A533" t="s">
        <v>13</v>
      </c>
      <c r="B533">
        <v>7</v>
      </c>
      <c r="C533">
        <v>6</v>
      </c>
      <c r="D533">
        <v>2011</v>
      </c>
      <c r="E533">
        <v>6</v>
      </c>
      <c r="F533">
        <v>2</v>
      </c>
      <c r="G533" t="s">
        <v>33</v>
      </c>
      <c r="H533" s="5">
        <v>23</v>
      </c>
    </row>
    <row r="534" spans="1:8" x14ac:dyDescent="0.25">
      <c r="A534" t="s">
        <v>13</v>
      </c>
      <c r="B534">
        <v>7</v>
      </c>
      <c r="C534">
        <v>6</v>
      </c>
      <c r="D534">
        <v>2011</v>
      </c>
      <c r="E534">
        <v>6</v>
      </c>
      <c r="F534">
        <v>2</v>
      </c>
      <c r="G534" t="s">
        <v>33</v>
      </c>
      <c r="H534" s="5">
        <v>10</v>
      </c>
    </row>
    <row r="535" spans="1:8" x14ac:dyDescent="0.25">
      <c r="A535" t="s">
        <v>13</v>
      </c>
      <c r="B535">
        <v>7</v>
      </c>
      <c r="C535">
        <v>6</v>
      </c>
      <c r="D535">
        <v>2011</v>
      </c>
      <c r="E535">
        <v>6</v>
      </c>
      <c r="F535">
        <v>2</v>
      </c>
      <c r="G535" t="s">
        <v>33</v>
      </c>
      <c r="H535" s="5">
        <v>17</v>
      </c>
    </row>
    <row r="536" spans="1:8" x14ac:dyDescent="0.25">
      <c r="A536" t="s">
        <v>13</v>
      </c>
      <c r="B536">
        <v>7</v>
      </c>
      <c r="C536">
        <v>6</v>
      </c>
      <c r="D536">
        <v>2011</v>
      </c>
      <c r="E536">
        <v>6</v>
      </c>
      <c r="F536">
        <v>2</v>
      </c>
      <c r="G536" t="s">
        <v>33</v>
      </c>
      <c r="H536" s="5">
        <v>5</v>
      </c>
    </row>
    <row r="537" spans="1:8" x14ac:dyDescent="0.25">
      <c r="A537" t="s">
        <v>13</v>
      </c>
      <c r="B537">
        <v>7</v>
      </c>
      <c r="C537">
        <v>6</v>
      </c>
      <c r="D537">
        <v>2011</v>
      </c>
      <c r="E537">
        <v>6</v>
      </c>
      <c r="F537">
        <v>2</v>
      </c>
      <c r="G537" t="s">
        <v>33</v>
      </c>
      <c r="H537" s="5">
        <v>6</v>
      </c>
    </row>
    <row r="538" spans="1:8" x14ac:dyDescent="0.25">
      <c r="A538" t="s">
        <v>13</v>
      </c>
      <c r="B538">
        <v>7</v>
      </c>
      <c r="C538">
        <v>6</v>
      </c>
      <c r="D538">
        <v>2011</v>
      </c>
      <c r="E538">
        <v>6</v>
      </c>
      <c r="F538">
        <v>2</v>
      </c>
      <c r="G538" t="s">
        <v>33</v>
      </c>
      <c r="H538" s="5">
        <v>14</v>
      </c>
    </row>
    <row r="539" spans="1:8" x14ac:dyDescent="0.25">
      <c r="A539" t="s">
        <v>13</v>
      </c>
      <c r="B539">
        <v>7</v>
      </c>
      <c r="C539">
        <v>6</v>
      </c>
      <c r="D539">
        <v>2011</v>
      </c>
      <c r="E539">
        <v>6</v>
      </c>
      <c r="F539">
        <v>2</v>
      </c>
      <c r="G539" t="s">
        <v>33</v>
      </c>
      <c r="H539" s="5">
        <v>10</v>
      </c>
    </row>
    <row r="540" spans="1:8" x14ac:dyDescent="0.25">
      <c r="A540" t="s">
        <v>13</v>
      </c>
      <c r="B540">
        <v>7</v>
      </c>
      <c r="C540">
        <v>6</v>
      </c>
      <c r="D540">
        <v>2011</v>
      </c>
      <c r="E540">
        <v>6</v>
      </c>
      <c r="F540">
        <v>2</v>
      </c>
      <c r="G540" t="s">
        <v>33</v>
      </c>
      <c r="H540" s="5">
        <v>14</v>
      </c>
    </row>
    <row r="541" spans="1:8" x14ac:dyDescent="0.25">
      <c r="A541" t="s">
        <v>13</v>
      </c>
      <c r="B541">
        <v>7</v>
      </c>
      <c r="C541">
        <v>6</v>
      </c>
      <c r="D541">
        <v>2011</v>
      </c>
      <c r="E541">
        <v>6</v>
      </c>
      <c r="F541">
        <v>2</v>
      </c>
      <c r="G541" t="s">
        <v>33</v>
      </c>
      <c r="H541" s="5">
        <v>11</v>
      </c>
    </row>
    <row r="542" spans="1:8" x14ac:dyDescent="0.25">
      <c r="A542" t="s">
        <v>13</v>
      </c>
      <c r="B542">
        <v>7</v>
      </c>
      <c r="C542">
        <v>6</v>
      </c>
      <c r="D542">
        <v>2011</v>
      </c>
      <c r="E542">
        <v>6</v>
      </c>
      <c r="F542">
        <v>2</v>
      </c>
      <c r="G542" t="s">
        <v>33</v>
      </c>
      <c r="H542" s="5">
        <v>11</v>
      </c>
    </row>
    <row r="543" spans="1:8" x14ac:dyDescent="0.25">
      <c r="A543" t="s">
        <v>13</v>
      </c>
      <c r="B543">
        <v>7</v>
      </c>
      <c r="C543">
        <v>6</v>
      </c>
      <c r="D543">
        <v>2011</v>
      </c>
      <c r="E543">
        <v>6</v>
      </c>
      <c r="F543">
        <v>3</v>
      </c>
      <c r="G543" t="s">
        <v>34</v>
      </c>
      <c r="H543" s="5">
        <v>20</v>
      </c>
    </row>
    <row r="544" spans="1:8" x14ac:dyDescent="0.25">
      <c r="A544" t="s">
        <v>13</v>
      </c>
      <c r="B544">
        <v>7</v>
      </c>
      <c r="C544">
        <v>6</v>
      </c>
      <c r="D544">
        <v>2011</v>
      </c>
      <c r="E544">
        <v>6</v>
      </c>
      <c r="F544">
        <v>3</v>
      </c>
      <c r="G544" t="s">
        <v>34</v>
      </c>
      <c r="H544" s="5">
        <v>13</v>
      </c>
    </row>
    <row r="545" spans="1:8" x14ac:dyDescent="0.25">
      <c r="A545" t="s">
        <v>13</v>
      </c>
      <c r="B545">
        <v>7</v>
      </c>
      <c r="C545">
        <v>6</v>
      </c>
      <c r="D545">
        <v>2011</v>
      </c>
      <c r="E545">
        <v>6</v>
      </c>
      <c r="F545">
        <v>3</v>
      </c>
      <c r="G545" t="s">
        <v>34</v>
      </c>
      <c r="H545" s="5">
        <v>18</v>
      </c>
    </row>
    <row r="546" spans="1:8" x14ac:dyDescent="0.25">
      <c r="A546" t="s">
        <v>13</v>
      </c>
      <c r="B546">
        <v>7</v>
      </c>
      <c r="C546">
        <v>6</v>
      </c>
      <c r="D546">
        <v>2011</v>
      </c>
      <c r="E546">
        <v>6</v>
      </c>
      <c r="F546">
        <v>3</v>
      </c>
      <c r="G546" t="s">
        <v>34</v>
      </c>
      <c r="H546" s="5">
        <v>19</v>
      </c>
    </row>
    <row r="547" spans="1:8" x14ac:dyDescent="0.25">
      <c r="A547" t="s">
        <v>13</v>
      </c>
      <c r="B547">
        <v>7</v>
      </c>
      <c r="C547">
        <v>6</v>
      </c>
      <c r="D547">
        <v>2011</v>
      </c>
      <c r="E547">
        <v>6</v>
      </c>
      <c r="F547">
        <v>4</v>
      </c>
      <c r="G547" t="s">
        <v>33</v>
      </c>
      <c r="H547" s="5">
        <v>17</v>
      </c>
    </row>
    <row r="548" spans="1:8" x14ac:dyDescent="0.25">
      <c r="A548" t="s">
        <v>13</v>
      </c>
      <c r="B548">
        <v>7</v>
      </c>
      <c r="C548">
        <v>6</v>
      </c>
      <c r="D548">
        <v>2011</v>
      </c>
      <c r="E548">
        <v>6</v>
      </c>
      <c r="F548">
        <v>4</v>
      </c>
      <c r="G548" t="s">
        <v>33</v>
      </c>
      <c r="H548" s="5">
        <v>17</v>
      </c>
    </row>
    <row r="549" spans="1:8" x14ac:dyDescent="0.25">
      <c r="A549" t="s">
        <v>13</v>
      </c>
      <c r="B549">
        <v>7</v>
      </c>
      <c r="C549">
        <v>6</v>
      </c>
      <c r="D549">
        <v>2011</v>
      </c>
      <c r="E549">
        <v>6</v>
      </c>
      <c r="F549">
        <v>4</v>
      </c>
      <c r="G549" t="s">
        <v>33</v>
      </c>
      <c r="H549" s="5">
        <v>13</v>
      </c>
    </row>
    <row r="550" spans="1:8" x14ac:dyDescent="0.25">
      <c r="A550" t="s">
        <v>13</v>
      </c>
      <c r="B550">
        <v>7</v>
      </c>
      <c r="C550">
        <v>6</v>
      </c>
      <c r="D550">
        <v>2011</v>
      </c>
      <c r="E550">
        <v>6</v>
      </c>
      <c r="F550">
        <v>4</v>
      </c>
      <c r="G550" t="s">
        <v>33</v>
      </c>
      <c r="H550" s="5">
        <v>26</v>
      </c>
    </row>
    <row r="551" spans="1:8" x14ac:dyDescent="0.25">
      <c r="A551" t="s">
        <v>13</v>
      </c>
      <c r="B551">
        <v>7</v>
      </c>
      <c r="C551">
        <v>6</v>
      </c>
      <c r="D551">
        <v>2011</v>
      </c>
      <c r="E551">
        <v>6</v>
      </c>
      <c r="F551">
        <v>4</v>
      </c>
      <c r="G551" t="s">
        <v>33</v>
      </c>
      <c r="H551" s="5">
        <v>16</v>
      </c>
    </row>
    <row r="552" spans="1:8" x14ac:dyDescent="0.25">
      <c r="A552" t="s">
        <v>13</v>
      </c>
      <c r="B552">
        <v>7</v>
      </c>
      <c r="C552">
        <v>6</v>
      </c>
      <c r="D552">
        <v>2011</v>
      </c>
      <c r="E552">
        <v>6</v>
      </c>
      <c r="F552">
        <v>4</v>
      </c>
      <c r="G552" t="s">
        <v>33</v>
      </c>
      <c r="H552" s="5">
        <v>17</v>
      </c>
    </row>
    <row r="553" spans="1:8" x14ac:dyDescent="0.25">
      <c r="A553" t="s">
        <v>13</v>
      </c>
      <c r="B553">
        <v>7</v>
      </c>
      <c r="C553">
        <v>6</v>
      </c>
      <c r="D553">
        <v>2011</v>
      </c>
      <c r="E553">
        <v>6</v>
      </c>
      <c r="F553">
        <v>4</v>
      </c>
      <c r="G553" t="s">
        <v>33</v>
      </c>
      <c r="H553" s="5">
        <v>15</v>
      </c>
    </row>
    <row r="554" spans="1:8" x14ac:dyDescent="0.25">
      <c r="A554" t="s">
        <v>13</v>
      </c>
      <c r="B554">
        <v>7</v>
      </c>
      <c r="C554">
        <v>6</v>
      </c>
      <c r="D554">
        <v>2011</v>
      </c>
      <c r="E554">
        <v>6</v>
      </c>
      <c r="F554">
        <v>4</v>
      </c>
      <c r="G554" t="s">
        <v>33</v>
      </c>
      <c r="H554" s="5">
        <v>26</v>
      </c>
    </row>
    <row r="555" spans="1:8" x14ac:dyDescent="0.25">
      <c r="A555" t="s">
        <v>13</v>
      </c>
      <c r="B555">
        <v>7</v>
      </c>
      <c r="C555">
        <v>6</v>
      </c>
      <c r="D555">
        <v>2011</v>
      </c>
      <c r="E555">
        <v>6</v>
      </c>
      <c r="F555">
        <v>4</v>
      </c>
      <c r="G555" t="s">
        <v>33</v>
      </c>
      <c r="H555" s="5">
        <v>21</v>
      </c>
    </row>
    <row r="556" spans="1:8" x14ac:dyDescent="0.25">
      <c r="A556" t="s">
        <v>13</v>
      </c>
      <c r="B556">
        <v>7</v>
      </c>
      <c r="C556">
        <v>6</v>
      </c>
      <c r="D556">
        <v>2011</v>
      </c>
      <c r="E556">
        <v>6</v>
      </c>
      <c r="F556">
        <v>4</v>
      </c>
      <c r="G556" t="s">
        <v>33</v>
      </c>
      <c r="H556" s="5">
        <v>19</v>
      </c>
    </row>
    <row r="557" spans="1:8" x14ac:dyDescent="0.25">
      <c r="A557" t="s">
        <v>13</v>
      </c>
      <c r="B557">
        <v>7</v>
      </c>
      <c r="C557">
        <v>6</v>
      </c>
      <c r="D557">
        <v>2011</v>
      </c>
      <c r="E557">
        <v>6</v>
      </c>
      <c r="F557">
        <v>4</v>
      </c>
      <c r="G557" t="s">
        <v>33</v>
      </c>
      <c r="H557" s="5">
        <v>18</v>
      </c>
    </row>
    <row r="558" spans="1:8" x14ac:dyDescent="0.25">
      <c r="A558" t="s">
        <v>13</v>
      </c>
      <c r="B558">
        <v>7</v>
      </c>
      <c r="C558">
        <v>6</v>
      </c>
      <c r="D558">
        <v>2011</v>
      </c>
      <c r="E558">
        <v>6</v>
      </c>
      <c r="F558">
        <v>4</v>
      </c>
      <c r="G558" t="s">
        <v>33</v>
      </c>
      <c r="H558" s="5">
        <v>4</v>
      </c>
    </row>
    <row r="559" spans="1:8" x14ac:dyDescent="0.25">
      <c r="A559" t="s">
        <v>13</v>
      </c>
      <c r="B559">
        <v>7</v>
      </c>
      <c r="C559">
        <v>6</v>
      </c>
      <c r="D559">
        <v>2011</v>
      </c>
      <c r="E559">
        <v>6</v>
      </c>
      <c r="F559">
        <v>5</v>
      </c>
      <c r="G559" t="s">
        <v>33</v>
      </c>
      <c r="H559" s="5">
        <v>15</v>
      </c>
    </row>
    <row r="560" spans="1:8" x14ac:dyDescent="0.25">
      <c r="A560" t="s">
        <v>13</v>
      </c>
      <c r="B560">
        <v>7</v>
      </c>
      <c r="C560">
        <v>6</v>
      </c>
      <c r="D560">
        <v>2011</v>
      </c>
      <c r="E560">
        <v>6</v>
      </c>
      <c r="F560">
        <v>5</v>
      </c>
      <c r="G560" t="s">
        <v>33</v>
      </c>
      <c r="H560" s="5">
        <v>4</v>
      </c>
    </row>
    <row r="561" spans="1:12" x14ac:dyDescent="0.25">
      <c r="A561" t="s">
        <v>13</v>
      </c>
      <c r="B561">
        <v>7</v>
      </c>
      <c r="C561">
        <v>6</v>
      </c>
      <c r="D561">
        <v>2011</v>
      </c>
      <c r="E561">
        <v>6</v>
      </c>
      <c r="F561">
        <v>5</v>
      </c>
      <c r="G561" t="s">
        <v>33</v>
      </c>
      <c r="H561" s="5">
        <v>10</v>
      </c>
    </row>
    <row r="562" spans="1:12" x14ac:dyDescent="0.25">
      <c r="A562" t="s">
        <v>13</v>
      </c>
      <c r="B562">
        <v>7</v>
      </c>
      <c r="C562">
        <v>6</v>
      </c>
      <c r="D562">
        <v>2011</v>
      </c>
      <c r="E562">
        <v>6</v>
      </c>
      <c r="F562">
        <v>5</v>
      </c>
      <c r="G562" t="s">
        <v>33</v>
      </c>
      <c r="H562" s="5">
        <v>18</v>
      </c>
    </row>
    <row r="563" spans="1:12" x14ac:dyDescent="0.25">
      <c r="A563" t="s">
        <v>13</v>
      </c>
      <c r="B563">
        <v>7</v>
      </c>
      <c r="C563">
        <v>6</v>
      </c>
      <c r="D563">
        <v>2011</v>
      </c>
      <c r="E563">
        <v>6</v>
      </c>
      <c r="F563">
        <v>5</v>
      </c>
      <c r="G563" t="s">
        <v>33</v>
      </c>
      <c r="H563" s="5">
        <v>16</v>
      </c>
    </row>
    <row r="564" spans="1:12" x14ac:dyDescent="0.25">
      <c r="A564" t="s">
        <v>13</v>
      </c>
      <c r="B564">
        <v>7</v>
      </c>
      <c r="C564">
        <v>6</v>
      </c>
      <c r="D564">
        <v>2011</v>
      </c>
      <c r="E564">
        <v>6</v>
      </c>
      <c r="F564">
        <v>5</v>
      </c>
      <c r="G564" t="s">
        <v>33</v>
      </c>
      <c r="H564" s="5">
        <v>7</v>
      </c>
    </row>
    <row r="565" spans="1:12" x14ac:dyDescent="0.25">
      <c r="A565" t="s">
        <v>13</v>
      </c>
      <c r="B565">
        <v>7</v>
      </c>
      <c r="C565">
        <v>6</v>
      </c>
      <c r="D565">
        <v>2011</v>
      </c>
      <c r="E565">
        <v>6</v>
      </c>
      <c r="F565">
        <v>5</v>
      </c>
      <c r="G565" t="s">
        <v>33</v>
      </c>
      <c r="H565" s="5">
        <v>11</v>
      </c>
    </row>
    <row r="566" spans="1:12" x14ac:dyDescent="0.25">
      <c r="A566" t="s">
        <v>13</v>
      </c>
      <c r="B566">
        <v>7</v>
      </c>
      <c r="C566">
        <v>6</v>
      </c>
      <c r="D566">
        <v>2011</v>
      </c>
      <c r="E566">
        <v>6</v>
      </c>
      <c r="F566">
        <v>5</v>
      </c>
      <c r="G566" t="s">
        <v>33</v>
      </c>
      <c r="H566" s="5">
        <v>19</v>
      </c>
    </row>
    <row r="567" spans="1:12" x14ac:dyDescent="0.25">
      <c r="A567" t="s">
        <v>13</v>
      </c>
      <c r="B567">
        <v>7</v>
      </c>
      <c r="C567">
        <v>6</v>
      </c>
      <c r="D567">
        <v>2011</v>
      </c>
      <c r="E567">
        <v>6</v>
      </c>
      <c r="F567">
        <v>5</v>
      </c>
      <c r="G567" t="s">
        <v>33</v>
      </c>
      <c r="H567" s="5">
        <v>8</v>
      </c>
    </row>
    <row r="568" spans="1:12" x14ac:dyDescent="0.25">
      <c r="A568" t="s">
        <v>13</v>
      </c>
      <c r="B568">
        <v>7</v>
      </c>
      <c r="C568">
        <v>6</v>
      </c>
      <c r="D568">
        <v>2011</v>
      </c>
      <c r="E568">
        <v>6</v>
      </c>
      <c r="F568">
        <v>6</v>
      </c>
      <c r="G568" t="s">
        <v>34</v>
      </c>
      <c r="H568" s="5">
        <v>12</v>
      </c>
    </row>
    <row r="569" spans="1:12" x14ac:dyDescent="0.25">
      <c r="A569" t="s">
        <v>13</v>
      </c>
      <c r="B569">
        <v>7</v>
      </c>
      <c r="C569">
        <v>6</v>
      </c>
      <c r="D569">
        <v>2011</v>
      </c>
      <c r="E569">
        <v>6</v>
      </c>
      <c r="F569">
        <v>6</v>
      </c>
      <c r="G569" t="s">
        <v>34</v>
      </c>
      <c r="H569" s="5">
        <v>8</v>
      </c>
    </row>
    <row r="570" spans="1:12" x14ac:dyDescent="0.25">
      <c r="A570" t="s">
        <v>13</v>
      </c>
      <c r="B570">
        <v>7</v>
      </c>
      <c r="C570">
        <v>6</v>
      </c>
      <c r="D570">
        <v>2011</v>
      </c>
      <c r="E570">
        <v>6</v>
      </c>
      <c r="F570">
        <v>6</v>
      </c>
      <c r="G570" t="s">
        <v>34</v>
      </c>
      <c r="H570" s="5">
        <v>14</v>
      </c>
    </row>
    <row r="571" spans="1:12" x14ac:dyDescent="0.25">
      <c r="A571" t="s">
        <v>13</v>
      </c>
      <c r="B571">
        <v>7</v>
      </c>
      <c r="C571">
        <v>6</v>
      </c>
      <c r="D571">
        <v>2011</v>
      </c>
      <c r="E571">
        <v>6</v>
      </c>
      <c r="F571">
        <v>6</v>
      </c>
      <c r="G571" t="s">
        <v>34</v>
      </c>
      <c r="H571" s="5">
        <v>14</v>
      </c>
    </row>
    <row r="572" spans="1:12" x14ac:dyDescent="0.25">
      <c r="A572" t="s">
        <v>13</v>
      </c>
      <c r="B572">
        <v>7</v>
      </c>
      <c r="C572">
        <v>6</v>
      </c>
      <c r="D572">
        <v>2011</v>
      </c>
      <c r="E572">
        <v>6</v>
      </c>
      <c r="F572">
        <v>6</v>
      </c>
      <c r="G572" t="s">
        <v>34</v>
      </c>
      <c r="H572" s="5">
        <v>13</v>
      </c>
    </row>
    <row r="573" spans="1:12" x14ac:dyDescent="0.25">
      <c r="A573" t="s">
        <v>13</v>
      </c>
      <c r="B573">
        <v>8</v>
      </c>
      <c r="C573">
        <v>10</v>
      </c>
      <c r="D573">
        <v>2011</v>
      </c>
      <c r="E573">
        <v>2</v>
      </c>
      <c r="F573">
        <v>1</v>
      </c>
      <c r="G573" t="s">
        <v>33</v>
      </c>
      <c r="H573" s="5">
        <v>12</v>
      </c>
      <c r="L573" s="6"/>
    </row>
    <row r="574" spans="1:12" x14ac:dyDescent="0.25">
      <c r="A574" t="s">
        <v>13</v>
      </c>
      <c r="B574">
        <v>8</v>
      </c>
      <c r="C574">
        <v>10</v>
      </c>
      <c r="D574">
        <v>2011</v>
      </c>
      <c r="E574">
        <v>2</v>
      </c>
      <c r="F574">
        <v>1</v>
      </c>
      <c r="G574" t="s">
        <v>33</v>
      </c>
      <c r="H574" s="5">
        <v>15</v>
      </c>
      <c r="L574" s="6"/>
    </row>
    <row r="575" spans="1:12" x14ac:dyDescent="0.25">
      <c r="A575" t="s">
        <v>13</v>
      </c>
      <c r="B575">
        <v>8</v>
      </c>
      <c r="C575">
        <v>10</v>
      </c>
      <c r="D575">
        <v>2011</v>
      </c>
      <c r="E575">
        <v>2</v>
      </c>
      <c r="F575">
        <v>1</v>
      </c>
      <c r="G575" t="s">
        <v>33</v>
      </c>
      <c r="H575" s="5">
        <v>40</v>
      </c>
      <c r="I575" t="s">
        <v>24</v>
      </c>
      <c r="L575" s="6"/>
    </row>
    <row r="576" spans="1:12" x14ac:dyDescent="0.25">
      <c r="A576" t="s">
        <v>13</v>
      </c>
      <c r="B576">
        <v>8</v>
      </c>
      <c r="C576">
        <v>10</v>
      </c>
      <c r="D576">
        <v>2011</v>
      </c>
      <c r="E576">
        <v>2</v>
      </c>
      <c r="F576">
        <v>1</v>
      </c>
      <c r="G576" t="s">
        <v>33</v>
      </c>
      <c r="H576" s="5">
        <v>36</v>
      </c>
      <c r="L576" s="6"/>
    </row>
    <row r="577" spans="1:12" x14ac:dyDescent="0.25">
      <c r="A577" t="s">
        <v>13</v>
      </c>
      <c r="B577">
        <v>8</v>
      </c>
      <c r="C577">
        <v>10</v>
      </c>
      <c r="D577">
        <v>2011</v>
      </c>
      <c r="E577">
        <v>2</v>
      </c>
      <c r="F577">
        <v>1</v>
      </c>
      <c r="G577" t="s">
        <v>33</v>
      </c>
      <c r="H577" s="5">
        <v>39</v>
      </c>
      <c r="I577" t="s">
        <v>24</v>
      </c>
      <c r="L577" s="6"/>
    </row>
    <row r="578" spans="1:12" x14ac:dyDescent="0.25">
      <c r="A578" t="s">
        <v>13</v>
      </c>
      <c r="B578">
        <v>8</v>
      </c>
      <c r="C578">
        <v>10</v>
      </c>
      <c r="D578">
        <v>2011</v>
      </c>
      <c r="E578">
        <v>2</v>
      </c>
      <c r="F578">
        <v>1</v>
      </c>
      <c r="G578" t="s">
        <v>33</v>
      </c>
      <c r="H578" s="5">
        <v>40</v>
      </c>
      <c r="I578" t="s">
        <v>24</v>
      </c>
      <c r="L578" s="6"/>
    </row>
    <row r="579" spans="1:12" x14ac:dyDescent="0.25">
      <c r="A579" t="s">
        <v>13</v>
      </c>
      <c r="B579">
        <v>8</v>
      </c>
      <c r="C579">
        <v>10</v>
      </c>
      <c r="D579">
        <v>2011</v>
      </c>
      <c r="E579">
        <v>2</v>
      </c>
      <c r="F579">
        <v>1</v>
      </c>
      <c r="G579" t="s">
        <v>33</v>
      </c>
      <c r="H579" s="5">
        <v>11</v>
      </c>
      <c r="L579" s="6"/>
    </row>
    <row r="580" spans="1:12" x14ac:dyDescent="0.25">
      <c r="A580" t="s">
        <v>13</v>
      </c>
      <c r="B580">
        <v>8</v>
      </c>
      <c r="C580">
        <v>10</v>
      </c>
      <c r="D580">
        <v>2011</v>
      </c>
      <c r="E580">
        <v>2</v>
      </c>
      <c r="F580">
        <v>1</v>
      </c>
      <c r="G580" t="s">
        <v>33</v>
      </c>
      <c r="H580" s="5">
        <v>6</v>
      </c>
      <c r="L580" s="6"/>
    </row>
    <row r="581" spans="1:12" x14ac:dyDescent="0.25">
      <c r="A581" t="s">
        <v>13</v>
      </c>
      <c r="B581">
        <v>8</v>
      </c>
      <c r="C581">
        <v>10</v>
      </c>
      <c r="D581">
        <v>2011</v>
      </c>
      <c r="E581">
        <v>2</v>
      </c>
      <c r="F581">
        <v>1</v>
      </c>
      <c r="G581" t="s">
        <v>33</v>
      </c>
      <c r="H581" s="5">
        <v>5</v>
      </c>
      <c r="L581" s="6"/>
    </row>
    <row r="582" spans="1:12" x14ac:dyDescent="0.25">
      <c r="A582" t="s">
        <v>13</v>
      </c>
      <c r="B582">
        <v>8</v>
      </c>
      <c r="C582">
        <v>10</v>
      </c>
      <c r="D582">
        <v>2011</v>
      </c>
      <c r="E582">
        <v>2</v>
      </c>
      <c r="F582">
        <v>1</v>
      </c>
      <c r="G582" t="s">
        <v>33</v>
      </c>
      <c r="H582" s="5">
        <v>8</v>
      </c>
      <c r="L582" s="6"/>
    </row>
    <row r="583" spans="1:12" x14ac:dyDescent="0.25">
      <c r="A583" t="s">
        <v>13</v>
      </c>
      <c r="B583">
        <v>8</v>
      </c>
      <c r="C583">
        <v>10</v>
      </c>
      <c r="D583">
        <v>2011</v>
      </c>
      <c r="E583">
        <v>2</v>
      </c>
      <c r="F583">
        <v>1</v>
      </c>
      <c r="G583" t="s">
        <v>33</v>
      </c>
      <c r="H583" s="5">
        <v>29</v>
      </c>
      <c r="L583" s="6"/>
    </row>
    <row r="584" spans="1:12" x14ac:dyDescent="0.25">
      <c r="A584" t="s">
        <v>13</v>
      </c>
      <c r="B584">
        <v>8</v>
      </c>
      <c r="C584">
        <v>10</v>
      </c>
      <c r="D584">
        <v>2011</v>
      </c>
      <c r="E584">
        <v>2</v>
      </c>
      <c r="F584">
        <v>1</v>
      </c>
      <c r="G584" t="s">
        <v>33</v>
      </c>
      <c r="H584" s="5">
        <v>51</v>
      </c>
      <c r="I584" t="s">
        <v>24</v>
      </c>
      <c r="L584" s="6"/>
    </row>
    <row r="585" spans="1:12" x14ac:dyDescent="0.25">
      <c r="A585" t="s">
        <v>13</v>
      </c>
      <c r="B585">
        <v>8</v>
      </c>
      <c r="C585">
        <v>10</v>
      </c>
      <c r="D585">
        <v>2011</v>
      </c>
      <c r="E585">
        <v>2</v>
      </c>
      <c r="F585">
        <v>2</v>
      </c>
      <c r="G585" t="s">
        <v>33</v>
      </c>
      <c r="H585" s="5">
        <v>31</v>
      </c>
      <c r="L585" s="6"/>
    </row>
    <row r="586" spans="1:12" x14ac:dyDescent="0.25">
      <c r="A586" t="s">
        <v>13</v>
      </c>
      <c r="B586">
        <v>8</v>
      </c>
      <c r="C586">
        <v>10</v>
      </c>
      <c r="D586">
        <v>2011</v>
      </c>
      <c r="E586">
        <v>2</v>
      </c>
      <c r="F586">
        <v>2</v>
      </c>
      <c r="G586" t="s">
        <v>33</v>
      </c>
      <c r="H586" s="5">
        <v>6</v>
      </c>
      <c r="L586" s="6"/>
    </row>
    <row r="587" spans="1:12" x14ac:dyDescent="0.25">
      <c r="A587" t="s">
        <v>13</v>
      </c>
      <c r="B587">
        <v>8</v>
      </c>
      <c r="C587">
        <v>10</v>
      </c>
      <c r="D587">
        <v>2011</v>
      </c>
      <c r="E587">
        <v>2</v>
      </c>
      <c r="F587">
        <v>2</v>
      </c>
      <c r="G587" t="s">
        <v>33</v>
      </c>
      <c r="H587" s="5">
        <v>7</v>
      </c>
      <c r="L587" s="6"/>
    </row>
    <row r="588" spans="1:12" x14ac:dyDescent="0.25">
      <c r="A588" t="s">
        <v>13</v>
      </c>
      <c r="B588">
        <v>8</v>
      </c>
      <c r="C588">
        <v>10</v>
      </c>
      <c r="D588">
        <v>2011</v>
      </c>
      <c r="E588">
        <v>2</v>
      </c>
      <c r="F588">
        <v>2</v>
      </c>
      <c r="G588" t="s">
        <v>33</v>
      </c>
      <c r="H588" s="5">
        <v>22</v>
      </c>
      <c r="L588" s="6"/>
    </row>
    <row r="589" spans="1:12" x14ac:dyDescent="0.25">
      <c r="A589" t="s">
        <v>13</v>
      </c>
      <c r="B589">
        <v>8</v>
      </c>
      <c r="C589">
        <v>10</v>
      </c>
      <c r="D589">
        <v>2011</v>
      </c>
      <c r="E589">
        <v>2</v>
      </c>
      <c r="F589">
        <v>2</v>
      </c>
      <c r="G589" t="s">
        <v>33</v>
      </c>
      <c r="H589" s="5">
        <v>25</v>
      </c>
      <c r="L589" s="6"/>
    </row>
    <row r="590" spans="1:12" x14ac:dyDescent="0.25">
      <c r="A590" t="s">
        <v>13</v>
      </c>
      <c r="B590">
        <v>8</v>
      </c>
      <c r="C590">
        <v>10</v>
      </c>
      <c r="D590">
        <v>2011</v>
      </c>
      <c r="E590">
        <v>2</v>
      </c>
      <c r="F590">
        <v>2</v>
      </c>
      <c r="G590" t="s">
        <v>33</v>
      </c>
      <c r="H590" s="5">
        <v>57</v>
      </c>
      <c r="I590" t="s">
        <v>24</v>
      </c>
      <c r="L590" s="6"/>
    </row>
    <row r="591" spans="1:12" x14ac:dyDescent="0.25">
      <c r="A591" t="s">
        <v>13</v>
      </c>
      <c r="B591">
        <v>8</v>
      </c>
      <c r="C591">
        <v>10</v>
      </c>
      <c r="D591">
        <v>2011</v>
      </c>
      <c r="E591">
        <v>2</v>
      </c>
      <c r="F591">
        <v>2</v>
      </c>
      <c r="G591" t="s">
        <v>33</v>
      </c>
      <c r="H591" s="5">
        <v>5</v>
      </c>
      <c r="L591" s="6"/>
    </row>
    <row r="592" spans="1:12" x14ac:dyDescent="0.25">
      <c r="A592" t="s">
        <v>13</v>
      </c>
      <c r="B592">
        <v>8</v>
      </c>
      <c r="C592">
        <v>10</v>
      </c>
      <c r="D592">
        <v>2011</v>
      </c>
      <c r="E592">
        <v>2</v>
      </c>
      <c r="F592">
        <v>2</v>
      </c>
      <c r="G592" t="s">
        <v>33</v>
      </c>
      <c r="H592" s="5">
        <v>2</v>
      </c>
      <c r="L592" s="6"/>
    </row>
    <row r="593" spans="1:12" x14ac:dyDescent="0.25">
      <c r="A593" t="s">
        <v>13</v>
      </c>
      <c r="B593">
        <v>8</v>
      </c>
      <c r="C593">
        <v>10</v>
      </c>
      <c r="D593">
        <v>2011</v>
      </c>
      <c r="E593">
        <v>2</v>
      </c>
      <c r="F593">
        <v>2</v>
      </c>
      <c r="G593" t="s">
        <v>33</v>
      </c>
      <c r="H593" s="5">
        <v>25</v>
      </c>
      <c r="L593" s="6"/>
    </row>
    <row r="594" spans="1:12" x14ac:dyDescent="0.25">
      <c r="A594" t="s">
        <v>13</v>
      </c>
      <c r="B594">
        <v>8</v>
      </c>
      <c r="C594">
        <v>10</v>
      </c>
      <c r="D594">
        <v>2011</v>
      </c>
      <c r="E594">
        <v>2</v>
      </c>
      <c r="F594">
        <v>3</v>
      </c>
      <c r="G594" s="3" t="s">
        <v>34</v>
      </c>
      <c r="H594" s="5">
        <v>10</v>
      </c>
      <c r="L594" s="6"/>
    </row>
    <row r="595" spans="1:12" x14ac:dyDescent="0.25">
      <c r="A595" t="s">
        <v>13</v>
      </c>
      <c r="B595">
        <v>8</v>
      </c>
      <c r="C595">
        <v>10</v>
      </c>
      <c r="D595">
        <v>2011</v>
      </c>
      <c r="E595">
        <v>2</v>
      </c>
      <c r="F595">
        <v>3</v>
      </c>
      <c r="G595" s="3" t="s">
        <v>34</v>
      </c>
      <c r="H595" s="5">
        <v>26</v>
      </c>
      <c r="L595" s="6"/>
    </row>
    <row r="596" spans="1:12" x14ac:dyDescent="0.25">
      <c r="A596" t="s">
        <v>13</v>
      </c>
      <c r="B596">
        <v>8</v>
      </c>
      <c r="C596">
        <v>10</v>
      </c>
      <c r="D596">
        <v>2011</v>
      </c>
      <c r="E596">
        <v>2</v>
      </c>
      <c r="F596">
        <v>3</v>
      </c>
      <c r="G596" s="3" t="s">
        <v>34</v>
      </c>
      <c r="H596" s="5">
        <v>39</v>
      </c>
      <c r="I596" t="s">
        <v>24</v>
      </c>
      <c r="L596" s="6"/>
    </row>
    <row r="597" spans="1:12" x14ac:dyDescent="0.25">
      <c r="A597" t="s">
        <v>13</v>
      </c>
      <c r="B597">
        <v>8</v>
      </c>
      <c r="C597">
        <v>10</v>
      </c>
      <c r="D597">
        <v>2011</v>
      </c>
      <c r="E597">
        <v>2</v>
      </c>
      <c r="F597">
        <v>3</v>
      </c>
      <c r="G597" s="3" t="s">
        <v>34</v>
      </c>
      <c r="H597" s="5">
        <v>23</v>
      </c>
      <c r="L597" s="6"/>
    </row>
    <row r="598" spans="1:12" x14ac:dyDescent="0.25">
      <c r="A598" t="s">
        <v>13</v>
      </c>
      <c r="B598">
        <v>8</v>
      </c>
      <c r="C598">
        <v>10</v>
      </c>
      <c r="D598">
        <v>2011</v>
      </c>
      <c r="E598">
        <v>2</v>
      </c>
      <c r="F598">
        <v>3</v>
      </c>
      <c r="G598" s="3" t="s">
        <v>34</v>
      </c>
      <c r="H598" s="5">
        <v>9</v>
      </c>
      <c r="L598" s="6"/>
    </row>
    <row r="599" spans="1:12" x14ac:dyDescent="0.25">
      <c r="A599" t="s">
        <v>13</v>
      </c>
      <c r="B599">
        <v>8</v>
      </c>
      <c r="C599">
        <v>10</v>
      </c>
      <c r="D599">
        <v>2011</v>
      </c>
      <c r="E599">
        <v>2</v>
      </c>
      <c r="F599">
        <v>3</v>
      </c>
      <c r="G599" s="3" t="s">
        <v>34</v>
      </c>
      <c r="H599" s="5">
        <v>13</v>
      </c>
      <c r="L599" s="6"/>
    </row>
    <row r="600" spans="1:12" x14ac:dyDescent="0.25">
      <c r="A600" t="s">
        <v>13</v>
      </c>
      <c r="B600">
        <v>8</v>
      </c>
      <c r="C600">
        <v>10</v>
      </c>
      <c r="D600">
        <v>2011</v>
      </c>
      <c r="E600">
        <v>2</v>
      </c>
      <c r="F600">
        <v>3</v>
      </c>
      <c r="G600" s="3" t="s">
        <v>34</v>
      </c>
      <c r="H600" s="5">
        <v>45</v>
      </c>
      <c r="I600" t="s">
        <v>24</v>
      </c>
      <c r="L600" s="6"/>
    </row>
    <row r="601" spans="1:12" x14ac:dyDescent="0.25">
      <c r="A601" t="s">
        <v>13</v>
      </c>
      <c r="B601">
        <v>8</v>
      </c>
      <c r="C601">
        <v>10</v>
      </c>
      <c r="D601">
        <v>2011</v>
      </c>
      <c r="E601">
        <v>2</v>
      </c>
      <c r="F601">
        <v>3</v>
      </c>
      <c r="G601" s="3" t="s">
        <v>34</v>
      </c>
      <c r="H601" s="5">
        <v>5</v>
      </c>
    </row>
    <row r="602" spans="1:12" x14ac:dyDescent="0.25">
      <c r="A602" t="s">
        <v>13</v>
      </c>
      <c r="B602">
        <v>8</v>
      </c>
      <c r="C602">
        <v>10</v>
      </c>
      <c r="D602">
        <v>2011</v>
      </c>
      <c r="E602">
        <v>2</v>
      </c>
      <c r="F602">
        <v>3</v>
      </c>
      <c r="G602" s="3" t="s">
        <v>34</v>
      </c>
      <c r="H602" s="5">
        <v>11</v>
      </c>
    </row>
    <row r="603" spans="1:12" x14ac:dyDescent="0.25">
      <c r="A603" t="s">
        <v>13</v>
      </c>
      <c r="B603">
        <v>8</v>
      </c>
      <c r="C603">
        <v>10</v>
      </c>
      <c r="D603">
        <v>2011</v>
      </c>
      <c r="E603">
        <v>2</v>
      </c>
      <c r="F603">
        <v>4</v>
      </c>
      <c r="G603" s="3" t="s">
        <v>34</v>
      </c>
      <c r="H603" s="5">
        <v>16</v>
      </c>
      <c r="I603" t="s">
        <v>14</v>
      </c>
    </row>
    <row r="604" spans="1:12" x14ac:dyDescent="0.25">
      <c r="A604" t="s">
        <v>13</v>
      </c>
      <c r="B604">
        <v>8</v>
      </c>
      <c r="C604">
        <v>10</v>
      </c>
      <c r="D604">
        <v>2011</v>
      </c>
      <c r="E604">
        <v>2</v>
      </c>
      <c r="F604">
        <v>4</v>
      </c>
      <c r="G604" s="3" t="s">
        <v>34</v>
      </c>
      <c r="H604" s="5">
        <v>17</v>
      </c>
      <c r="I604" t="s">
        <v>14</v>
      </c>
    </row>
    <row r="605" spans="1:12" x14ac:dyDescent="0.25">
      <c r="A605" t="s">
        <v>13</v>
      </c>
      <c r="B605">
        <v>8</v>
      </c>
      <c r="C605">
        <v>10</v>
      </c>
      <c r="D605">
        <v>2011</v>
      </c>
      <c r="E605">
        <v>2</v>
      </c>
      <c r="F605">
        <v>4</v>
      </c>
      <c r="G605" s="3" t="s">
        <v>34</v>
      </c>
      <c r="H605" s="5">
        <v>16</v>
      </c>
      <c r="I605" t="s">
        <v>14</v>
      </c>
    </row>
    <row r="606" spans="1:12" x14ac:dyDescent="0.25">
      <c r="A606" t="s">
        <v>13</v>
      </c>
      <c r="B606">
        <v>8</v>
      </c>
      <c r="C606">
        <v>10</v>
      </c>
      <c r="D606">
        <v>2011</v>
      </c>
      <c r="E606">
        <v>2</v>
      </c>
      <c r="F606">
        <v>4</v>
      </c>
      <c r="G606" s="3" t="s">
        <v>34</v>
      </c>
      <c r="H606" s="5">
        <v>15</v>
      </c>
      <c r="I606" t="s">
        <v>14</v>
      </c>
    </row>
    <row r="607" spans="1:12" x14ac:dyDescent="0.25">
      <c r="A607" t="s">
        <v>13</v>
      </c>
      <c r="B607">
        <v>8</v>
      </c>
      <c r="C607">
        <v>10</v>
      </c>
      <c r="D607">
        <v>2011</v>
      </c>
      <c r="E607">
        <v>2</v>
      </c>
      <c r="F607">
        <v>4</v>
      </c>
      <c r="G607" s="3" t="s">
        <v>34</v>
      </c>
      <c r="H607" s="5">
        <v>23</v>
      </c>
      <c r="I607" t="s">
        <v>14</v>
      </c>
    </row>
    <row r="608" spans="1:12" x14ac:dyDescent="0.25">
      <c r="A608" t="s">
        <v>13</v>
      </c>
      <c r="B608">
        <v>8</v>
      </c>
      <c r="C608">
        <v>10</v>
      </c>
      <c r="D608">
        <v>2011</v>
      </c>
      <c r="E608">
        <v>2</v>
      </c>
      <c r="F608">
        <v>4</v>
      </c>
      <c r="G608" s="3" t="s">
        <v>34</v>
      </c>
      <c r="H608" s="5">
        <v>28</v>
      </c>
      <c r="I608" t="s">
        <v>14</v>
      </c>
    </row>
    <row r="609" spans="1:10" x14ac:dyDescent="0.25">
      <c r="A609" t="s">
        <v>13</v>
      </c>
      <c r="B609">
        <v>8</v>
      </c>
      <c r="C609">
        <v>10</v>
      </c>
      <c r="D609">
        <v>2011</v>
      </c>
      <c r="E609">
        <v>2</v>
      </c>
      <c r="F609">
        <v>4</v>
      </c>
      <c r="G609" s="3" t="s">
        <v>34</v>
      </c>
      <c r="H609" s="5">
        <v>26</v>
      </c>
      <c r="I609" t="s">
        <v>14</v>
      </c>
    </row>
    <row r="610" spans="1:10" x14ac:dyDescent="0.25">
      <c r="A610" t="s">
        <v>13</v>
      </c>
      <c r="B610">
        <v>8</v>
      </c>
      <c r="C610">
        <v>10</v>
      </c>
      <c r="D610">
        <v>2011</v>
      </c>
      <c r="E610">
        <v>2</v>
      </c>
      <c r="F610">
        <v>4</v>
      </c>
      <c r="G610" s="3" t="s">
        <v>34</v>
      </c>
      <c r="H610" s="5">
        <v>22</v>
      </c>
      <c r="I610" t="s">
        <v>14</v>
      </c>
    </row>
    <row r="611" spans="1:10" x14ac:dyDescent="0.25">
      <c r="A611" t="s">
        <v>13</v>
      </c>
      <c r="B611">
        <v>8</v>
      </c>
      <c r="C611">
        <v>10</v>
      </c>
      <c r="D611">
        <v>2011</v>
      </c>
      <c r="E611">
        <v>2</v>
      </c>
      <c r="F611">
        <v>4</v>
      </c>
      <c r="G611" s="3" t="s">
        <v>34</v>
      </c>
      <c r="H611" s="5">
        <v>33</v>
      </c>
      <c r="I611" t="s">
        <v>14</v>
      </c>
    </row>
    <row r="612" spans="1:10" x14ac:dyDescent="0.25">
      <c r="A612" t="s">
        <v>13</v>
      </c>
      <c r="B612">
        <v>8</v>
      </c>
      <c r="C612">
        <v>10</v>
      </c>
      <c r="D612">
        <v>2011</v>
      </c>
      <c r="E612">
        <v>2</v>
      </c>
      <c r="F612">
        <v>5</v>
      </c>
      <c r="G612" t="s">
        <v>33</v>
      </c>
      <c r="H612" s="5">
        <v>12</v>
      </c>
      <c r="J612" s="6"/>
    </row>
    <row r="613" spans="1:10" x14ac:dyDescent="0.25">
      <c r="A613" t="s">
        <v>13</v>
      </c>
      <c r="B613">
        <v>8</v>
      </c>
      <c r="C613">
        <v>10</v>
      </c>
      <c r="D613">
        <v>2011</v>
      </c>
      <c r="E613">
        <v>2</v>
      </c>
      <c r="F613">
        <v>5</v>
      </c>
      <c r="G613" t="s">
        <v>33</v>
      </c>
      <c r="H613" s="5">
        <v>18</v>
      </c>
      <c r="J613" s="6"/>
    </row>
    <row r="614" spans="1:10" x14ac:dyDescent="0.25">
      <c r="A614" t="s">
        <v>13</v>
      </c>
      <c r="B614">
        <v>8</v>
      </c>
      <c r="C614">
        <v>10</v>
      </c>
      <c r="D614">
        <v>2011</v>
      </c>
      <c r="E614">
        <v>2</v>
      </c>
      <c r="F614">
        <v>5</v>
      </c>
      <c r="G614" t="s">
        <v>33</v>
      </c>
      <c r="H614" s="5">
        <v>55</v>
      </c>
      <c r="I614" t="s">
        <v>24</v>
      </c>
      <c r="J614" s="6"/>
    </row>
    <row r="615" spans="1:10" x14ac:dyDescent="0.25">
      <c r="A615" t="s">
        <v>13</v>
      </c>
      <c r="B615">
        <v>8</v>
      </c>
      <c r="C615">
        <v>10</v>
      </c>
      <c r="D615">
        <v>2011</v>
      </c>
      <c r="E615">
        <v>2</v>
      </c>
      <c r="F615">
        <v>5</v>
      </c>
      <c r="G615" t="s">
        <v>33</v>
      </c>
      <c r="H615" s="5">
        <v>3</v>
      </c>
      <c r="J615" s="6"/>
    </row>
    <row r="616" spans="1:10" x14ac:dyDescent="0.25">
      <c r="A616" t="s">
        <v>13</v>
      </c>
      <c r="B616">
        <v>8</v>
      </c>
      <c r="C616">
        <v>10</v>
      </c>
      <c r="D616">
        <v>2011</v>
      </c>
      <c r="E616">
        <v>2</v>
      </c>
      <c r="F616">
        <v>5</v>
      </c>
      <c r="G616" t="s">
        <v>33</v>
      </c>
      <c r="H616" s="5">
        <v>5</v>
      </c>
      <c r="J616" s="6"/>
    </row>
    <row r="617" spans="1:10" x14ac:dyDescent="0.25">
      <c r="A617" t="s">
        <v>13</v>
      </c>
      <c r="B617">
        <v>8</v>
      </c>
      <c r="C617">
        <v>10</v>
      </c>
      <c r="D617">
        <v>2011</v>
      </c>
      <c r="E617">
        <v>2</v>
      </c>
      <c r="F617">
        <v>5</v>
      </c>
      <c r="G617" t="s">
        <v>33</v>
      </c>
      <c r="H617" s="5">
        <v>31</v>
      </c>
      <c r="J617" s="6"/>
    </row>
    <row r="618" spans="1:10" x14ac:dyDescent="0.25">
      <c r="A618" t="s">
        <v>13</v>
      </c>
      <c r="B618">
        <v>8</v>
      </c>
      <c r="C618">
        <v>10</v>
      </c>
      <c r="D618">
        <v>2011</v>
      </c>
      <c r="E618">
        <v>2</v>
      </c>
      <c r="F618">
        <v>6</v>
      </c>
      <c r="G618" s="3" t="s">
        <v>34</v>
      </c>
      <c r="H618" s="5">
        <v>39</v>
      </c>
      <c r="J618" s="6"/>
    </row>
    <row r="619" spans="1:10" x14ac:dyDescent="0.25">
      <c r="A619" t="s">
        <v>13</v>
      </c>
      <c r="B619">
        <v>8</v>
      </c>
      <c r="C619">
        <v>10</v>
      </c>
      <c r="D619">
        <v>2011</v>
      </c>
      <c r="E619">
        <v>2</v>
      </c>
      <c r="F619">
        <v>6</v>
      </c>
      <c r="G619" s="3" t="s">
        <v>34</v>
      </c>
      <c r="H619" s="5">
        <v>12</v>
      </c>
      <c r="J619" s="6"/>
    </row>
    <row r="620" spans="1:10" x14ac:dyDescent="0.25">
      <c r="A620" t="s">
        <v>13</v>
      </c>
      <c r="B620">
        <v>8</v>
      </c>
      <c r="C620">
        <v>10</v>
      </c>
      <c r="D620">
        <v>2011</v>
      </c>
      <c r="E620">
        <v>2</v>
      </c>
      <c r="F620">
        <v>6</v>
      </c>
      <c r="G620" s="3" t="s">
        <v>34</v>
      </c>
      <c r="H620" s="5">
        <v>5</v>
      </c>
      <c r="J620" s="6"/>
    </row>
    <row r="621" spans="1:10" x14ac:dyDescent="0.25">
      <c r="A621" t="s">
        <v>13</v>
      </c>
      <c r="B621">
        <v>8</v>
      </c>
      <c r="C621">
        <v>10</v>
      </c>
      <c r="D621">
        <v>2011</v>
      </c>
      <c r="E621">
        <v>2</v>
      </c>
      <c r="F621">
        <v>6</v>
      </c>
      <c r="G621" s="3" t="s">
        <v>34</v>
      </c>
      <c r="H621" s="5">
        <v>9</v>
      </c>
      <c r="J621" s="6"/>
    </row>
    <row r="622" spans="1:10" x14ac:dyDescent="0.25">
      <c r="A622" t="s">
        <v>13</v>
      </c>
      <c r="B622">
        <v>8</v>
      </c>
      <c r="C622">
        <v>10</v>
      </c>
      <c r="D622">
        <v>2011</v>
      </c>
      <c r="E622">
        <v>2</v>
      </c>
      <c r="F622">
        <v>6</v>
      </c>
      <c r="G622" s="3" t="s">
        <v>34</v>
      </c>
      <c r="H622" s="5">
        <v>36</v>
      </c>
      <c r="J622" s="6"/>
    </row>
    <row r="623" spans="1:10" x14ac:dyDescent="0.25">
      <c r="A623" t="s">
        <v>13</v>
      </c>
      <c r="B623">
        <v>8</v>
      </c>
      <c r="C623">
        <v>10</v>
      </c>
      <c r="D623">
        <v>2011</v>
      </c>
      <c r="E623">
        <v>2</v>
      </c>
      <c r="F623">
        <v>6</v>
      </c>
      <c r="G623" s="3" t="s">
        <v>34</v>
      </c>
      <c r="H623" s="5">
        <v>16</v>
      </c>
      <c r="J623" s="6"/>
    </row>
    <row r="624" spans="1:10" x14ac:dyDescent="0.25">
      <c r="A624" t="s">
        <v>13</v>
      </c>
      <c r="B624">
        <v>8</v>
      </c>
      <c r="C624">
        <v>10</v>
      </c>
      <c r="D624">
        <v>2011</v>
      </c>
      <c r="E624">
        <v>2</v>
      </c>
      <c r="F624">
        <v>6</v>
      </c>
      <c r="G624" s="3" t="s">
        <v>34</v>
      </c>
      <c r="H624" s="5">
        <v>48</v>
      </c>
      <c r="I624" t="s">
        <v>24</v>
      </c>
      <c r="J624" s="6"/>
    </row>
    <row r="625" spans="1:10" x14ac:dyDescent="0.25">
      <c r="A625" t="s">
        <v>13</v>
      </c>
      <c r="B625">
        <v>8</v>
      </c>
      <c r="C625">
        <v>10</v>
      </c>
      <c r="D625">
        <v>2011</v>
      </c>
      <c r="E625">
        <v>2</v>
      </c>
      <c r="F625">
        <v>6</v>
      </c>
      <c r="G625" s="3" t="s">
        <v>34</v>
      </c>
      <c r="H625" s="5">
        <v>4</v>
      </c>
      <c r="J625" s="6"/>
    </row>
    <row r="626" spans="1:10" x14ac:dyDescent="0.25">
      <c r="A626" t="s">
        <v>13</v>
      </c>
      <c r="B626">
        <v>8</v>
      </c>
      <c r="C626">
        <v>10</v>
      </c>
      <c r="D626">
        <v>2011</v>
      </c>
      <c r="E626">
        <v>2</v>
      </c>
      <c r="F626">
        <v>6</v>
      </c>
      <c r="G626" s="3" t="s">
        <v>34</v>
      </c>
      <c r="H626" s="5">
        <v>10</v>
      </c>
      <c r="J626" s="6"/>
    </row>
    <row r="627" spans="1:10" x14ac:dyDescent="0.25">
      <c r="A627" t="s">
        <v>13</v>
      </c>
      <c r="B627">
        <v>8</v>
      </c>
      <c r="C627">
        <v>10</v>
      </c>
      <c r="D627">
        <v>2011</v>
      </c>
      <c r="E627">
        <v>2</v>
      </c>
      <c r="F627">
        <v>6</v>
      </c>
      <c r="G627" s="3" t="s">
        <v>34</v>
      </c>
      <c r="H627" s="5">
        <v>22</v>
      </c>
      <c r="J627" s="6"/>
    </row>
    <row r="628" spans="1:10" x14ac:dyDescent="0.25">
      <c r="A628" t="s">
        <v>13</v>
      </c>
      <c r="B628">
        <v>8</v>
      </c>
      <c r="C628">
        <v>10</v>
      </c>
      <c r="D628">
        <v>2011</v>
      </c>
      <c r="E628">
        <v>2</v>
      </c>
      <c r="F628">
        <v>6</v>
      </c>
      <c r="G628" s="3" t="s">
        <v>34</v>
      </c>
      <c r="H628" s="5">
        <v>7</v>
      </c>
      <c r="J628" s="6"/>
    </row>
    <row r="629" spans="1:10" x14ac:dyDescent="0.25">
      <c r="A629" t="s">
        <v>13</v>
      </c>
      <c r="B629">
        <v>8</v>
      </c>
      <c r="C629">
        <v>10</v>
      </c>
      <c r="D629">
        <v>2011</v>
      </c>
      <c r="E629">
        <v>3</v>
      </c>
      <c r="F629">
        <v>1</v>
      </c>
      <c r="G629" t="s">
        <v>34</v>
      </c>
      <c r="H629" s="5">
        <v>30</v>
      </c>
      <c r="J629" s="6"/>
    </row>
    <row r="630" spans="1:10" x14ac:dyDescent="0.25">
      <c r="A630" t="s">
        <v>13</v>
      </c>
      <c r="B630">
        <v>8</v>
      </c>
      <c r="C630">
        <v>10</v>
      </c>
      <c r="D630">
        <v>2011</v>
      </c>
      <c r="E630">
        <v>3</v>
      </c>
      <c r="F630">
        <v>1</v>
      </c>
      <c r="G630" t="s">
        <v>34</v>
      </c>
      <c r="H630" s="5">
        <v>14</v>
      </c>
      <c r="J630" s="6"/>
    </row>
    <row r="631" spans="1:10" x14ac:dyDescent="0.25">
      <c r="A631" t="s">
        <v>13</v>
      </c>
      <c r="B631">
        <v>8</v>
      </c>
      <c r="C631">
        <v>10</v>
      </c>
      <c r="D631">
        <v>2011</v>
      </c>
      <c r="E631">
        <v>3</v>
      </c>
      <c r="F631">
        <v>1</v>
      </c>
      <c r="G631" t="s">
        <v>34</v>
      </c>
      <c r="H631" s="5">
        <v>45</v>
      </c>
      <c r="J631" s="6"/>
    </row>
    <row r="632" spans="1:10" x14ac:dyDescent="0.25">
      <c r="A632" t="s">
        <v>13</v>
      </c>
      <c r="B632">
        <v>8</v>
      </c>
      <c r="C632">
        <v>10</v>
      </c>
      <c r="D632">
        <v>2011</v>
      </c>
      <c r="E632">
        <v>3</v>
      </c>
      <c r="F632">
        <v>1</v>
      </c>
      <c r="G632" t="s">
        <v>34</v>
      </c>
      <c r="H632" s="5">
        <v>7</v>
      </c>
      <c r="J632" s="6"/>
    </row>
    <row r="633" spans="1:10" x14ac:dyDescent="0.25">
      <c r="A633" t="s">
        <v>13</v>
      </c>
      <c r="B633">
        <v>8</v>
      </c>
      <c r="C633">
        <v>10</v>
      </c>
      <c r="D633">
        <v>2011</v>
      </c>
      <c r="E633">
        <v>3</v>
      </c>
      <c r="F633">
        <v>1</v>
      </c>
      <c r="G633" t="s">
        <v>34</v>
      </c>
      <c r="H633" s="5">
        <v>28</v>
      </c>
      <c r="I633" t="s">
        <v>24</v>
      </c>
      <c r="J633" s="6"/>
    </row>
    <row r="634" spans="1:10" x14ac:dyDescent="0.25">
      <c r="A634" t="s">
        <v>13</v>
      </c>
      <c r="B634">
        <v>8</v>
      </c>
      <c r="C634">
        <v>10</v>
      </c>
      <c r="D634">
        <v>2011</v>
      </c>
      <c r="E634">
        <v>3</v>
      </c>
      <c r="F634">
        <v>1</v>
      </c>
      <c r="G634" t="s">
        <v>34</v>
      </c>
      <c r="H634" s="5">
        <v>34</v>
      </c>
      <c r="I634" t="s">
        <v>24</v>
      </c>
      <c r="J634" s="6"/>
    </row>
    <row r="635" spans="1:10" x14ac:dyDescent="0.25">
      <c r="A635" t="s">
        <v>13</v>
      </c>
      <c r="B635">
        <v>8</v>
      </c>
      <c r="C635">
        <v>10</v>
      </c>
      <c r="D635">
        <v>2011</v>
      </c>
      <c r="E635">
        <v>3</v>
      </c>
      <c r="F635">
        <v>2</v>
      </c>
      <c r="G635" t="s">
        <v>33</v>
      </c>
      <c r="H635" s="5">
        <v>44</v>
      </c>
      <c r="J635" s="6"/>
    </row>
    <row r="636" spans="1:10" x14ac:dyDescent="0.25">
      <c r="A636" t="s">
        <v>13</v>
      </c>
      <c r="B636">
        <v>8</v>
      </c>
      <c r="C636">
        <v>10</v>
      </c>
      <c r="D636">
        <v>2011</v>
      </c>
      <c r="E636">
        <v>3</v>
      </c>
      <c r="F636">
        <v>2</v>
      </c>
      <c r="G636" t="s">
        <v>33</v>
      </c>
      <c r="H636" s="5">
        <v>13</v>
      </c>
      <c r="J636" s="6"/>
    </row>
    <row r="637" spans="1:10" x14ac:dyDescent="0.25">
      <c r="A637" t="s">
        <v>13</v>
      </c>
      <c r="B637">
        <v>8</v>
      </c>
      <c r="C637">
        <v>10</v>
      </c>
      <c r="D637">
        <v>2011</v>
      </c>
      <c r="E637">
        <v>3</v>
      </c>
      <c r="F637">
        <v>2</v>
      </c>
      <c r="G637" t="s">
        <v>33</v>
      </c>
      <c r="H637" s="5">
        <v>5</v>
      </c>
      <c r="J637" s="6"/>
    </row>
    <row r="638" spans="1:10" x14ac:dyDescent="0.25">
      <c r="A638" t="s">
        <v>13</v>
      </c>
      <c r="B638">
        <v>8</v>
      </c>
      <c r="C638">
        <v>10</v>
      </c>
      <c r="D638">
        <v>2011</v>
      </c>
      <c r="E638">
        <v>3</v>
      </c>
      <c r="F638">
        <v>2</v>
      </c>
      <c r="G638" t="s">
        <v>33</v>
      </c>
      <c r="H638" s="5">
        <v>12</v>
      </c>
      <c r="J638" s="6"/>
    </row>
    <row r="639" spans="1:10" x14ac:dyDescent="0.25">
      <c r="A639" t="s">
        <v>13</v>
      </c>
      <c r="B639">
        <v>8</v>
      </c>
      <c r="C639">
        <v>10</v>
      </c>
      <c r="D639">
        <v>2011</v>
      </c>
      <c r="E639">
        <v>3</v>
      </c>
      <c r="F639">
        <v>2</v>
      </c>
      <c r="G639" t="s">
        <v>33</v>
      </c>
      <c r="H639" s="5">
        <v>12</v>
      </c>
      <c r="I639" t="s">
        <v>24</v>
      </c>
      <c r="J639" s="6"/>
    </row>
    <row r="640" spans="1:10" x14ac:dyDescent="0.25">
      <c r="A640" t="s">
        <v>13</v>
      </c>
      <c r="B640">
        <v>8</v>
      </c>
      <c r="C640">
        <v>10</v>
      </c>
      <c r="D640">
        <v>2011</v>
      </c>
      <c r="E640">
        <v>3</v>
      </c>
      <c r="F640">
        <v>2</v>
      </c>
      <c r="G640" t="s">
        <v>33</v>
      </c>
      <c r="H640" s="5">
        <v>31</v>
      </c>
      <c r="J640" s="6"/>
    </row>
    <row r="641" spans="1:10" x14ac:dyDescent="0.25">
      <c r="A641" t="s">
        <v>13</v>
      </c>
      <c r="B641">
        <v>8</v>
      </c>
      <c r="C641">
        <v>10</v>
      </c>
      <c r="D641">
        <v>2011</v>
      </c>
      <c r="E641">
        <v>3</v>
      </c>
      <c r="F641">
        <v>2</v>
      </c>
      <c r="G641" t="s">
        <v>33</v>
      </c>
      <c r="H641" s="5">
        <v>32</v>
      </c>
      <c r="J641" s="6"/>
    </row>
    <row r="642" spans="1:10" x14ac:dyDescent="0.25">
      <c r="A642" t="s">
        <v>13</v>
      </c>
      <c r="B642">
        <v>8</v>
      </c>
      <c r="C642">
        <v>10</v>
      </c>
      <c r="D642">
        <v>2011</v>
      </c>
      <c r="E642">
        <v>3</v>
      </c>
      <c r="F642">
        <v>2</v>
      </c>
      <c r="G642" t="s">
        <v>33</v>
      </c>
      <c r="H642" s="5">
        <v>12</v>
      </c>
      <c r="J642" s="6"/>
    </row>
    <row r="643" spans="1:10" x14ac:dyDescent="0.25">
      <c r="A643" t="s">
        <v>13</v>
      </c>
      <c r="B643">
        <v>8</v>
      </c>
      <c r="C643">
        <v>10</v>
      </c>
      <c r="D643">
        <v>2011</v>
      </c>
      <c r="E643">
        <v>3</v>
      </c>
      <c r="F643">
        <v>2</v>
      </c>
      <c r="G643" t="s">
        <v>33</v>
      </c>
      <c r="H643" s="5">
        <v>26</v>
      </c>
      <c r="J643" s="6"/>
    </row>
    <row r="644" spans="1:10" x14ac:dyDescent="0.25">
      <c r="A644" t="s">
        <v>13</v>
      </c>
      <c r="B644">
        <v>8</v>
      </c>
      <c r="C644">
        <v>10</v>
      </c>
      <c r="D644">
        <v>2011</v>
      </c>
      <c r="E644">
        <v>3</v>
      </c>
      <c r="F644">
        <v>2</v>
      </c>
      <c r="G644" t="s">
        <v>33</v>
      </c>
      <c r="H644" s="5">
        <v>18</v>
      </c>
      <c r="J644" s="6"/>
    </row>
    <row r="645" spans="1:10" x14ac:dyDescent="0.25">
      <c r="A645" t="s">
        <v>13</v>
      </c>
      <c r="B645">
        <v>8</v>
      </c>
      <c r="C645">
        <v>10</v>
      </c>
      <c r="D645">
        <v>2011</v>
      </c>
      <c r="E645">
        <v>3</v>
      </c>
      <c r="F645">
        <v>2</v>
      </c>
      <c r="G645" t="s">
        <v>33</v>
      </c>
      <c r="H645" s="5">
        <v>46</v>
      </c>
      <c r="J645" s="6"/>
    </row>
    <row r="646" spans="1:10" x14ac:dyDescent="0.25">
      <c r="A646" t="s">
        <v>13</v>
      </c>
      <c r="B646">
        <v>8</v>
      </c>
      <c r="C646">
        <v>10</v>
      </c>
      <c r="D646">
        <v>2011</v>
      </c>
      <c r="E646">
        <v>3</v>
      </c>
      <c r="F646">
        <v>2</v>
      </c>
      <c r="G646" t="s">
        <v>33</v>
      </c>
      <c r="H646" s="5">
        <v>8</v>
      </c>
      <c r="J646" s="6"/>
    </row>
    <row r="647" spans="1:10" x14ac:dyDescent="0.25">
      <c r="A647" t="s">
        <v>13</v>
      </c>
      <c r="B647">
        <v>8</v>
      </c>
      <c r="C647">
        <v>10</v>
      </c>
      <c r="D647">
        <v>2011</v>
      </c>
      <c r="E647">
        <v>3</v>
      </c>
      <c r="F647">
        <v>3</v>
      </c>
      <c r="G647" t="s">
        <v>33</v>
      </c>
      <c r="H647" s="5">
        <v>16</v>
      </c>
      <c r="J647" s="6"/>
    </row>
    <row r="648" spans="1:10" x14ac:dyDescent="0.25">
      <c r="A648" t="s">
        <v>13</v>
      </c>
      <c r="B648">
        <v>8</v>
      </c>
      <c r="C648">
        <v>10</v>
      </c>
      <c r="D648">
        <v>2011</v>
      </c>
      <c r="E648">
        <v>3</v>
      </c>
      <c r="F648">
        <v>3</v>
      </c>
      <c r="G648" t="s">
        <v>33</v>
      </c>
      <c r="H648" s="5">
        <v>34</v>
      </c>
      <c r="J648" s="6"/>
    </row>
    <row r="649" spans="1:10" x14ac:dyDescent="0.25">
      <c r="A649" t="s">
        <v>13</v>
      </c>
      <c r="B649">
        <v>8</v>
      </c>
      <c r="C649">
        <v>10</v>
      </c>
      <c r="D649">
        <v>2011</v>
      </c>
      <c r="E649">
        <v>3</v>
      </c>
      <c r="F649">
        <v>3</v>
      </c>
      <c r="G649" t="s">
        <v>33</v>
      </c>
      <c r="H649" s="5">
        <v>6</v>
      </c>
      <c r="I649" t="s">
        <v>24</v>
      </c>
      <c r="J649" s="6"/>
    </row>
    <row r="650" spans="1:10" x14ac:dyDescent="0.25">
      <c r="A650" t="s">
        <v>13</v>
      </c>
      <c r="B650">
        <v>8</v>
      </c>
      <c r="C650">
        <v>10</v>
      </c>
      <c r="D650">
        <v>2011</v>
      </c>
      <c r="E650">
        <v>3</v>
      </c>
      <c r="F650">
        <v>3</v>
      </c>
      <c r="G650" t="s">
        <v>33</v>
      </c>
      <c r="H650" s="5">
        <v>48</v>
      </c>
      <c r="J650" s="6"/>
    </row>
    <row r="651" spans="1:10" x14ac:dyDescent="0.25">
      <c r="A651" t="s">
        <v>13</v>
      </c>
      <c r="B651">
        <v>8</v>
      </c>
      <c r="C651">
        <v>10</v>
      </c>
      <c r="D651">
        <v>2011</v>
      </c>
      <c r="E651">
        <v>3</v>
      </c>
      <c r="F651">
        <v>3</v>
      </c>
      <c r="G651" t="s">
        <v>33</v>
      </c>
      <c r="H651" s="5">
        <v>34</v>
      </c>
      <c r="J651" s="6"/>
    </row>
    <row r="652" spans="1:10" x14ac:dyDescent="0.25">
      <c r="A652" t="s">
        <v>13</v>
      </c>
      <c r="B652">
        <v>8</v>
      </c>
      <c r="C652">
        <v>10</v>
      </c>
      <c r="D652">
        <v>2011</v>
      </c>
      <c r="E652">
        <v>3</v>
      </c>
      <c r="F652">
        <v>3</v>
      </c>
      <c r="G652" t="s">
        <v>33</v>
      </c>
      <c r="H652" s="5">
        <v>6</v>
      </c>
      <c r="J652" s="6"/>
    </row>
    <row r="653" spans="1:10" x14ac:dyDescent="0.25">
      <c r="A653" t="s">
        <v>13</v>
      </c>
      <c r="B653">
        <v>8</v>
      </c>
      <c r="C653">
        <v>10</v>
      </c>
      <c r="D653">
        <v>2011</v>
      </c>
      <c r="E653">
        <v>3</v>
      </c>
      <c r="F653">
        <v>3</v>
      </c>
      <c r="G653" t="s">
        <v>33</v>
      </c>
      <c r="H653" s="5">
        <v>6</v>
      </c>
      <c r="J653" s="6"/>
    </row>
    <row r="654" spans="1:10" x14ac:dyDescent="0.25">
      <c r="A654" t="s">
        <v>13</v>
      </c>
      <c r="B654">
        <v>8</v>
      </c>
      <c r="C654">
        <v>10</v>
      </c>
      <c r="D654">
        <v>2011</v>
      </c>
      <c r="E654">
        <v>3</v>
      </c>
      <c r="F654">
        <v>3</v>
      </c>
      <c r="G654" t="s">
        <v>33</v>
      </c>
      <c r="H654" s="5">
        <v>43</v>
      </c>
      <c r="I654" t="s">
        <v>24</v>
      </c>
      <c r="J654" s="6"/>
    </row>
    <row r="655" spans="1:10" x14ac:dyDescent="0.25">
      <c r="A655" t="s">
        <v>13</v>
      </c>
      <c r="B655">
        <v>8</v>
      </c>
      <c r="C655">
        <v>10</v>
      </c>
      <c r="D655">
        <v>2011</v>
      </c>
      <c r="E655">
        <v>3</v>
      </c>
      <c r="F655">
        <v>3</v>
      </c>
      <c r="G655" t="s">
        <v>33</v>
      </c>
      <c r="H655" s="5">
        <v>7</v>
      </c>
      <c r="J655" s="6"/>
    </row>
    <row r="656" spans="1:10" x14ac:dyDescent="0.25">
      <c r="A656" t="s">
        <v>13</v>
      </c>
      <c r="B656">
        <v>8</v>
      </c>
      <c r="C656">
        <v>10</v>
      </c>
      <c r="D656">
        <v>2011</v>
      </c>
      <c r="E656">
        <v>3</v>
      </c>
      <c r="F656">
        <v>3</v>
      </c>
      <c r="G656" t="s">
        <v>33</v>
      </c>
      <c r="H656" s="5">
        <v>53</v>
      </c>
      <c r="J656" s="6"/>
    </row>
    <row r="657" spans="1:10" x14ac:dyDescent="0.25">
      <c r="A657" t="s">
        <v>13</v>
      </c>
      <c r="B657">
        <v>8</v>
      </c>
      <c r="C657">
        <v>10</v>
      </c>
      <c r="D657">
        <v>2011</v>
      </c>
      <c r="E657">
        <v>3</v>
      </c>
      <c r="F657">
        <v>3</v>
      </c>
      <c r="G657" t="s">
        <v>33</v>
      </c>
      <c r="H657" s="5">
        <v>2</v>
      </c>
      <c r="J657" s="6"/>
    </row>
    <row r="658" spans="1:10" x14ac:dyDescent="0.25">
      <c r="A658" t="s">
        <v>13</v>
      </c>
      <c r="B658">
        <v>8</v>
      </c>
      <c r="C658">
        <v>10</v>
      </c>
      <c r="D658">
        <v>2011</v>
      </c>
      <c r="E658">
        <v>3</v>
      </c>
      <c r="F658">
        <v>3</v>
      </c>
      <c r="G658" t="s">
        <v>33</v>
      </c>
      <c r="H658" s="5">
        <v>1</v>
      </c>
      <c r="J658" s="6"/>
    </row>
    <row r="659" spans="1:10" x14ac:dyDescent="0.25">
      <c r="A659" t="s">
        <v>13</v>
      </c>
      <c r="B659">
        <v>8</v>
      </c>
      <c r="C659">
        <v>10</v>
      </c>
      <c r="D659">
        <v>2011</v>
      </c>
      <c r="E659">
        <v>3</v>
      </c>
      <c r="F659">
        <v>3</v>
      </c>
      <c r="G659" t="s">
        <v>33</v>
      </c>
      <c r="H659" s="5">
        <v>17</v>
      </c>
      <c r="J659" s="6"/>
    </row>
    <row r="660" spans="1:10" x14ac:dyDescent="0.25">
      <c r="A660" t="s">
        <v>13</v>
      </c>
      <c r="B660">
        <v>8</v>
      </c>
      <c r="C660">
        <v>10</v>
      </c>
      <c r="D660">
        <v>2011</v>
      </c>
      <c r="E660">
        <v>3</v>
      </c>
      <c r="F660">
        <v>4</v>
      </c>
      <c r="G660" t="s">
        <v>34</v>
      </c>
      <c r="H660" s="5">
        <v>32</v>
      </c>
      <c r="I660" t="s">
        <v>24</v>
      </c>
      <c r="J660" s="6"/>
    </row>
    <row r="661" spans="1:10" x14ac:dyDescent="0.25">
      <c r="A661" t="s">
        <v>13</v>
      </c>
      <c r="B661">
        <v>8</v>
      </c>
      <c r="C661">
        <v>10</v>
      </c>
      <c r="D661">
        <v>2011</v>
      </c>
      <c r="E661">
        <v>3</v>
      </c>
      <c r="F661">
        <v>4</v>
      </c>
      <c r="G661" t="s">
        <v>34</v>
      </c>
      <c r="H661" s="5">
        <v>28</v>
      </c>
      <c r="J661" s="6"/>
    </row>
    <row r="662" spans="1:10" x14ac:dyDescent="0.25">
      <c r="A662" t="s">
        <v>13</v>
      </c>
      <c r="B662">
        <v>8</v>
      </c>
      <c r="C662">
        <v>10</v>
      </c>
      <c r="D662">
        <v>2011</v>
      </c>
      <c r="E662">
        <v>3</v>
      </c>
      <c r="F662">
        <v>4</v>
      </c>
      <c r="G662" t="s">
        <v>34</v>
      </c>
      <c r="H662" s="5">
        <v>26</v>
      </c>
      <c r="J662" s="6"/>
    </row>
    <row r="663" spans="1:10" x14ac:dyDescent="0.25">
      <c r="A663" t="s">
        <v>13</v>
      </c>
      <c r="B663">
        <v>8</v>
      </c>
      <c r="C663">
        <v>10</v>
      </c>
      <c r="D663">
        <v>2011</v>
      </c>
      <c r="E663">
        <v>3</v>
      </c>
      <c r="F663">
        <v>4</v>
      </c>
      <c r="G663" t="s">
        <v>34</v>
      </c>
      <c r="H663" s="5">
        <v>16</v>
      </c>
      <c r="J663" s="6"/>
    </row>
    <row r="664" spans="1:10" x14ac:dyDescent="0.25">
      <c r="A664" t="s">
        <v>13</v>
      </c>
      <c r="B664">
        <v>8</v>
      </c>
      <c r="C664">
        <v>10</v>
      </c>
      <c r="D664">
        <v>2011</v>
      </c>
      <c r="E664">
        <v>3</v>
      </c>
      <c r="F664">
        <v>4</v>
      </c>
      <c r="G664" t="s">
        <v>34</v>
      </c>
      <c r="H664" s="5">
        <v>9</v>
      </c>
      <c r="J664" s="6"/>
    </row>
    <row r="665" spans="1:10" x14ac:dyDescent="0.25">
      <c r="A665" t="s">
        <v>13</v>
      </c>
      <c r="B665">
        <v>8</v>
      </c>
      <c r="C665">
        <v>10</v>
      </c>
      <c r="D665">
        <v>2011</v>
      </c>
      <c r="E665">
        <v>3</v>
      </c>
      <c r="F665">
        <v>4</v>
      </c>
      <c r="G665" t="s">
        <v>34</v>
      </c>
      <c r="H665" s="5">
        <v>39</v>
      </c>
      <c r="J665" s="6"/>
    </row>
    <row r="666" spans="1:10" x14ac:dyDescent="0.25">
      <c r="A666" t="s">
        <v>13</v>
      </c>
      <c r="B666">
        <v>8</v>
      </c>
      <c r="C666">
        <v>10</v>
      </c>
      <c r="D666">
        <v>2011</v>
      </c>
      <c r="E666">
        <v>3</v>
      </c>
      <c r="F666">
        <v>4</v>
      </c>
      <c r="G666" t="s">
        <v>34</v>
      </c>
      <c r="H666" s="5">
        <v>7</v>
      </c>
      <c r="J666" s="6"/>
    </row>
    <row r="667" spans="1:10" x14ac:dyDescent="0.25">
      <c r="A667" t="s">
        <v>13</v>
      </c>
      <c r="B667">
        <v>8</v>
      </c>
      <c r="C667">
        <v>10</v>
      </c>
      <c r="D667">
        <v>2011</v>
      </c>
      <c r="E667">
        <v>3</v>
      </c>
      <c r="F667">
        <v>5</v>
      </c>
      <c r="G667" t="s">
        <v>33</v>
      </c>
      <c r="H667" s="5">
        <v>13</v>
      </c>
      <c r="J667" s="6"/>
    </row>
    <row r="668" spans="1:10" x14ac:dyDescent="0.25">
      <c r="A668" t="s">
        <v>13</v>
      </c>
      <c r="B668">
        <v>8</v>
      </c>
      <c r="C668">
        <v>10</v>
      </c>
      <c r="D668">
        <v>2011</v>
      </c>
      <c r="E668">
        <v>3</v>
      </c>
      <c r="F668">
        <v>5</v>
      </c>
      <c r="G668" t="s">
        <v>33</v>
      </c>
      <c r="H668" s="5">
        <v>41</v>
      </c>
      <c r="J668" s="6"/>
    </row>
    <row r="669" spans="1:10" x14ac:dyDescent="0.25">
      <c r="A669" t="s">
        <v>13</v>
      </c>
      <c r="B669">
        <v>8</v>
      </c>
      <c r="C669">
        <v>10</v>
      </c>
      <c r="D669">
        <v>2011</v>
      </c>
      <c r="E669">
        <v>3</v>
      </c>
      <c r="F669">
        <v>5</v>
      </c>
      <c r="G669" t="s">
        <v>33</v>
      </c>
      <c r="H669" s="5">
        <v>3</v>
      </c>
      <c r="J669" s="6"/>
    </row>
    <row r="670" spans="1:10" x14ac:dyDescent="0.25">
      <c r="A670" t="s">
        <v>13</v>
      </c>
      <c r="B670">
        <v>8</v>
      </c>
      <c r="C670">
        <v>10</v>
      </c>
      <c r="D670">
        <v>2011</v>
      </c>
      <c r="E670">
        <v>3</v>
      </c>
      <c r="F670">
        <v>5</v>
      </c>
      <c r="G670" t="s">
        <v>33</v>
      </c>
      <c r="H670" s="5">
        <v>4</v>
      </c>
      <c r="J670" s="6"/>
    </row>
    <row r="671" spans="1:10" x14ac:dyDescent="0.25">
      <c r="A671" t="s">
        <v>13</v>
      </c>
      <c r="B671">
        <v>8</v>
      </c>
      <c r="C671">
        <v>10</v>
      </c>
      <c r="D671">
        <v>2011</v>
      </c>
      <c r="E671">
        <v>3</v>
      </c>
      <c r="F671">
        <v>5</v>
      </c>
      <c r="G671" t="s">
        <v>33</v>
      </c>
      <c r="H671" s="5">
        <v>44</v>
      </c>
      <c r="J671" s="6"/>
    </row>
    <row r="672" spans="1:10" x14ac:dyDescent="0.25">
      <c r="A672" t="s">
        <v>13</v>
      </c>
      <c r="B672">
        <v>8</v>
      </c>
      <c r="C672">
        <v>10</v>
      </c>
      <c r="D672">
        <v>2011</v>
      </c>
      <c r="E672">
        <v>3</v>
      </c>
      <c r="F672">
        <v>5</v>
      </c>
      <c r="G672" t="s">
        <v>33</v>
      </c>
      <c r="H672" s="5">
        <v>5</v>
      </c>
      <c r="J672" s="6"/>
    </row>
    <row r="673" spans="1:10" x14ac:dyDescent="0.25">
      <c r="A673" t="s">
        <v>13</v>
      </c>
      <c r="B673">
        <v>8</v>
      </c>
      <c r="C673">
        <v>10</v>
      </c>
      <c r="D673">
        <v>2011</v>
      </c>
      <c r="E673">
        <v>3</v>
      </c>
      <c r="F673">
        <v>5</v>
      </c>
      <c r="G673" t="s">
        <v>33</v>
      </c>
      <c r="H673" s="5">
        <v>19</v>
      </c>
      <c r="J673" s="6"/>
    </row>
    <row r="674" spans="1:10" x14ac:dyDescent="0.25">
      <c r="A674" t="s">
        <v>13</v>
      </c>
      <c r="B674">
        <v>8</v>
      </c>
      <c r="C674">
        <v>10</v>
      </c>
      <c r="D674">
        <v>2011</v>
      </c>
      <c r="E674">
        <v>3</v>
      </c>
      <c r="F674">
        <v>5</v>
      </c>
      <c r="G674" t="s">
        <v>33</v>
      </c>
      <c r="H674" s="5">
        <v>34</v>
      </c>
      <c r="I674" t="s">
        <v>24</v>
      </c>
      <c r="J674" s="6"/>
    </row>
    <row r="675" spans="1:10" x14ac:dyDescent="0.25">
      <c r="A675" t="s">
        <v>13</v>
      </c>
      <c r="B675">
        <v>8</v>
      </c>
      <c r="C675">
        <v>10</v>
      </c>
      <c r="D675">
        <v>2011</v>
      </c>
      <c r="E675">
        <v>3</v>
      </c>
      <c r="F675">
        <v>5</v>
      </c>
      <c r="G675" t="s">
        <v>33</v>
      </c>
      <c r="H675" s="5">
        <v>47</v>
      </c>
      <c r="J675" s="6"/>
    </row>
    <row r="676" spans="1:10" x14ac:dyDescent="0.25">
      <c r="A676" t="s">
        <v>13</v>
      </c>
      <c r="B676">
        <v>8</v>
      </c>
      <c r="C676">
        <v>10</v>
      </c>
      <c r="D676">
        <v>2011</v>
      </c>
      <c r="E676">
        <v>3</v>
      </c>
      <c r="F676">
        <v>6</v>
      </c>
      <c r="G676" t="s">
        <v>34</v>
      </c>
      <c r="H676" s="5">
        <v>13</v>
      </c>
      <c r="J676" s="6"/>
    </row>
    <row r="677" spans="1:10" x14ac:dyDescent="0.25">
      <c r="A677" t="s">
        <v>13</v>
      </c>
      <c r="B677">
        <v>8</v>
      </c>
      <c r="C677">
        <v>10</v>
      </c>
      <c r="D677">
        <v>2011</v>
      </c>
      <c r="E677">
        <v>3</v>
      </c>
      <c r="F677">
        <v>6</v>
      </c>
      <c r="G677" t="s">
        <v>34</v>
      </c>
      <c r="H677" s="5">
        <v>8</v>
      </c>
      <c r="J677" s="6"/>
    </row>
    <row r="678" spans="1:10" x14ac:dyDescent="0.25">
      <c r="A678" t="s">
        <v>13</v>
      </c>
      <c r="B678">
        <v>8</v>
      </c>
      <c r="C678">
        <v>10</v>
      </c>
      <c r="D678">
        <v>2011</v>
      </c>
      <c r="E678">
        <v>3</v>
      </c>
      <c r="F678">
        <v>6</v>
      </c>
      <c r="G678" t="s">
        <v>34</v>
      </c>
      <c r="H678" s="5">
        <v>34</v>
      </c>
      <c r="I678" t="s">
        <v>24</v>
      </c>
      <c r="J678" s="6"/>
    </row>
    <row r="679" spans="1:10" x14ac:dyDescent="0.25">
      <c r="A679" t="s">
        <v>13</v>
      </c>
      <c r="B679">
        <v>8</v>
      </c>
      <c r="C679">
        <v>10</v>
      </c>
      <c r="D679">
        <v>2011</v>
      </c>
      <c r="E679">
        <v>3</v>
      </c>
      <c r="F679">
        <v>6</v>
      </c>
      <c r="G679" t="s">
        <v>34</v>
      </c>
      <c r="H679" s="5">
        <v>2</v>
      </c>
      <c r="J679" s="6"/>
    </row>
    <row r="680" spans="1:10" x14ac:dyDescent="0.25">
      <c r="A680" t="s">
        <v>13</v>
      </c>
      <c r="B680">
        <v>8</v>
      </c>
      <c r="C680">
        <v>10</v>
      </c>
      <c r="D680">
        <v>2011</v>
      </c>
      <c r="E680">
        <v>3</v>
      </c>
      <c r="F680">
        <v>6</v>
      </c>
      <c r="G680" t="s">
        <v>34</v>
      </c>
      <c r="H680" s="5">
        <v>52</v>
      </c>
      <c r="J680" s="6"/>
    </row>
    <row r="681" spans="1:10" x14ac:dyDescent="0.25">
      <c r="A681" t="s">
        <v>13</v>
      </c>
      <c r="B681">
        <v>8</v>
      </c>
      <c r="C681">
        <v>10</v>
      </c>
      <c r="D681">
        <v>2011</v>
      </c>
      <c r="E681">
        <v>3</v>
      </c>
      <c r="F681">
        <v>6</v>
      </c>
      <c r="G681" t="s">
        <v>34</v>
      </c>
      <c r="H681" s="5">
        <v>42</v>
      </c>
      <c r="J681" s="6"/>
    </row>
    <row r="682" spans="1:10" x14ac:dyDescent="0.25">
      <c r="A682" t="s">
        <v>13</v>
      </c>
      <c r="B682">
        <v>8</v>
      </c>
      <c r="C682">
        <v>10</v>
      </c>
      <c r="D682">
        <v>2011</v>
      </c>
      <c r="E682">
        <v>4</v>
      </c>
      <c r="F682">
        <v>1</v>
      </c>
      <c r="G682" t="s">
        <v>34</v>
      </c>
      <c r="H682" s="5">
        <v>8</v>
      </c>
      <c r="J682" s="6"/>
    </row>
    <row r="683" spans="1:10" x14ac:dyDescent="0.25">
      <c r="A683" t="s">
        <v>13</v>
      </c>
      <c r="B683">
        <v>8</v>
      </c>
      <c r="C683">
        <v>10</v>
      </c>
      <c r="D683">
        <v>2011</v>
      </c>
      <c r="E683">
        <v>4</v>
      </c>
      <c r="F683">
        <v>1</v>
      </c>
      <c r="G683" t="s">
        <v>34</v>
      </c>
      <c r="H683" s="5">
        <v>5</v>
      </c>
      <c r="J683" s="6"/>
    </row>
    <row r="684" spans="1:10" x14ac:dyDescent="0.25">
      <c r="A684" t="s">
        <v>13</v>
      </c>
      <c r="B684">
        <v>8</v>
      </c>
      <c r="C684">
        <v>10</v>
      </c>
      <c r="D684">
        <v>2011</v>
      </c>
      <c r="E684">
        <v>4</v>
      </c>
      <c r="F684">
        <v>1</v>
      </c>
      <c r="G684" t="s">
        <v>34</v>
      </c>
      <c r="H684" s="5">
        <v>35</v>
      </c>
      <c r="I684" t="s">
        <v>24</v>
      </c>
      <c r="J684" s="6"/>
    </row>
    <row r="685" spans="1:10" x14ac:dyDescent="0.25">
      <c r="A685" t="s">
        <v>13</v>
      </c>
      <c r="B685">
        <v>8</v>
      </c>
      <c r="C685">
        <v>10</v>
      </c>
      <c r="D685">
        <v>2011</v>
      </c>
      <c r="E685">
        <v>4</v>
      </c>
      <c r="F685">
        <v>1</v>
      </c>
      <c r="G685" t="s">
        <v>34</v>
      </c>
      <c r="H685" s="5">
        <v>34</v>
      </c>
      <c r="I685" t="s">
        <v>24</v>
      </c>
      <c r="J685" s="6"/>
    </row>
    <row r="686" spans="1:10" x14ac:dyDescent="0.25">
      <c r="A686" t="s">
        <v>13</v>
      </c>
      <c r="B686">
        <v>8</v>
      </c>
      <c r="C686">
        <v>10</v>
      </c>
      <c r="D686">
        <v>2011</v>
      </c>
      <c r="E686">
        <v>4</v>
      </c>
      <c r="F686">
        <v>1</v>
      </c>
      <c r="G686" t="s">
        <v>34</v>
      </c>
      <c r="H686" s="5">
        <v>18</v>
      </c>
      <c r="J686" s="6"/>
    </row>
    <row r="687" spans="1:10" x14ac:dyDescent="0.25">
      <c r="A687" t="s">
        <v>13</v>
      </c>
      <c r="B687">
        <v>8</v>
      </c>
      <c r="C687">
        <v>10</v>
      </c>
      <c r="D687">
        <v>2011</v>
      </c>
      <c r="E687">
        <v>4</v>
      </c>
      <c r="F687">
        <v>1</v>
      </c>
      <c r="G687" t="s">
        <v>34</v>
      </c>
      <c r="H687" s="5">
        <v>21</v>
      </c>
      <c r="J687" s="6"/>
    </row>
    <row r="688" spans="1:10" x14ac:dyDescent="0.25">
      <c r="A688" t="s">
        <v>13</v>
      </c>
      <c r="B688">
        <v>8</v>
      </c>
      <c r="C688">
        <v>10</v>
      </c>
      <c r="D688">
        <v>2011</v>
      </c>
      <c r="E688">
        <v>4</v>
      </c>
      <c r="F688">
        <v>1</v>
      </c>
      <c r="G688" t="s">
        <v>34</v>
      </c>
      <c r="H688" s="5">
        <v>39</v>
      </c>
      <c r="I688" t="s">
        <v>24</v>
      </c>
      <c r="J688" s="6"/>
    </row>
    <row r="689" spans="1:10" x14ac:dyDescent="0.25">
      <c r="A689" t="s">
        <v>13</v>
      </c>
      <c r="B689">
        <v>8</v>
      </c>
      <c r="C689">
        <v>10</v>
      </c>
      <c r="D689">
        <v>2011</v>
      </c>
      <c r="E689">
        <v>4</v>
      </c>
      <c r="F689">
        <v>1</v>
      </c>
      <c r="G689" t="s">
        <v>34</v>
      </c>
      <c r="H689" s="5">
        <v>9</v>
      </c>
      <c r="J689" s="6"/>
    </row>
    <row r="690" spans="1:10" x14ac:dyDescent="0.25">
      <c r="A690" t="s">
        <v>13</v>
      </c>
      <c r="B690">
        <v>8</v>
      </c>
      <c r="C690">
        <v>10</v>
      </c>
      <c r="D690">
        <v>2011</v>
      </c>
      <c r="E690">
        <v>4</v>
      </c>
      <c r="F690">
        <v>1</v>
      </c>
      <c r="G690" t="s">
        <v>34</v>
      </c>
      <c r="H690" s="5">
        <v>29</v>
      </c>
      <c r="I690" t="s">
        <v>24</v>
      </c>
      <c r="J690" s="6"/>
    </row>
    <row r="691" spans="1:10" x14ac:dyDescent="0.25">
      <c r="A691" t="s">
        <v>13</v>
      </c>
      <c r="B691">
        <v>8</v>
      </c>
      <c r="C691">
        <v>10</v>
      </c>
      <c r="D691">
        <v>2011</v>
      </c>
      <c r="E691">
        <v>4</v>
      </c>
      <c r="F691">
        <v>1</v>
      </c>
      <c r="G691" t="s">
        <v>34</v>
      </c>
      <c r="H691" s="5">
        <v>36</v>
      </c>
      <c r="I691" t="s">
        <v>24</v>
      </c>
      <c r="J691" s="6"/>
    </row>
    <row r="692" spans="1:10" x14ac:dyDescent="0.25">
      <c r="A692" t="s">
        <v>13</v>
      </c>
      <c r="B692">
        <v>8</v>
      </c>
      <c r="C692">
        <v>10</v>
      </c>
      <c r="D692">
        <v>2011</v>
      </c>
      <c r="E692">
        <v>4</v>
      </c>
      <c r="F692">
        <v>1</v>
      </c>
      <c r="G692" t="s">
        <v>34</v>
      </c>
      <c r="H692" s="5">
        <v>38</v>
      </c>
      <c r="J692" s="6"/>
    </row>
    <row r="693" spans="1:10" x14ac:dyDescent="0.25">
      <c r="A693" t="s">
        <v>13</v>
      </c>
      <c r="B693">
        <v>8</v>
      </c>
      <c r="C693">
        <v>10</v>
      </c>
      <c r="D693">
        <v>2011</v>
      </c>
      <c r="E693">
        <v>4</v>
      </c>
      <c r="F693">
        <v>2</v>
      </c>
      <c r="G693" t="s">
        <v>34</v>
      </c>
      <c r="H693" s="5">
        <v>7</v>
      </c>
      <c r="J693" s="6"/>
    </row>
    <row r="694" spans="1:10" x14ac:dyDescent="0.25">
      <c r="A694" t="s">
        <v>13</v>
      </c>
      <c r="B694">
        <v>8</v>
      </c>
      <c r="C694">
        <v>10</v>
      </c>
      <c r="D694">
        <v>2011</v>
      </c>
      <c r="E694">
        <v>4</v>
      </c>
      <c r="F694">
        <v>2</v>
      </c>
      <c r="G694" t="s">
        <v>34</v>
      </c>
      <c r="H694" s="5">
        <v>2</v>
      </c>
      <c r="J694" s="6"/>
    </row>
    <row r="695" spans="1:10" x14ac:dyDescent="0.25">
      <c r="A695" t="s">
        <v>13</v>
      </c>
      <c r="B695">
        <v>8</v>
      </c>
      <c r="C695">
        <v>10</v>
      </c>
      <c r="D695">
        <v>2011</v>
      </c>
      <c r="E695">
        <v>4</v>
      </c>
      <c r="F695">
        <v>2</v>
      </c>
      <c r="G695" t="s">
        <v>34</v>
      </c>
      <c r="H695" s="5">
        <v>29</v>
      </c>
      <c r="J695" s="6"/>
    </row>
    <row r="696" spans="1:10" x14ac:dyDescent="0.25">
      <c r="A696" t="s">
        <v>13</v>
      </c>
      <c r="B696">
        <v>8</v>
      </c>
      <c r="C696">
        <v>10</v>
      </c>
      <c r="D696">
        <v>2011</v>
      </c>
      <c r="E696">
        <v>4</v>
      </c>
      <c r="F696">
        <v>2</v>
      </c>
      <c r="G696" t="s">
        <v>34</v>
      </c>
      <c r="H696" s="5">
        <v>6</v>
      </c>
      <c r="J696" s="6"/>
    </row>
    <row r="697" spans="1:10" x14ac:dyDescent="0.25">
      <c r="A697" t="s">
        <v>13</v>
      </c>
      <c r="B697">
        <v>8</v>
      </c>
      <c r="C697">
        <v>10</v>
      </c>
      <c r="D697">
        <v>2011</v>
      </c>
      <c r="E697">
        <v>4</v>
      </c>
      <c r="F697">
        <v>2</v>
      </c>
      <c r="G697" t="s">
        <v>34</v>
      </c>
      <c r="H697" s="5">
        <v>28</v>
      </c>
      <c r="J697" s="6"/>
    </row>
    <row r="698" spans="1:10" x14ac:dyDescent="0.25">
      <c r="A698" t="s">
        <v>13</v>
      </c>
      <c r="B698">
        <v>8</v>
      </c>
      <c r="C698">
        <v>10</v>
      </c>
      <c r="D698">
        <v>2011</v>
      </c>
      <c r="E698">
        <v>4</v>
      </c>
      <c r="F698">
        <v>2</v>
      </c>
      <c r="G698" t="s">
        <v>34</v>
      </c>
      <c r="H698" s="5">
        <v>43</v>
      </c>
      <c r="J698" s="6"/>
    </row>
    <row r="699" spans="1:10" x14ac:dyDescent="0.25">
      <c r="A699" t="s">
        <v>13</v>
      </c>
      <c r="B699">
        <v>8</v>
      </c>
      <c r="C699">
        <v>10</v>
      </c>
      <c r="D699">
        <v>2011</v>
      </c>
      <c r="E699">
        <v>4</v>
      </c>
      <c r="F699">
        <v>2</v>
      </c>
      <c r="G699" t="s">
        <v>34</v>
      </c>
      <c r="H699" s="5">
        <v>8</v>
      </c>
      <c r="J699" s="6"/>
    </row>
    <row r="700" spans="1:10" x14ac:dyDescent="0.25">
      <c r="A700" t="s">
        <v>13</v>
      </c>
      <c r="B700">
        <v>8</v>
      </c>
      <c r="C700">
        <v>10</v>
      </c>
      <c r="D700">
        <v>2011</v>
      </c>
      <c r="E700">
        <v>4</v>
      </c>
      <c r="F700">
        <v>2</v>
      </c>
      <c r="G700" t="s">
        <v>34</v>
      </c>
      <c r="H700" s="5">
        <v>47</v>
      </c>
      <c r="I700" t="s">
        <v>24</v>
      </c>
      <c r="J700" s="6"/>
    </row>
    <row r="701" spans="1:10" x14ac:dyDescent="0.25">
      <c r="A701" t="s">
        <v>13</v>
      </c>
      <c r="B701">
        <v>8</v>
      </c>
      <c r="C701">
        <v>10</v>
      </c>
      <c r="D701">
        <v>2011</v>
      </c>
      <c r="E701">
        <v>4</v>
      </c>
      <c r="F701">
        <v>2</v>
      </c>
      <c r="G701" t="s">
        <v>34</v>
      </c>
      <c r="H701" s="5">
        <v>26</v>
      </c>
      <c r="J701" s="6"/>
    </row>
    <row r="702" spans="1:10" x14ac:dyDescent="0.25">
      <c r="A702" t="s">
        <v>13</v>
      </c>
      <c r="B702">
        <v>8</v>
      </c>
      <c r="C702">
        <v>10</v>
      </c>
      <c r="D702">
        <v>2011</v>
      </c>
      <c r="E702">
        <v>4</v>
      </c>
      <c r="F702">
        <v>2</v>
      </c>
      <c r="G702" t="s">
        <v>34</v>
      </c>
      <c r="H702" s="5">
        <v>5</v>
      </c>
      <c r="J702" s="6"/>
    </row>
    <row r="703" spans="1:10" x14ac:dyDescent="0.25">
      <c r="A703" t="s">
        <v>13</v>
      </c>
      <c r="B703">
        <v>8</v>
      </c>
      <c r="C703">
        <v>10</v>
      </c>
      <c r="D703">
        <v>2011</v>
      </c>
      <c r="E703">
        <v>4</v>
      </c>
      <c r="F703">
        <v>3</v>
      </c>
      <c r="G703" t="s">
        <v>33</v>
      </c>
      <c r="H703" s="5">
        <v>22</v>
      </c>
      <c r="J703" s="6"/>
    </row>
    <row r="704" spans="1:10" x14ac:dyDescent="0.25">
      <c r="A704" t="s">
        <v>13</v>
      </c>
      <c r="B704">
        <v>8</v>
      </c>
      <c r="C704">
        <v>10</v>
      </c>
      <c r="D704">
        <v>2011</v>
      </c>
      <c r="E704">
        <v>4</v>
      </c>
      <c r="F704">
        <v>3</v>
      </c>
      <c r="G704" t="s">
        <v>33</v>
      </c>
      <c r="H704" s="5">
        <v>22</v>
      </c>
      <c r="J704" s="6"/>
    </row>
    <row r="705" spans="1:10" x14ac:dyDescent="0.25">
      <c r="A705" t="s">
        <v>13</v>
      </c>
      <c r="B705">
        <v>8</v>
      </c>
      <c r="C705">
        <v>10</v>
      </c>
      <c r="D705">
        <v>2011</v>
      </c>
      <c r="E705">
        <v>4</v>
      </c>
      <c r="F705">
        <v>3</v>
      </c>
      <c r="G705" t="s">
        <v>33</v>
      </c>
      <c r="H705" s="5">
        <v>18</v>
      </c>
      <c r="J705" s="6"/>
    </row>
    <row r="706" spans="1:10" x14ac:dyDescent="0.25">
      <c r="A706" t="s">
        <v>13</v>
      </c>
      <c r="B706">
        <v>8</v>
      </c>
      <c r="C706">
        <v>10</v>
      </c>
      <c r="D706">
        <v>2011</v>
      </c>
      <c r="E706">
        <v>4</v>
      </c>
      <c r="F706">
        <v>3</v>
      </c>
      <c r="G706" t="s">
        <v>33</v>
      </c>
      <c r="H706" s="5">
        <v>25</v>
      </c>
      <c r="J706" s="6"/>
    </row>
    <row r="707" spans="1:10" x14ac:dyDescent="0.25">
      <c r="A707" t="s">
        <v>13</v>
      </c>
      <c r="B707">
        <v>8</v>
      </c>
      <c r="C707">
        <v>10</v>
      </c>
      <c r="D707">
        <v>2011</v>
      </c>
      <c r="E707">
        <v>4</v>
      </c>
      <c r="F707">
        <v>3</v>
      </c>
      <c r="G707" t="s">
        <v>33</v>
      </c>
      <c r="H707" s="5">
        <v>27</v>
      </c>
      <c r="J707" s="6"/>
    </row>
    <row r="708" spans="1:10" x14ac:dyDescent="0.25">
      <c r="A708" t="s">
        <v>13</v>
      </c>
      <c r="B708">
        <v>8</v>
      </c>
      <c r="C708">
        <v>10</v>
      </c>
      <c r="D708">
        <v>2011</v>
      </c>
      <c r="E708">
        <v>4</v>
      </c>
      <c r="F708">
        <v>3</v>
      </c>
      <c r="G708" t="s">
        <v>33</v>
      </c>
      <c r="H708" s="5">
        <v>6</v>
      </c>
      <c r="J708" s="6"/>
    </row>
    <row r="709" spans="1:10" x14ac:dyDescent="0.25">
      <c r="A709" t="s">
        <v>13</v>
      </c>
      <c r="B709">
        <v>8</v>
      </c>
      <c r="C709">
        <v>10</v>
      </c>
      <c r="D709">
        <v>2011</v>
      </c>
      <c r="E709">
        <v>4</v>
      </c>
      <c r="F709">
        <v>3</v>
      </c>
      <c r="G709" t="s">
        <v>33</v>
      </c>
      <c r="H709" s="5">
        <v>19</v>
      </c>
      <c r="J709" s="6"/>
    </row>
    <row r="710" spans="1:10" x14ac:dyDescent="0.25">
      <c r="A710" t="s">
        <v>13</v>
      </c>
      <c r="B710">
        <v>8</v>
      </c>
      <c r="C710">
        <v>10</v>
      </c>
      <c r="D710">
        <v>2011</v>
      </c>
      <c r="E710">
        <v>4</v>
      </c>
      <c r="F710">
        <v>3</v>
      </c>
      <c r="G710" t="s">
        <v>33</v>
      </c>
      <c r="H710" s="5">
        <v>36</v>
      </c>
      <c r="J710" s="6"/>
    </row>
    <row r="711" spans="1:10" x14ac:dyDescent="0.25">
      <c r="A711" t="s">
        <v>13</v>
      </c>
      <c r="B711">
        <v>8</v>
      </c>
      <c r="C711">
        <v>10</v>
      </c>
      <c r="D711">
        <v>2011</v>
      </c>
      <c r="E711">
        <v>4</v>
      </c>
      <c r="F711">
        <v>3</v>
      </c>
      <c r="G711" t="s">
        <v>33</v>
      </c>
      <c r="H711" s="5">
        <v>14</v>
      </c>
      <c r="J711" s="6"/>
    </row>
    <row r="712" spans="1:10" x14ac:dyDescent="0.25">
      <c r="A712" t="s">
        <v>13</v>
      </c>
      <c r="B712">
        <v>8</v>
      </c>
      <c r="C712">
        <v>10</v>
      </c>
      <c r="D712">
        <v>2011</v>
      </c>
      <c r="E712">
        <v>4</v>
      </c>
      <c r="F712">
        <v>3</v>
      </c>
      <c r="G712" t="s">
        <v>33</v>
      </c>
      <c r="H712" s="5">
        <v>10</v>
      </c>
      <c r="J712" s="6"/>
    </row>
    <row r="713" spans="1:10" x14ac:dyDescent="0.25">
      <c r="A713" t="s">
        <v>13</v>
      </c>
      <c r="B713">
        <v>8</v>
      </c>
      <c r="C713">
        <v>10</v>
      </c>
      <c r="D713">
        <v>2011</v>
      </c>
      <c r="E713">
        <v>4</v>
      </c>
      <c r="F713">
        <v>3</v>
      </c>
      <c r="G713" t="s">
        <v>33</v>
      </c>
      <c r="H713" s="5">
        <v>10</v>
      </c>
      <c r="J713" s="6"/>
    </row>
    <row r="714" spans="1:10" x14ac:dyDescent="0.25">
      <c r="A714" t="s">
        <v>13</v>
      </c>
      <c r="B714">
        <v>8</v>
      </c>
      <c r="C714">
        <v>10</v>
      </c>
      <c r="D714">
        <v>2011</v>
      </c>
      <c r="E714">
        <v>4</v>
      </c>
      <c r="F714">
        <v>3</v>
      </c>
      <c r="G714" t="s">
        <v>33</v>
      </c>
      <c r="H714" s="5">
        <v>10</v>
      </c>
      <c r="J714" s="6"/>
    </row>
    <row r="715" spans="1:10" x14ac:dyDescent="0.25">
      <c r="A715" t="s">
        <v>13</v>
      </c>
      <c r="B715">
        <v>8</v>
      </c>
      <c r="C715">
        <v>10</v>
      </c>
      <c r="D715">
        <v>2011</v>
      </c>
      <c r="E715">
        <v>4</v>
      </c>
      <c r="F715">
        <v>3</v>
      </c>
      <c r="G715" t="s">
        <v>33</v>
      </c>
      <c r="H715" s="5">
        <v>23</v>
      </c>
      <c r="J715" s="6"/>
    </row>
    <row r="716" spans="1:10" x14ac:dyDescent="0.25">
      <c r="A716" t="s">
        <v>13</v>
      </c>
      <c r="B716">
        <v>8</v>
      </c>
      <c r="C716">
        <v>10</v>
      </c>
      <c r="D716">
        <v>2011</v>
      </c>
      <c r="E716">
        <v>4</v>
      </c>
      <c r="F716">
        <v>3</v>
      </c>
      <c r="G716" t="s">
        <v>33</v>
      </c>
      <c r="H716" s="5">
        <v>3</v>
      </c>
      <c r="J716" s="6"/>
    </row>
    <row r="717" spans="1:10" x14ac:dyDescent="0.25">
      <c r="A717" t="s">
        <v>13</v>
      </c>
      <c r="B717">
        <v>8</v>
      </c>
      <c r="C717">
        <v>10</v>
      </c>
      <c r="D717">
        <v>2011</v>
      </c>
      <c r="E717">
        <v>4</v>
      </c>
      <c r="F717">
        <v>3</v>
      </c>
      <c r="G717" t="s">
        <v>33</v>
      </c>
      <c r="H717" s="5">
        <v>6</v>
      </c>
      <c r="J717" s="6"/>
    </row>
    <row r="718" spans="1:10" x14ac:dyDescent="0.25">
      <c r="A718" t="s">
        <v>13</v>
      </c>
      <c r="B718">
        <v>8</v>
      </c>
      <c r="C718">
        <v>10</v>
      </c>
      <c r="D718">
        <v>2011</v>
      </c>
      <c r="E718">
        <v>4</v>
      </c>
      <c r="F718">
        <v>4</v>
      </c>
      <c r="G718" t="s">
        <v>33</v>
      </c>
      <c r="H718" s="5">
        <v>2</v>
      </c>
      <c r="J718" s="6"/>
    </row>
    <row r="719" spans="1:10" x14ac:dyDescent="0.25">
      <c r="A719" t="s">
        <v>13</v>
      </c>
      <c r="B719">
        <v>8</v>
      </c>
      <c r="C719">
        <v>10</v>
      </c>
      <c r="D719">
        <v>2011</v>
      </c>
      <c r="E719">
        <v>4</v>
      </c>
      <c r="F719">
        <v>4</v>
      </c>
      <c r="G719" t="s">
        <v>33</v>
      </c>
      <c r="H719" s="5">
        <v>5</v>
      </c>
      <c r="J719" s="6"/>
    </row>
    <row r="720" spans="1:10" x14ac:dyDescent="0.25">
      <c r="A720" t="s">
        <v>13</v>
      </c>
      <c r="B720">
        <v>8</v>
      </c>
      <c r="C720">
        <v>10</v>
      </c>
      <c r="D720">
        <v>2011</v>
      </c>
      <c r="E720">
        <v>4</v>
      </c>
      <c r="F720">
        <v>4</v>
      </c>
      <c r="G720" t="s">
        <v>33</v>
      </c>
      <c r="H720" s="5">
        <v>3</v>
      </c>
      <c r="J720" s="6"/>
    </row>
    <row r="721" spans="1:10" x14ac:dyDescent="0.25">
      <c r="A721" t="s">
        <v>13</v>
      </c>
      <c r="B721">
        <v>8</v>
      </c>
      <c r="C721">
        <v>10</v>
      </c>
      <c r="D721">
        <v>2011</v>
      </c>
      <c r="E721">
        <v>4</v>
      </c>
      <c r="F721">
        <v>4</v>
      </c>
      <c r="G721" t="s">
        <v>33</v>
      </c>
      <c r="H721" s="5">
        <v>56</v>
      </c>
      <c r="I721" t="s">
        <v>24</v>
      </c>
      <c r="J721" s="6"/>
    </row>
    <row r="722" spans="1:10" x14ac:dyDescent="0.25">
      <c r="A722" t="s">
        <v>13</v>
      </c>
      <c r="B722">
        <v>8</v>
      </c>
      <c r="C722">
        <v>10</v>
      </c>
      <c r="D722">
        <v>2011</v>
      </c>
      <c r="E722">
        <v>4</v>
      </c>
      <c r="F722">
        <v>4</v>
      </c>
      <c r="G722" t="s">
        <v>33</v>
      </c>
      <c r="H722" s="5">
        <v>31</v>
      </c>
      <c r="J722" s="6"/>
    </row>
    <row r="723" spans="1:10" x14ac:dyDescent="0.25">
      <c r="A723" t="s">
        <v>13</v>
      </c>
      <c r="B723">
        <v>8</v>
      </c>
      <c r="C723">
        <v>10</v>
      </c>
      <c r="D723">
        <v>2011</v>
      </c>
      <c r="E723">
        <v>4</v>
      </c>
      <c r="F723">
        <v>4</v>
      </c>
      <c r="G723" t="s">
        <v>33</v>
      </c>
      <c r="H723" s="5">
        <v>41</v>
      </c>
      <c r="J723" s="6"/>
    </row>
    <row r="724" spans="1:10" x14ac:dyDescent="0.25">
      <c r="A724" t="s">
        <v>13</v>
      </c>
      <c r="B724">
        <v>8</v>
      </c>
      <c r="C724">
        <v>10</v>
      </c>
      <c r="D724">
        <v>2011</v>
      </c>
      <c r="E724">
        <v>4</v>
      </c>
      <c r="F724">
        <v>4</v>
      </c>
      <c r="G724" t="s">
        <v>33</v>
      </c>
      <c r="H724" s="5">
        <v>22</v>
      </c>
      <c r="J724" s="6"/>
    </row>
    <row r="725" spans="1:10" x14ac:dyDescent="0.25">
      <c r="A725" t="s">
        <v>13</v>
      </c>
      <c r="B725">
        <v>8</v>
      </c>
      <c r="C725">
        <v>10</v>
      </c>
      <c r="D725">
        <v>2011</v>
      </c>
      <c r="E725">
        <v>4</v>
      </c>
      <c r="F725">
        <v>4</v>
      </c>
      <c r="G725" t="s">
        <v>33</v>
      </c>
      <c r="H725" s="5">
        <v>9</v>
      </c>
      <c r="J725" s="6"/>
    </row>
    <row r="726" spans="1:10" x14ac:dyDescent="0.25">
      <c r="A726" t="s">
        <v>13</v>
      </c>
      <c r="B726">
        <v>8</v>
      </c>
      <c r="C726">
        <v>10</v>
      </c>
      <c r="D726">
        <v>2011</v>
      </c>
      <c r="E726">
        <v>4</v>
      </c>
      <c r="F726">
        <v>4</v>
      </c>
      <c r="G726" t="s">
        <v>33</v>
      </c>
      <c r="H726" s="5">
        <v>30</v>
      </c>
      <c r="J726" s="6"/>
    </row>
    <row r="727" spans="1:10" x14ac:dyDescent="0.25">
      <c r="A727" t="s">
        <v>13</v>
      </c>
      <c r="B727">
        <v>8</v>
      </c>
      <c r="C727">
        <v>10</v>
      </c>
      <c r="D727">
        <v>2011</v>
      </c>
      <c r="E727">
        <v>4</v>
      </c>
      <c r="F727">
        <v>4</v>
      </c>
      <c r="G727" t="s">
        <v>33</v>
      </c>
      <c r="H727" s="5">
        <v>23</v>
      </c>
      <c r="J727" s="6"/>
    </row>
    <row r="728" spans="1:10" x14ac:dyDescent="0.25">
      <c r="A728" t="s">
        <v>13</v>
      </c>
      <c r="B728">
        <v>8</v>
      </c>
      <c r="C728">
        <v>10</v>
      </c>
      <c r="D728">
        <v>2011</v>
      </c>
      <c r="E728">
        <v>4</v>
      </c>
      <c r="F728">
        <v>4</v>
      </c>
      <c r="G728" t="s">
        <v>33</v>
      </c>
      <c r="H728" s="5">
        <v>26</v>
      </c>
      <c r="J728" s="6"/>
    </row>
    <row r="729" spans="1:10" x14ac:dyDescent="0.25">
      <c r="A729" t="s">
        <v>13</v>
      </c>
      <c r="B729">
        <v>8</v>
      </c>
      <c r="C729">
        <v>10</v>
      </c>
      <c r="D729">
        <v>2011</v>
      </c>
      <c r="E729">
        <v>4</v>
      </c>
      <c r="F729">
        <v>4</v>
      </c>
      <c r="G729" t="s">
        <v>33</v>
      </c>
      <c r="H729" s="5">
        <v>37</v>
      </c>
      <c r="I729" t="s">
        <v>24</v>
      </c>
      <c r="J729" s="6"/>
    </row>
    <row r="730" spans="1:10" x14ac:dyDescent="0.25">
      <c r="A730" t="s">
        <v>13</v>
      </c>
      <c r="B730">
        <v>8</v>
      </c>
      <c r="C730">
        <v>10</v>
      </c>
      <c r="D730">
        <v>2011</v>
      </c>
      <c r="E730">
        <v>4</v>
      </c>
      <c r="F730">
        <v>4</v>
      </c>
      <c r="G730" t="s">
        <v>33</v>
      </c>
      <c r="H730" s="5">
        <v>45</v>
      </c>
      <c r="J730" s="6"/>
    </row>
    <row r="731" spans="1:10" x14ac:dyDescent="0.25">
      <c r="A731" t="s">
        <v>13</v>
      </c>
      <c r="B731">
        <v>8</v>
      </c>
      <c r="C731">
        <v>10</v>
      </c>
      <c r="D731">
        <v>2011</v>
      </c>
      <c r="E731">
        <v>4</v>
      </c>
      <c r="F731">
        <v>4</v>
      </c>
      <c r="G731" t="s">
        <v>33</v>
      </c>
      <c r="H731" s="5">
        <v>5</v>
      </c>
      <c r="J731" s="6"/>
    </row>
    <row r="732" spans="1:10" x14ac:dyDescent="0.25">
      <c r="A732" t="s">
        <v>13</v>
      </c>
      <c r="B732">
        <v>8</v>
      </c>
      <c r="C732">
        <v>10</v>
      </c>
      <c r="D732">
        <v>2011</v>
      </c>
      <c r="E732">
        <v>4</v>
      </c>
      <c r="F732">
        <v>4</v>
      </c>
      <c r="G732" t="s">
        <v>33</v>
      </c>
      <c r="H732" s="5">
        <v>39</v>
      </c>
      <c r="I732" t="s">
        <v>24</v>
      </c>
      <c r="J732" s="6"/>
    </row>
    <row r="733" spans="1:10" x14ac:dyDescent="0.25">
      <c r="A733" t="s">
        <v>13</v>
      </c>
      <c r="B733">
        <v>8</v>
      </c>
      <c r="C733">
        <v>10</v>
      </c>
      <c r="D733">
        <v>2011</v>
      </c>
      <c r="E733">
        <v>4</v>
      </c>
      <c r="F733">
        <v>4</v>
      </c>
      <c r="G733" t="s">
        <v>33</v>
      </c>
      <c r="H733" s="5">
        <v>41</v>
      </c>
      <c r="J733" s="6"/>
    </row>
    <row r="734" spans="1:10" x14ac:dyDescent="0.25">
      <c r="A734" t="s">
        <v>13</v>
      </c>
      <c r="B734">
        <v>8</v>
      </c>
      <c r="C734">
        <v>10</v>
      </c>
      <c r="D734">
        <v>2011</v>
      </c>
      <c r="E734">
        <v>4</v>
      </c>
      <c r="F734">
        <v>4</v>
      </c>
      <c r="G734" t="s">
        <v>33</v>
      </c>
      <c r="H734" s="5">
        <v>30</v>
      </c>
      <c r="J734" s="6"/>
    </row>
    <row r="735" spans="1:10" x14ac:dyDescent="0.25">
      <c r="A735" t="s">
        <v>13</v>
      </c>
      <c r="B735">
        <v>8</v>
      </c>
      <c r="C735">
        <v>10</v>
      </c>
      <c r="D735">
        <v>2011</v>
      </c>
      <c r="E735">
        <v>4</v>
      </c>
      <c r="F735">
        <v>4</v>
      </c>
      <c r="G735" t="s">
        <v>33</v>
      </c>
      <c r="H735" s="5">
        <v>7</v>
      </c>
      <c r="J735" s="6"/>
    </row>
    <row r="736" spans="1:10" x14ac:dyDescent="0.25">
      <c r="A736" t="s">
        <v>13</v>
      </c>
      <c r="B736">
        <v>8</v>
      </c>
      <c r="C736">
        <v>10</v>
      </c>
      <c r="D736">
        <v>2011</v>
      </c>
      <c r="E736">
        <v>4</v>
      </c>
      <c r="F736">
        <v>5</v>
      </c>
      <c r="G736" t="s">
        <v>33</v>
      </c>
      <c r="H736" s="5">
        <v>55</v>
      </c>
      <c r="I736" t="s">
        <v>24</v>
      </c>
      <c r="J736" s="6"/>
    </row>
    <row r="737" spans="1:10" x14ac:dyDescent="0.25">
      <c r="A737" t="s">
        <v>13</v>
      </c>
      <c r="B737">
        <v>8</v>
      </c>
      <c r="C737">
        <v>10</v>
      </c>
      <c r="D737">
        <v>2011</v>
      </c>
      <c r="E737">
        <v>4</v>
      </c>
      <c r="F737">
        <v>5</v>
      </c>
      <c r="G737" t="s">
        <v>33</v>
      </c>
      <c r="H737" s="5">
        <v>12</v>
      </c>
      <c r="J737" s="6"/>
    </row>
    <row r="738" spans="1:10" x14ac:dyDescent="0.25">
      <c r="A738" t="s">
        <v>13</v>
      </c>
      <c r="B738">
        <v>8</v>
      </c>
      <c r="C738">
        <v>10</v>
      </c>
      <c r="D738">
        <v>2011</v>
      </c>
      <c r="E738">
        <v>4</v>
      </c>
      <c r="F738">
        <v>5</v>
      </c>
      <c r="G738" t="s">
        <v>33</v>
      </c>
      <c r="H738" s="5">
        <v>55</v>
      </c>
      <c r="I738" t="s">
        <v>24</v>
      </c>
      <c r="J738" s="6"/>
    </row>
    <row r="739" spans="1:10" x14ac:dyDescent="0.25">
      <c r="A739" t="s">
        <v>13</v>
      </c>
      <c r="B739">
        <v>8</v>
      </c>
      <c r="C739">
        <v>10</v>
      </c>
      <c r="D739">
        <v>2011</v>
      </c>
      <c r="E739">
        <v>4</v>
      </c>
      <c r="F739">
        <v>5</v>
      </c>
      <c r="G739" t="s">
        <v>33</v>
      </c>
      <c r="H739" s="5">
        <v>32</v>
      </c>
      <c r="J739" s="6"/>
    </row>
    <row r="740" spans="1:10" x14ac:dyDescent="0.25">
      <c r="A740" t="s">
        <v>13</v>
      </c>
      <c r="B740">
        <v>8</v>
      </c>
      <c r="C740">
        <v>10</v>
      </c>
      <c r="D740">
        <v>2011</v>
      </c>
      <c r="E740">
        <v>4</v>
      </c>
      <c r="F740">
        <v>5</v>
      </c>
      <c r="G740" t="s">
        <v>33</v>
      </c>
      <c r="H740" s="5">
        <v>1</v>
      </c>
      <c r="J740" s="6"/>
    </row>
    <row r="741" spans="1:10" x14ac:dyDescent="0.25">
      <c r="A741" t="s">
        <v>13</v>
      </c>
      <c r="B741">
        <v>8</v>
      </c>
      <c r="C741">
        <v>10</v>
      </c>
      <c r="D741">
        <v>2011</v>
      </c>
      <c r="E741">
        <v>4</v>
      </c>
      <c r="F741">
        <v>5</v>
      </c>
      <c r="G741" t="s">
        <v>33</v>
      </c>
      <c r="H741" s="5">
        <v>1</v>
      </c>
      <c r="J741" s="6"/>
    </row>
    <row r="742" spans="1:10" x14ac:dyDescent="0.25">
      <c r="A742" t="s">
        <v>13</v>
      </c>
      <c r="B742">
        <v>8</v>
      </c>
      <c r="C742">
        <v>10</v>
      </c>
      <c r="D742">
        <v>2011</v>
      </c>
      <c r="E742">
        <v>4</v>
      </c>
      <c r="F742">
        <v>5</v>
      </c>
      <c r="G742" t="s">
        <v>33</v>
      </c>
      <c r="H742" s="5">
        <v>4</v>
      </c>
      <c r="J742" s="6"/>
    </row>
    <row r="743" spans="1:10" x14ac:dyDescent="0.25">
      <c r="A743" t="s">
        <v>13</v>
      </c>
      <c r="B743">
        <v>8</v>
      </c>
      <c r="C743">
        <v>10</v>
      </c>
      <c r="D743">
        <v>2011</v>
      </c>
      <c r="E743">
        <v>4</v>
      </c>
      <c r="F743">
        <v>5</v>
      </c>
      <c r="G743" t="s">
        <v>33</v>
      </c>
      <c r="H743" s="5">
        <v>31</v>
      </c>
      <c r="J743" s="6"/>
    </row>
    <row r="744" spans="1:10" x14ac:dyDescent="0.25">
      <c r="A744" t="s">
        <v>13</v>
      </c>
      <c r="B744">
        <v>8</v>
      </c>
      <c r="C744">
        <v>10</v>
      </c>
      <c r="D744">
        <v>2011</v>
      </c>
      <c r="E744">
        <v>4</v>
      </c>
      <c r="F744">
        <v>5</v>
      </c>
      <c r="G744" t="s">
        <v>33</v>
      </c>
      <c r="H744" s="5">
        <v>3</v>
      </c>
      <c r="J744" s="6"/>
    </row>
    <row r="745" spans="1:10" x14ac:dyDescent="0.25">
      <c r="A745" t="s">
        <v>13</v>
      </c>
      <c r="B745">
        <v>8</v>
      </c>
      <c r="C745">
        <v>10</v>
      </c>
      <c r="D745">
        <v>2011</v>
      </c>
      <c r="E745">
        <v>4</v>
      </c>
      <c r="F745">
        <v>5</v>
      </c>
      <c r="G745" t="s">
        <v>33</v>
      </c>
      <c r="H745" s="5">
        <v>18</v>
      </c>
      <c r="J745" s="6"/>
    </row>
    <row r="746" spans="1:10" x14ac:dyDescent="0.25">
      <c r="A746" t="s">
        <v>13</v>
      </c>
      <c r="B746">
        <v>8</v>
      </c>
      <c r="C746">
        <v>10</v>
      </c>
      <c r="D746">
        <v>2011</v>
      </c>
      <c r="E746">
        <v>4</v>
      </c>
      <c r="F746">
        <v>5</v>
      </c>
      <c r="G746" t="s">
        <v>33</v>
      </c>
      <c r="H746" s="5">
        <v>16</v>
      </c>
      <c r="J746" s="6"/>
    </row>
    <row r="747" spans="1:10" x14ac:dyDescent="0.25">
      <c r="A747" t="s">
        <v>13</v>
      </c>
      <c r="B747">
        <v>8</v>
      </c>
      <c r="C747">
        <v>10</v>
      </c>
      <c r="D747">
        <v>2011</v>
      </c>
      <c r="E747">
        <v>4</v>
      </c>
      <c r="F747">
        <v>5</v>
      </c>
      <c r="G747" t="s">
        <v>33</v>
      </c>
      <c r="H747" s="5">
        <v>51</v>
      </c>
      <c r="I747" t="s">
        <v>24</v>
      </c>
      <c r="J747" s="6"/>
    </row>
    <row r="748" spans="1:10" x14ac:dyDescent="0.25">
      <c r="A748" t="s">
        <v>13</v>
      </c>
      <c r="B748">
        <v>8</v>
      </c>
      <c r="C748">
        <v>10</v>
      </c>
      <c r="D748">
        <v>2011</v>
      </c>
      <c r="E748">
        <v>4</v>
      </c>
      <c r="F748">
        <v>5</v>
      </c>
      <c r="G748" t="s">
        <v>33</v>
      </c>
      <c r="H748" s="5">
        <v>4</v>
      </c>
      <c r="J748" s="6"/>
    </row>
    <row r="749" spans="1:10" x14ac:dyDescent="0.25">
      <c r="A749" t="s">
        <v>13</v>
      </c>
      <c r="B749">
        <v>8</v>
      </c>
      <c r="C749">
        <v>10</v>
      </c>
      <c r="D749">
        <v>2011</v>
      </c>
      <c r="E749">
        <v>4</v>
      </c>
      <c r="F749">
        <v>5</v>
      </c>
      <c r="G749" t="s">
        <v>33</v>
      </c>
      <c r="H749" s="5">
        <v>3</v>
      </c>
      <c r="J749" s="6"/>
    </row>
    <row r="750" spans="1:10" x14ac:dyDescent="0.25">
      <c r="A750" t="s">
        <v>13</v>
      </c>
      <c r="B750">
        <v>8</v>
      </c>
      <c r="C750">
        <v>10</v>
      </c>
      <c r="D750">
        <v>2011</v>
      </c>
      <c r="E750">
        <v>4</v>
      </c>
      <c r="F750">
        <v>5</v>
      </c>
      <c r="G750" t="s">
        <v>33</v>
      </c>
      <c r="H750" s="5">
        <v>9</v>
      </c>
      <c r="J750" s="6"/>
    </row>
    <row r="751" spans="1:10" x14ac:dyDescent="0.25">
      <c r="A751" t="s">
        <v>13</v>
      </c>
      <c r="B751">
        <v>8</v>
      </c>
      <c r="C751">
        <v>10</v>
      </c>
      <c r="D751">
        <v>2011</v>
      </c>
      <c r="E751">
        <v>4</v>
      </c>
      <c r="F751">
        <v>6</v>
      </c>
      <c r="G751" t="s">
        <v>34</v>
      </c>
      <c r="H751" s="5">
        <v>29</v>
      </c>
      <c r="I751" t="s">
        <v>24</v>
      </c>
      <c r="J751" s="6"/>
    </row>
    <row r="752" spans="1:10" x14ac:dyDescent="0.25">
      <c r="A752" t="s">
        <v>13</v>
      </c>
      <c r="B752">
        <v>8</v>
      </c>
      <c r="C752">
        <v>10</v>
      </c>
      <c r="D752">
        <v>2011</v>
      </c>
      <c r="E752">
        <v>4</v>
      </c>
      <c r="F752">
        <v>6</v>
      </c>
      <c r="G752" t="s">
        <v>34</v>
      </c>
      <c r="H752" s="5">
        <v>23</v>
      </c>
      <c r="J752" s="6"/>
    </row>
    <row r="753" spans="1:10" x14ac:dyDescent="0.25">
      <c r="A753" t="s">
        <v>13</v>
      </c>
      <c r="B753">
        <v>8</v>
      </c>
      <c r="C753">
        <v>10</v>
      </c>
      <c r="D753">
        <v>2011</v>
      </c>
      <c r="E753">
        <v>4</v>
      </c>
      <c r="F753">
        <v>6</v>
      </c>
      <c r="G753" t="s">
        <v>34</v>
      </c>
      <c r="H753" s="5">
        <v>23</v>
      </c>
      <c r="J753" s="6"/>
    </row>
    <row r="754" spans="1:10" x14ac:dyDescent="0.25">
      <c r="A754" t="s">
        <v>13</v>
      </c>
      <c r="B754">
        <v>8</v>
      </c>
      <c r="C754">
        <v>10</v>
      </c>
      <c r="D754">
        <v>2011</v>
      </c>
      <c r="E754">
        <v>4</v>
      </c>
      <c r="F754">
        <v>6</v>
      </c>
      <c r="G754" t="s">
        <v>34</v>
      </c>
      <c r="H754" s="5">
        <v>29</v>
      </c>
      <c r="J754" s="6"/>
    </row>
    <row r="755" spans="1:10" x14ac:dyDescent="0.25">
      <c r="A755" t="s">
        <v>13</v>
      </c>
      <c r="B755">
        <v>8</v>
      </c>
      <c r="C755">
        <v>10</v>
      </c>
      <c r="D755">
        <v>2011</v>
      </c>
      <c r="E755">
        <v>4</v>
      </c>
      <c r="F755">
        <v>6</v>
      </c>
      <c r="G755" t="s">
        <v>34</v>
      </c>
      <c r="H755" s="5">
        <v>31</v>
      </c>
      <c r="I755" t="s">
        <v>24</v>
      </c>
      <c r="J755" s="6"/>
    </row>
    <row r="756" spans="1:10" x14ac:dyDescent="0.25">
      <c r="A756" t="s">
        <v>13</v>
      </c>
      <c r="B756">
        <v>8</v>
      </c>
      <c r="C756">
        <v>10</v>
      </c>
      <c r="D756">
        <v>2011</v>
      </c>
      <c r="E756">
        <v>4</v>
      </c>
      <c r="F756">
        <v>6</v>
      </c>
      <c r="G756" t="s">
        <v>34</v>
      </c>
      <c r="H756" s="5">
        <v>46</v>
      </c>
      <c r="J756" s="6"/>
    </row>
    <row r="757" spans="1:10" x14ac:dyDescent="0.25">
      <c r="A757" t="s">
        <v>13</v>
      </c>
      <c r="B757">
        <v>8</v>
      </c>
      <c r="C757">
        <v>10</v>
      </c>
      <c r="D757">
        <v>2011</v>
      </c>
      <c r="E757">
        <v>4</v>
      </c>
      <c r="F757">
        <v>6</v>
      </c>
      <c r="G757" t="s">
        <v>34</v>
      </c>
      <c r="H757" s="5">
        <v>24</v>
      </c>
      <c r="J757" s="6"/>
    </row>
    <row r="758" spans="1:10" x14ac:dyDescent="0.25">
      <c r="A758" t="s">
        <v>13</v>
      </c>
      <c r="B758">
        <v>8</v>
      </c>
      <c r="C758">
        <v>10</v>
      </c>
      <c r="D758">
        <v>2011</v>
      </c>
      <c r="E758">
        <v>4</v>
      </c>
      <c r="F758">
        <v>6</v>
      </c>
      <c r="G758" t="s">
        <v>34</v>
      </c>
      <c r="H758" s="5">
        <v>23</v>
      </c>
      <c r="J758" s="6"/>
    </row>
    <row r="759" spans="1:10" x14ac:dyDescent="0.25">
      <c r="A759" t="s">
        <v>13</v>
      </c>
      <c r="B759">
        <v>8</v>
      </c>
      <c r="C759">
        <v>10</v>
      </c>
      <c r="D759">
        <v>2011</v>
      </c>
      <c r="E759">
        <v>4</v>
      </c>
      <c r="F759">
        <v>6</v>
      </c>
      <c r="G759" t="s">
        <v>34</v>
      </c>
      <c r="H759" s="5">
        <v>7</v>
      </c>
      <c r="J759" s="6"/>
    </row>
    <row r="760" spans="1:10" x14ac:dyDescent="0.25">
      <c r="A760" t="s">
        <v>13</v>
      </c>
      <c r="B760">
        <v>8</v>
      </c>
      <c r="C760">
        <v>10</v>
      </c>
      <c r="D760">
        <v>2011</v>
      </c>
      <c r="E760">
        <v>5</v>
      </c>
      <c r="F760">
        <v>1</v>
      </c>
      <c r="G760" t="s">
        <v>34</v>
      </c>
      <c r="H760" s="5">
        <v>12</v>
      </c>
      <c r="J760" s="6"/>
    </row>
    <row r="761" spans="1:10" x14ac:dyDescent="0.25">
      <c r="A761" t="s">
        <v>13</v>
      </c>
      <c r="B761">
        <v>8</v>
      </c>
      <c r="C761">
        <v>10</v>
      </c>
      <c r="D761">
        <v>2011</v>
      </c>
      <c r="E761">
        <v>5</v>
      </c>
      <c r="F761">
        <v>1</v>
      </c>
      <c r="G761" t="s">
        <v>34</v>
      </c>
      <c r="H761" s="5">
        <v>23</v>
      </c>
      <c r="J761" s="6"/>
    </row>
    <row r="762" spans="1:10" x14ac:dyDescent="0.25">
      <c r="A762" t="s">
        <v>13</v>
      </c>
      <c r="B762">
        <v>8</v>
      </c>
      <c r="C762">
        <v>10</v>
      </c>
      <c r="D762">
        <v>2011</v>
      </c>
      <c r="E762">
        <v>5</v>
      </c>
      <c r="F762">
        <v>1</v>
      </c>
      <c r="G762" t="s">
        <v>34</v>
      </c>
      <c r="H762" s="5">
        <v>18</v>
      </c>
      <c r="J762" s="6"/>
    </row>
    <row r="763" spans="1:10" x14ac:dyDescent="0.25">
      <c r="A763" t="s">
        <v>13</v>
      </c>
      <c r="B763">
        <v>8</v>
      </c>
      <c r="C763">
        <v>10</v>
      </c>
      <c r="D763">
        <v>2011</v>
      </c>
      <c r="E763">
        <v>5</v>
      </c>
      <c r="F763">
        <v>1</v>
      </c>
      <c r="G763" t="s">
        <v>34</v>
      </c>
      <c r="H763" s="5">
        <v>21</v>
      </c>
      <c r="I763" t="s">
        <v>24</v>
      </c>
      <c r="J763" s="6"/>
    </row>
    <row r="764" spans="1:10" x14ac:dyDescent="0.25">
      <c r="A764" t="s">
        <v>13</v>
      </c>
      <c r="B764">
        <v>8</v>
      </c>
      <c r="C764">
        <v>10</v>
      </c>
      <c r="D764">
        <v>2011</v>
      </c>
      <c r="E764">
        <v>5</v>
      </c>
      <c r="F764">
        <v>1</v>
      </c>
      <c r="G764" t="s">
        <v>34</v>
      </c>
      <c r="H764" s="5">
        <v>21</v>
      </c>
      <c r="J764" s="6"/>
    </row>
    <row r="765" spans="1:10" x14ac:dyDescent="0.25">
      <c r="A765" t="s">
        <v>13</v>
      </c>
      <c r="B765">
        <v>8</v>
      </c>
      <c r="C765">
        <v>10</v>
      </c>
      <c r="D765">
        <v>2011</v>
      </c>
      <c r="E765">
        <v>5</v>
      </c>
      <c r="F765">
        <v>1</v>
      </c>
      <c r="G765" t="s">
        <v>34</v>
      </c>
      <c r="H765" s="5">
        <v>17</v>
      </c>
      <c r="J765" s="6"/>
    </row>
    <row r="766" spans="1:10" x14ac:dyDescent="0.25">
      <c r="A766" t="s">
        <v>13</v>
      </c>
      <c r="B766">
        <v>8</v>
      </c>
      <c r="C766">
        <v>10</v>
      </c>
      <c r="D766">
        <v>2011</v>
      </c>
      <c r="E766">
        <v>5</v>
      </c>
      <c r="F766">
        <v>1</v>
      </c>
      <c r="G766" t="s">
        <v>34</v>
      </c>
      <c r="H766" s="5">
        <v>18</v>
      </c>
      <c r="J766" s="6"/>
    </row>
    <row r="767" spans="1:10" x14ac:dyDescent="0.25">
      <c r="A767" t="s">
        <v>13</v>
      </c>
      <c r="B767">
        <v>8</v>
      </c>
      <c r="C767">
        <v>10</v>
      </c>
      <c r="D767">
        <v>2011</v>
      </c>
      <c r="E767">
        <v>5</v>
      </c>
      <c r="F767">
        <v>1</v>
      </c>
      <c r="G767" t="s">
        <v>34</v>
      </c>
      <c r="H767" s="5">
        <v>12</v>
      </c>
      <c r="I767" t="s">
        <v>24</v>
      </c>
      <c r="J767" s="6"/>
    </row>
    <row r="768" spans="1:10" x14ac:dyDescent="0.25">
      <c r="A768" t="s">
        <v>13</v>
      </c>
      <c r="B768">
        <v>8</v>
      </c>
      <c r="C768">
        <v>10</v>
      </c>
      <c r="D768">
        <v>2011</v>
      </c>
      <c r="E768">
        <v>5</v>
      </c>
      <c r="F768">
        <v>1</v>
      </c>
      <c r="G768" t="s">
        <v>34</v>
      </c>
      <c r="H768" s="5">
        <v>20</v>
      </c>
      <c r="J768" s="6"/>
    </row>
    <row r="769" spans="1:10" x14ac:dyDescent="0.25">
      <c r="A769" t="s">
        <v>13</v>
      </c>
      <c r="B769">
        <v>8</v>
      </c>
      <c r="C769">
        <v>10</v>
      </c>
      <c r="D769">
        <v>2011</v>
      </c>
      <c r="E769">
        <v>5</v>
      </c>
      <c r="F769">
        <v>1</v>
      </c>
      <c r="G769" t="s">
        <v>34</v>
      </c>
      <c r="H769" s="5">
        <v>40</v>
      </c>
      <c r="J769" s="6"/>
    </row>
    <row r="770" spans="1:10" x14ac:dyDescent="0.25">
      <c r="A770" t="s">
        <v>13</v>
      </c>
      <c r="B770">
        <v>8</v>
      </c>
      <c r="C770">
        <v>10</v>
      </c>
      <c r="D770">
        <v>2011</v>
      </c>
      <c r="E770">
        <v>5</v>
      </c>
      <c r="F770">
        <v>1</v>
      </c>
      <c r="G770" t="s">
        <v>34</v>
      </c>
      <c r="H770" s="5">
        <v>11</v>
      </c>
      <c r="J770" s="6"/>
    </row>
    <row r="771" spans="1:10" x14ac:dyDescent="0.25">
      <c r="A771" t="s">
        <v>13</v>
      </c>
      <c r="B771">
        <v>8</v>
      </c>
      <c r="C771">
        <v>10</v>
      </c>
      <c r="D771">
        <v>2011</v>
      </c>
      <c r="E771">
        <v>5</v>
      </c>
      <c r="F771">
        <v>1</v>
      </c>
      <c r="G771" t="s">
        <v>34</v>
      </c>
      <c r="H771" s="5">
        <v>10</v>
      </c>
      <c r="J771" s="6"/>
    </row>
    <row r="772" spans="1:10" x14ac:dyDescent="0.25">
      <c r="A772" t="s">
        <v>13</v>
      </c>
      <c r="B772">
        <v>8</v>
      </c>
      <c r="C772">
        <v>10</v>
      </c>
      <c r="D772">
        <v>2011</v>
      </c>
      <c r="E772">
        <v>5</v>
      </c>
      <c r="F772">
        <v>1</v>
      </c>
      <c r="G772" t="s">
        <v>34</v>
      </c>
      <c r="H772" s="5">
        <v>20</v>
      </c>
      <c r="J772" s="6"/>
    </row>
    <row r="773" spans="1:10" x14ac:dyDescent="0.25">
      <c r="A773" t="s">
        <v>13</v>
      </c>
      <c r="B773">
        <v>8</v>
      </c>
      <c r="C773">
        <v>10</v>
      </c>
      <c r="D773">
        <v>2011</v>
      </c>
      <c r="E773">
        <v>5</v>
      </c>
      <c r="F773">
        <v>2</v>
      </c>
      <c r="G773" t="s">
        <v>33</v>
      </c>
      <c r="H773" s="5">
        <v>21</v>
      </c>
      <c r="J773" s="6"/>
    </row>
    <row r="774" spans="1:10" x14ac:dyDescent="0.25">
      <c r="A774" t="s">
        <v>13</v>
      </c>
      <c r="B774">
        <v>8</v>
      </c>
      <c r="C774">
        <v>10</v>
      </c>
      <c r="D774">
        <v>2011</v>
      </c>
      <c r="E774">
        <v>5</v>
      </c>
      <c r="F774">
        <v>2</v>
      </c>
      <c r="G774" t="s">
        <v>33</v>
      </c>
      <c r="H774" s="5">
        <v>4</v>
      </c>
      <c r="J774" s="6"/>
    </row>
    <row r="775" spans="1:10" x14ac:dyDescent="0.25">
      <c r="A775" t="s">
        <v>13</v>
      </c>
      <c r="B775">
        <v>8</v>
      </c>
      <c r="C775">
        <v>10</v>
      </c>
      <c r="D775">
        <v>2011</v>
      </c>
      <c r="E775">
        <v>5</v>
      </c>
      <c r="F775">
        <v>2</v>
      </c>
      <c r="G775" t="s">
        <v>33</v>
      </c>
      <c r="H775" s="5">
        <v>11</v>
      </c>
      <c r="J775" s="6"/>
    </row>
    <row r="776" spans="1:10" x14ac:dyDescent="0.25">
      <c r="A776" t="s">
        <v>13</v>
      </c>
      <c r="B776">
        <v>8</v>
      </c>
      <c r="C776">
        <v>10</v>
      </c>
      <c r="D776">
        <v>2011</v>
      </c>
      <c r="E776">
        <v>5</v>
      </c>
      <c r="F776">
        <v>2</v>
      </c>
      <c r="G776" t="s">
        <v>33</v>
      </c>
      <c r="H776" s="5">
        <v>58</v>
      </c>
      <c r="J776" s="6"/>
    </row>
    <row r="777" spans="1:10" x14ac:dyDescent="0.25">
      <c r="A777" t="s">
        <v>13</v>
      </c>
      <c r="B777">
        <v>8</v>
      </c>
      <c r="C777">
        <v>10</v>
      </c>
      <c r="D777">
        <v>2011</v>
      </c>
      <c r="E777">
        <v>5</v>
      </c>
      <c r="F777">
        <v>2</v>
      </c>
      <c r="G777" t="s">
        <v>33</v>
      </c>
      <c r="H777" s="5">
        <v>26</v>
      </c>
      <c r="I777" t="s">
        <v>24</v>
      </c>
      <c r="J777" s="6"/>
    </row>
    <row r="778" spans="1:10" x14ac:dyDescent="0.25">
      <c r="A778" t="s">
        <v>13</v>
      </c>
      <c r="B778">
        <v>8</v>
      </c>
      <c r="C778">
        <v>10</v>
      </c>
      <c r="D778">
        <v>2011</v>
      </c>
      <c r="E778">
        <v>5</v>
      </c>
      <c r="F778">
        <v>2</v>
      </c>
      <c r="G778" t="s">
        <v>33</v>
      </c>
      <c r="H778" s="5">
        <v>39</v>
      </c>
      <c r="J778" s="6"/>
    </row>
    <row r="779" spans="1:10" x14ac:dyDescent="0.25">
      <c r="A779" t="s">
        <v>13</v>
      </c>
      <c r="B779">
        <v>8</v>
      </c>
      <c r="C779">
        <v>10</v>
      </c>
      <c r="D779">
        <v>2011</v>
      </c>
      <c r="E779">
        <v>5</v>
      </c>
      <c r="F779">
        <v>2</v>
      </c>
      <c r="G779" t="s">
        <v>33</v>
      </c>
      <c r="H779" s="5">
        <v>3</v>
      </c>
      <c r="J779" s="6"/>
    </row>
    <row r="780" spans="1:10" x14ac:dyDescent="0.25">
      <c r="A780" t="s">
        <v>13</v>
      </c>
      <c r="B780">
        <v>8</v>
      </c>
      <c r="C780">
        <v>10</v>
      </c>
      <c r="D780">
        <v>2011</v>
      </c>
      <c r="E780">
        <v>5</v>
      </c>
      <c r="F780">
        <v>2</v>
      </c>
      <c r="G780" t="s">
        <v>33</v>
      </c>
      <c r="H780" s="5">
        <v>4</v>
      </c>
      <c r="J780" s="6"/>
    </row>
    <row r="781" spans="1:10" x14ac:dyDescent="0.25">
      <c r="A781" t="s">
        <v>13</v>
      </c>
      <c r="B781">
        <v>8</v>
      </c>
      <c r="C781">
        <v>10</v>
      </c>
      <c r="D781">
        <v>2011</v>
      </c>
      <c r="E781">
        <v>5</v>
      </c>
      <c r="F781">
        <v>2</v>
      </c>
      <c r="G781" t="s">
        <v>33</v>
      </c>
      <c r="H781" s="5">
        <v>4</v>
      </c>
      <c r="J781" s="6"/>
    </row>
    <row r="782" spans="1:10" x14ac:dyDescent="0.25">
      <c r="A782" t="s">
        <v>13</v>
      </c>
      <c r="B782">
        <v>8</v>
      </c>
      <c r="C782">
        <v>10</v>
      </c>
      <c r="D782">
        <v>2011</v>
      </c>
      <c r="E782">
        <v>5</v>
      </c>
      <c r="F782">
        <v>2</v>
      </c>
      <c r="G782" t="s">
        <v>33</v>
      </c>
      <c r="H782" s="5">
        <v>23</v>
      </c>
      <c r="J782" s="6"/>
    </row>
    <row r="783" spans="1:10" x14ac:dyDescent="0.25">
      <c r="A783" t="s">
        <v>13</v>
      </c>
      <c r="B783">
        <v>8</v>
      </c>
      <c r="C783">
        <v>10</v>
      </c>
      <c r="D783">
        <v>2011</v>
      </c>
      <c r="E783">
        <v>5</v>
      </c>
      <c r="F783">
        <v>3</v>
      </c>
      <c r="G783" t="s">
        <v>34</v>
      </c>
      <c r="H783" s="5">
        <v>11</v>
      </c>
      <c r="J783" s="6"/>
    </row>
    <row r="784" spans="1:10" x14ac:dyDescent="0.25">
      <c r="A784" t="s">
        <v>13</v>
      </c>
      <c r="B784">
        <v>8</v>
      </c>
      <c r="C784">
        <v>10</v>
      </c>
      <c r="D784">
        <v>2011</v>
      </c>
      <c r="E784">
        <v>5</v>
      </c>
      <c r="F784">
        <v>3</v>
      </c>
      <c r="G784" t="s">
        <v>34</v>
      </c>
      <c r="H784" s="5">
        <v>11</v>
      </c>
      <c r="I784" t="s">
        <v>24</v>
      </c>
      <c r="J784" s="6"/>
    </row>
    <row r="785" spans="1:10" x14ac:dyDescent="0.25">
      <c r="A785" t="s">
        <v>13</v>
      </c>
      <c r="B785">
        <v>8</v>
      </c>
      <c r="C785">
        <v>10</v>
      </c>
      <c r="D785">
        <v>2011</v>
      </c>
      <c r="E785">
        <v>5</v>
      </c>
      <c r="F785">
        <v>3</v>
      </c>
      <c r="G785" t="s">
        <v>34</v>
      </c>
      <c r="H785" s="5">
        <v>6</v>
      </c>
      <c r="I785" t="s">
        <v>24</v>
      </c>
      <c r="J785" s="6"/>
    </row>
    <row r="786" spans="1:10" x14ac:dyDescent="0.25">
      <c r="A786" t="s">
        <v>13</v>
      </c>
      <c r="B786">
        <v>8</v>
      </c>
      <c r="C786">
        <v>10</v>
      </c>
      <c r="D786">
        <v>2011</v>
      </c>
      <c r="E786">
        <v>5</v>
      </c>
      <c r="F786">
        <v>3</v>
      </c>
      <c r="G786" t="s">
        <v>34</v>
      </c>
      <c r="H786" s="5">
        <v>16</v>
      </c>
      <c r="J786" s="6"/>
    </row>
    <row r="787" spans="1:10" x14ac:dyDescent="0.25">
      <c r="A787" t="s">
        <v>13</v>
      </c>
      <c r="B787">
        <v>8</v>
      </c>
      <c r="C787">
        <v>10</v>
      </c>
      <c r="D787">
        <v>2011</v>
      </c>
      <c r="E787">
        <v>5</v>
      </c>
      <c r="F787">
        <v>3</v>
      </c>
      <c r="G787" t="s">
        <v>34</v>
      </c>
      <c r="H787" s="5">
        <v>23</v>
      </c>
      <c r="I787" t="s">
        <v>24</v>
      </c>
      <c r="J787" s="6"/>
    </row>
    <row r="788" spans="1:10" x14ac:dyDescent="0.25">
      <c r="A788" t="s">
        <v>13</v>
      </c>
      <c r="B788">
        <v>8</v>
      </c>
      <c r="C788">
        <v>10</v>
      </c>
      <c r="D788">
        <v>2011</v>
      </c>
      <c r="E788">
        <v>5</v>
      </c>
      <c r="F788">
        <v>3</v>
      </c>
      <c r="G788" t="s">
        <v>34</v>
      </c>
      <c r="H788" s="5">
        <v>10</v>
      </c>
      <c r="J788" s="6"/>
    </row>
    <row r="789" spans="1:10" x14ac:dyDescent="0.25">
      <c r="A789" t="s">
        <v>13</v>
      </c>
      <c r="B789">
        <v>8</v>
      </c>
      <c r="C789">
        <v>10</v>
      </c>
      <c r="D789">
        <v>2011</v>
      </c>
      <c r="E789">
        <v>5</v>
      </c>
      <c r="F789">
        <v>3</v>
      </c>
      <c r="G789" t="s">
        <v>34</v>
      </c>
      <c r="H789" s="5">
        <v>26</v>
      </c>
      <c r="J789" s="6"/>
    </row>
    <row r="790" spans="1:10" x14ac:dyDescent="0.25">
      <c r="A790" t="s">
        <v>13</v>
      </c>
      <c r="B790">
        <v>8</v>
      </c>
      <c r="C790">
        <v>10</v>
      </c>
      <c r="D790">
        <v>2011</v>
      </c>
      <c r="E790">
        <v>5</v>
      </c>
      <c r="F790">
        <v>3</v>
      </c>
      <c r="G790" t="s">
        <v>34</v>
      </c>
      <c r="H790" s="5">
        <v>13</v>
      </c>
      <c r="J790" s="6"/>
    </row>
    <row r="791" spans="1:10" x14ac:dyDescent="0.25">
      <c r="A791" t="s">
        <v>13</v>
      </c>
      <c r="B791">
        <v>8</v>
      </c>
      <c r="C791">
        <v>10</v>
      </c>
      <c r="D791">
        <v>2011</v>
      </c>
      <c r="E791">
        <v>5</v>
      </c>
      <c r="F791">
        <v>3</v>
      </c>
      <c r="G791" t="s">
        <v>34</v>
      </c>
      <c r="H791" s="5">
        <v>12</v>
      </c>
      <c r="J791" s="6"/>
    </row>
    <row r="792" spans="1:10" x14ac:dyDescent="0.25">
      <c r="A792" t="s">
        <v>13</v>
      </c>
      <c r="B792">
        <v>8</v>
      </c>
      <c r="C792">
        <v>10</v>
      </c>
      <c r="D792">
        <v>2011</v>
      </c>
      <c r="E792">
        <v>5</v>
      </c>
      <c r="F792">
        <v>3</v>
      </c>
      <c r="G792" t="s">
        <v>34</v>
      </c>
      <c r="H792" s="5">
        <v>21</v>
      </c>
      <c r="J792" s="6"/>
    </row>
    <row r="793" spans="1:10" x14ac:dyDescent="0.25">
      <c r="A793" t="s">
        <v>13</v>
      </c>
      <c r="B793">
        <v>8</v>
      </c>
      <c r="C793">
        <v>10</v>
      </c>
      <c r="D793">
        <v>2011</v>
      </c>
      <c r="E793">
        <v>5</v>
      </c>
      <c r="F793">
        <v>3</v>
      </c>
      <c r="G793" t="s">
        <v>34</v>
      </c>
      <c r="H793" s="5">
        <v>12</v>
      </c>
      <c r="J793" s="6"/>
    </row>
    <row r="794" spans="1:10" x14ac:dyDescent="0.25">
      <c r="A794" t="s">
        <v>13</v>
      </c>
      <c r="B794">
        <v>8</v>
      </c>
      <c r="C794">
        <v>10</v>
      </c>
      <c r="D794">
        <v>2011</v>
      </c>
      <c r="E794">
        <v>5</v>
      </c>
      <c r="F794">
        <v>3</v>
      </c>
      <c r="G794" t="s">
        <v>34</v>
      </c>
      <c r="H794" s="5">
        <v>30</v>
      </c>
      <c r="J794" s="6"/>
    </row>
    <row r="795" spans="1:10" x14ac:dyDescent="0.25">
      <c r="A795" t="s">
        <v>13</v>
      </c>
      <c r="B795">
        <v>8</v>
      </c>
      <c r="C795">
        <v>10</v>
      </c>
      <c r="D795">
        <v>2011</v>
      </c>
      <c r="E795">
        <v>5</v>
      </c>
      <c r="F795">
        <v>3</v>
      </c>
      <c r="G795" t="s">
        <v>34</v>
      </c>
      <c r="H795" s="5">
        <v>27</v>
      </c>
      <c r="J795" s="6"/>
    </row>
    <row r="796" spans="1:10" x14ac:dyDescent="0.25">
      <c r="A796" t="s">
        <v>13</v>
      </c>
      <c r="B796">
        <v>8</v>
      </c>
      <c r="C796">
        <v>10</v>
      </c>
      <c r="D796">
        <v>2011</v>
      </c>
      <c r="E796">
        <v>5</v>
      </c>
      <c r="F796">
        <v>3</v>
      </c>
      <c r="G796" t="s">
        <v>34</v>
      </c>
      <c r="H796" s="5">
        <v>19</v>
      </c>
      <c r="J796" s="6"/>
    </row>
    <row r="797" spans="1:10" x14ac:dyDescent="0.25">
      <c r="A797" t="s">
        <v>13</v>
      </c>
      <c r="B797">
        <v>8</v>
      </c>
      <c r="C797">
        <v>10</v>
      </c>
      <c r="D797">
        <v>2011</v>
      </c>
      <c r="E797">
        <v>5</v>
      </c>
      <c r="F797">
        <v>3</v>
      </c>
      <c r="G797" t="s">
        <v>34</v>
      </c>
      <c r="H797" s="5">
        <v>6</v>
      </c>
      <c r="J797" s="6"/>
    </row>
    <row r="798" spans="1:10" x14ac:dyDescent="0.25">
      <c r="A798" t="s">
        <v>13</v>
      </c>
      <c r="B798">
        <v>8</v>
      </c>
      <c r="C798">
        <v>10</v>
      </c>
      <c r="D798">
        <v>2011</v>
      </c>
      <c r="E798">
        <v>5</v>
      </c>
      <c r="F798">
        <v>3</v>
      </c>
      <c r="G798" t="s">
        <v>34</v>
      </c>
      <c r="H798" s="5">
        <v>24</v>
      </c>
      <c r="J798" s="6"/>
    </row>
    <row r="799" spans="1:10" x14ac:dyDescent="0.25">
      <c r="A799" t="s">
        <v>13</v>
      </c>
      <c r="B799">
        <v>8</v>
      </c>
      <c r="C799">
        <v>10</v>
      </c>
      <c r="D799">
        <v>2011</v>
      </c>
      <c r="E799">
        <v>5</v>
      </c>
      <c r="F799">
        <v>3</v>
      </c>
      <c r="G799" t="s">
        <v>34</v>
      </c>
      <c r="H799" s="5">
        <v>29</v>
      </c>
      <c r="J799" s="6"/>
    </row>
    <row r="800" spans="1:10" x14ac:dyDescent="0.25">
      <c r="A800" t="s">
        <v>13</v>
      </c>
      <c r="B800">
        <v>8</v>
      </c>
      <c r="C800">
        <v>10</v>
      </c>
      <c r="D800">
        <v>2011</v>
      </c>
      <c r="E800">
        <v>5</v>
      </c>
      <c r="F800">
        <v>3</v>
      </c>
      <c r="G800" t="s">
        <v>34</v>
      </c>
      <c r="H800" s="5">
        <v>44</v>
      </c>
      <c r="J800" s="6"/>
    </row>
    <row r="801" spans="1:10" x14ac:dyDescent="0.25">
      <c r="A801" t="s">
        <v>13</v>
      </c>
      <c r="B801">
        <v>8</v>
      </c>
      <c r="C801">
        <v>10</v>
      </c>
      <c r="D801">
        <v>2011</v>
      </c>
      <c r="E801">
        <v>5</v>
      </c>
      <c r="F801">
        <v>4</v>
      </c>
      <c r="G801" t="s">
        <v>33</v>
      </c>
      <c r="H801" s="5">
        <v>20</v>
      </c>
      <c r="J801" s="6"/>
    </row>
    <row r="802" spans="1:10" x14ac:dyDescent="0.25">
      <c r="A802" t="s">
        <v>13</v>
      </c>
      <c r="B802">
        <v>8</v>
      </c>
      <c r="C802">
        <v>10</v>
      </c>
      <c r="D802">
        <v>2011</v>
      </c>
      <c r="E802">
        <v>5</v>
      </c>
      <c r="F802">
        <v>4</v>
      </c>
      <c r="G802" t="s">
        <v>33</v>
      </c>
      <c r="H802" s="5">
        <v>39</v>
      </c>
      <c r="J802" s="6"/>
    </row>
    <row r="803" spans="1:10" x14ac:dyDescent="0.25">
      <c r="A803" t="s">
        <v>13</v>
      </c>
      <c r="B803">
        <v>8</v>
      </c>
      <c r="C803">
        <v>10</v>
      </c>
      <c r="D803">
        <v>2011</v>
      </c>
      <c r="E803">
        <v>5</v>
      </c>
      <c r="F803">
        <v>4</v>
      </c>
      <c r="G803" t="s">
        <v>33</v>
      </c>
      <c r="H803" s="5">
        <v>38</v>
      </c>
      <c r="J803" s="6"/>
    </row>
    <row r="804" spans="1:10" x14ac:dyDescent="0.25">
      <c r="A804" t="s">
        <v>13</v>
      </c>
      <c r="B804">
        <v>8</v>
      </c>
      <c r="C804">
        <v>10</v>
      </c>
      <c r="D804">
        <v>2011</v>
      </c>
      <c r="E804">
        <v>5</v>
      </c>
      <c r="F804">
        <v>4</v>
      </c>
      <c r="G804" t="s">
        <v>33</v>
      </c>
      <c r="H804" s="5">
        <v>9</v>
      </c>
      <c r="J804" s="6"/>
    </row>
    <row r="805" spans="1:10" x14ac:dyDescent="0.25">
      <c r="A805" t="s">
        <v>13</v>
      </c>
      <c r="B805">
        <v>8</v>
      </c>
      <c r="C805">
        <v>10</v>
      </c>
      <c r="D805">
        <v>2011</v>
      </c>
      <c r="E805">
        <v>5</v>
      </c>
      <c r="F805">
        <v>4</v>
      </c>
      <c r="G805" t="s">
        <v>33</v>
      </c>
      <c r="H805" s="5">
        <v>49</v>
      </c>
      <c r="J805" s="6"/>
    </row>
    <row r="806" spans="1:10" x14ac:dyDescent="0.25">
      <c r="A806" t="s">
        <v>13</v>
      </c>
      <c r="B806">
        <v>8</v>
      </c>
      <c r="C806">
        <v>10</v>
      </c>
      <c r="D806">
        <v>2011</v>
      </c>
      <c r="E806">
        <v>5</v>
      </c>
      <c r="F806">
        <v>4</v>
      </c>
      <c r="G806" t="s">
        <v>33</v>
      </c>
      <c r="H806" s="5">
        <v>9</v>
      </c>
      <c r="J806" s="6"/>
    </row>
    <row r="807" spans="1:10" x14ac:dyDescent="0.25">
      <c r="A807" t="s">
        <v>13</v>
      </c>
      <c r="B807">
        <v>8</v>
      </c>
      <c r="C807">
        <v>10</v>
      </c>
      <c r="D807">
        <v>2011</v>
      </c>
      <c r="E807">
        <v>5</v>
      </c>
      <c r="F807">
        <v>4</v>
      </c>
      <c r="G807" t="s">
        <v>33</v>
      </c>
      <c r="H807" s="5">
        <v>42</v>
      </c>
      <c r="J807" s="6"/>
    </row>
    <row r="808" spans="1:10" x14ac:dyDescent="0.25">
      <c r="A808" t="s">
        <v>13</v>
      </c>
      <c r="B808">
        <v>8</v>
      </c>
      <c r="C808">
        <v>10</v>
      </c>
      <c r="D808">
        <v>2011</v>
      </c>
      <c r="E808">
        <v>5</v>
      </c>
      <c r="F808">
        <v>4</v>
      </c>
      <c r="G808" t="s">
        <v>33</v>
      </c>
      <c r="H808" s="5">
        <v>16</v>
      </c>
      <c r="J808" s="6"/>
    </row>
    <row r="809" spans="1:10" x14ac:dyDescent="0.25">
      <c r="A809" t="s">
        <v>13</v>
      </c>
      <c r="B809">
        <v>8</v>
      </c>
      <c r="C809">
        <v>10</v>
      </c>
      <c r="D809">
        <v>2011</v>
      </c>
      <c r="E809">
        <v>5</v>
      </c>
      <c r="F809">
        <v>4</v>
      </c>
      <c r="G809" t="s">
        <v>33</v>
      </c>
      <c r="H809" s="5">
        <v>7</v>
      </c>
      <c r="J809" s="6"/>
    </row>
    <row r="810" spans="1:10" x14ac:dyDescent="0.25">
      <c r="A810" t="s">
        <v>13</v>
      </c>
      <c r="B810">
        <v>8</v>
      </c>
      <c r="C810">
        <v>10</v>
      </c>
      <c r="D810">
        <v>2011</v>
      </c>
      <c r="E810">
        <v>5</v>
      </c>
      <c r="F810">
        <v>4</v>
      </c>
      <c r="G810" t="s">
        <v>33</v>
      </c>
      <c r="H810" s="5">
        <v>6</v>
      </c>
      <c r="I810" t="s">
        <v>24</v>
      </c>
      <c r="J810" s="6"/>
    </row>
    <row r="811" spans="1:10" x14ac:dyDescent="0.25">
      <c r="A811" t="s">
        <v>13</v>
      </c>
      <c r="B811">
        <v>8</v>
      </c>
      <c r="C811">
        <v>10</v>
      </c>
      <c r="D811">
        <v>2011</v>
      </c>
      <c r="E811">
        <v>5</v>
      </c>
      <c r="F811">
        <v>5</v>
      </c>
      <c r="G811" t="s">
        <v>33</v>
      </c>
      <c r="H811" s="5">
        <v>24</v>
      </c>
      <c r="J811" s="6"/>
    </row>
    <row r="812" spans="1:10" x14ac:dyDescent="0.25">
      <c r="A812" t="s">
        <v>13</v>
      </c>
      <c r="B812">
        <v>8</v>
      </c>
      <c r="C812">
        <v>10</v>
      </c>
      <c r="D812">
        <v>2011</v>
      </c>
      <c r="E812">
        <v>5</v>
      </c>
      <c r="F812">
        <v>5</v>
      </c>
      <c r="G812" t="s">
        <v>33</v>
      </c>
      <c r="H812" s="5">
        <v>3</v>
      </c>
      <c r="J812" s="6"/>
    </row>
    <row r="813" spans="1:10" x14ac:dyDescent="0.25">
      <c r="A813" t="s">
        <v>13</v>
      </c>
      <c r="B813">
        <v>8</v>
      </c>
      <c r="C813">
        <v>10</v>
      </c>
      <c r="D813">
        <v>2011</v>
      </c>
      <c r="E813">
        <v>5</v>
      </c>
      <c r="F813">
        <v>5</v>
      </c>
      <c r="G813" t="s">
        <v>33</v>
      </c>
      <c r="H813" s="5">
        <v>3</v>
      </c>
      <c r="J813" s="6"/>
    </row>
    <row r="814" spans="1:10" x14ac:dyDescent="0.25">
      <c r="A814" t="s">
        <v>13</v>
      </c>
      <c r="B814">
        <v>8</v>
      </c>
      <c r="C814">
        <v>10</v>
      </c>
      <c r="D814">
        <v>2011</v>
      </c>
      <c r="E814">
        <v>5</v>
      </c>
      <c r="F814">
        <v>5</v>
      </c>
      <c r="G814" t="s">
        <v>33</v>
      </c>
      <c r="H814" s="5">
        <v>11</v>
      </c>
      <c r="I814" t="s">
        <v>24</v>
      </c>
      <c r="J814" s="6"/>
    </row>
    <row r="815" spans="1:10" x14ac:dyDescent="0.25">
      <c r="A815" t="s">
        <v>13</v>
      </c>
      <c r="B815">
        <v>8</v>
      </c>
      <c r="C815">
        <v>10</v>
      </c>
      <c r="D815">
        <v>2011</v>
      </c>
      <c r="E815">
        <v>5</v>
      </c>
      <c r="F815">
        <v>5</v>
      </c>
      <c r="G815" t="s">
        <v>33</v>
      </c>
      <c r="H815" s="5">
        <v>7</v>
      </c>
      <c r="J815" s="6"/>
    </row>
    <row r="816" spans="1:10" x14ac:dyDescent="0.25">
      <c r="A816" t="s">
        <v>13</v>
      </c>
      <c r="B816">
        <v>8</v>
      </c>
      <c r="C816">
        <v>10</v>
      </c>
      <c r="D816">
        <v>2011</v>
      </c>
      <c r="E816">
        <v>5</v>
      </c>
      <c r="F816">
        <v>5</v>
      </c>
      <c r="G816" t="s">
        <v>33</v>
      </c>
      <c r="H816" s="5">
        <v>34</v>
      </c>
      <c r="I816" t="s">
        <v>24</v>
      </c>
      <c r="J816" s="6"/>
    </row>
    <row r="817" spans="1:10" x14ac:dyDescent="0.25">
      <c r="A817" t="s">
        <v>13</v>
      </c>
      <c r="B817">
        <v>8</v>
      </c>
      <c r="C817">
        <v>10</v>
      </c>
      <c r="D817">
        <v>2011</v>
      </c>
      <c r="E817">
        <v>5</v>
      </c>
      <c r="F817">
        <v>5</v>
      </c>
      <c r="G817" t="s">
        <v>33</v>
      </c>
      <c r="H817" s="5">
        <v>44</v>
      </c>
      <c r="J817" s="6"/>
    </row>
    <row r="818" spans="1:10" x14ac:dyDescent="0.25">
      <c r="A818" t="s">
        <v>13</v>
      </c>
      <c r="B818">
        <v>8</v>
      </c>
      <c r="C818">
        <v>10</v>
      </c>
      <c r="D818">
        <v>2011</v>
      </c>
      <c r="E818">
        <v>5</v>
      </c>
      <c r="F818">
        <v>5</v>
      </c>
      <c r="G818" t="s">
        <v>33</v>
      </c>
      <c r="H818" s="5">
        <v>26</v>
      </c>
      <c r="J818" s="6"/>
    </row>
    <row r="819" spans="1:10" x14ac:dyDescent="0.25">
      <c r="A819" t="s">
        <v>13</v>
      </c>
      <c r="B819">
        <v>8</v>
      </c>
      <c r="C819">
        <v>10</v>
      </c>
      <c r="D819">
        <v>2011</v>
      </c>
      <c r="E819">
        <v>5</v>
      </c>
      <c r="F819">
        <v>5</v>
      </c>
      <c r="G819" t="s">
        <v>33</v>
      </c>
      <c r="H819" s="5">
        <v>28</v>
      </c>
      <c r="J819" s="6"/>
    </row>
    <row r="820" spans="1:10" x14ac:dyDescent="0.25">
      <c r="A820" t="s">
        <v>13</v>
      </c>
      <c r="B820">
        <v>8</v>
      </c>
      <c r="C820">
        <v>10</v>
      </c>
      <c r="D820">
        <v>2011</v>
      </c>
      <c r="E820">
        <v>5</v>
      </c>
      <c r="F820">
        <v>5</v>
      </c>
      <c r="G820" t="s">
        <v>33</v>
      </c>
      <c r="H820" s="5">
        <v>8</v>
      </c>
      <c r="J820" s="6"/>
    </row>
    <row r="821" spans="1:10" x14ac:dyDescent="0.25">
      <c r="A821" t="s">
        <v>13</v>
      </c>
      <c r="B821">
        <v>8</v>
      </c>
      <c r="C821">
        <v>10</v>
      </c>
      <c r="D821">
        <v>2011</v>
      </c>
      <c r="E821">
        <v>5</v>
      </c>
      <c r="F821">
        <v>5</v>
      </c>
      <c r="G821" t="s">
        <v>33</v>
      </c>
      <c r="H821" s="5">
        <v>4</v>
      </c>
      <c r="J821" s="6"/>
    </row>
    <row r="822" spans="1:10" x14ac:dyDescent="0.25">
      <c r="A822" t="s">
        <v>13</v>
      </c>
      <c r="B822">
        <v>8</v>
      </c>
      <c r="C822">
        <v>10</v>
      </c>
      <c r="D822">
        <v>2011</v>
      </c>
      <c r="E822">
        <v>5</v>
      </c>
      <c r="F822">
        <v>5</v>
      </c>
      <c r="G822" t="s">
        <v>33</v>
      </c>
      <c r="H822" s="5">
        <v>4</v>
      </c>
      <c r="J822" s="6"/>
    </row>
    <row r="823" spans="1:10" x14ac:dyDescent="0.25">
      <c r="A823" t="s">
        <v>13</v>
      </c>
      <c r="B823">
        <v>8</v>
      </c>
      <c r="C823">
        <v>10</v>
      </c>
      <c r="D823">
        <v>2011</v>
      </c>
      <c r="E823">
        <v>5</v>
      </c>
      <c r="F823">
        <v>6</v>
      </c>
      <c r="G823" t="s">
        <v>34</v>
      </c>
      <c r="H823" s="5">
        <v>3</v>
      </c>
      <c r="J823" s="6"/>
    </row>
    <row r="824" spans="1:10" x14ac:dyDescent="0.25">
      <c r="A824" t="s">
        <v>13</v>
      </c>
      <c r="B824">
        <v>8</v>
      </c>
      <c r="C824">
        <v>10</v>
      </c>
      <c r="D824">
        <v>2011</v>
      </c>
      <c r="E824">
        <v>5</v>
      </c>
      <c r="F824">
        <v>6</v>
      </c>
      <c r="G824" t="s">
        <v>34</v>
      </c>
      <c r="H824" s="5">
        <v>3</v>
      </c>
      <c r="J824" s="6"/>
    </row>
    <row r="825" spans="1:10" x14ac:dyDescent="0.25">
      <c r="A825" t="s">
        <v>13</v>
      </c>
      <c r="B825">
        <v>8</v>
      </c>
      <c r="C825">
        <v>10</v>
      </c>
      <c r="D825">
        <v>2011</v>
      </c>
      <c r="E825">
        <v>5</v>
      </c>
      <c r="F825">
        <v>6</v>
      </c>
      <c r="G825" t="s">
        <v>34</v>
      </c>
      <c r="H825" s="5">
        <v>27</v>
      </c>
      <c r="J825" s="6"/>
    </row>
    <row r="826" spans="1:10" x14ac:dyDescent="0.25">
      <c r="A826" t="s">
        <v>13</v>
      </c>
      <c r="B826">
        <v>8</v>
      </c>
      <c r="C826">
        <v>10</v>
      </c>
      <c r="D826">
        <v>2011</v>
      </c>
      <c r="E826">
        <v>5</v>
      </c>
      <c r="F826">
        <v>6</v>
      </c>
      <c r="G826" t="s">
        <v>34</v>
      </c>
      <c r="H826" s="5">
        <v>31</v>
      </c>
      <c r="J826" s="6"/>
    </row>
    <row r="827" spans="1:10" x14ac:dyDescent="0.25">
      <c r="A827" t="s">
        <v>13</v>
      </c>
      <c r="B827">
        <v>8</v>
      </c>
      <c r="C827">
        <v>10</v>
      </c>
      <c r="D827">
        <v>2011</v>
      </c>
      <c r="E827">
        <v>5</v>
      </c>
      <c r="F827">
        <v>6</v>
      </c>
      <c r="G827" t="s">
        <v>34</v>
      </c>
      <c r="H827" s="5">
        <v>3</v>
      </c>
      <c r="J827" s="6"/>
    </row>
    <row r="828" spans="1:10" x14ac:dyDescent="0.25">
      <c r="A828" t="s">
        <v>13</v>
      </c>
      <c r="B828">
        <v>8</v>
      </c>
      <c r="C828">
        <v>10</v>
      </c>
      <c r="D828">
        <v>2011</v>
      </c>
      <c r="E828">
        <v>5</v>
      </c>
      <c r="F828">
        <v>6</v>
      </c>
      <c r="G828" t="s">
        <v>34</v>
      </c>
      <c r="H828" s="5">
        <v>9</v>
      </c>
      <c r="J828" s="6"/>
    </row>
    <row r="829" spans="1:10" x14ac:dyDescent="0.25">
      <c r="A829" t="s">
        <v>13</v>
      </c>
      <c r="B829">
        <v>8</v>
      </c>
      <c r="C829">
        <v>10</v>
      </c>
      <c r="D829">
        <v>2011</v>
      </c>
      <c r="E829">
        <v>5</v>
      </c>
      <c r="F829">
        <v>6</v>
      </c>
      <c r="G829" t="s">
        <v>34</v>
      </c>
      <c r="H829" s="5">
        <v>36</v>
      </c>
      <c r="J829" s="6"/>
    </row>
    <row r="830" spans="1:10" x14ac:dyDescent="0.25">
      <c r="A830" t="s">
        <v>13</v>
      </c>
      <c r="B830">
        <v>8</v>
      </c>
      <c r="C830">
        <v>10</v>
      </c>
      <c r="D830">
        <v>2011</v>
      </c>
      <c r="E830">
        <v>5</v>
      </c>
      <c r="F830">
        <v>6</v>
      </c>
      <c r="G830" t="s">
        <v>34</v>
      </c>
      <c r="H830" s="5">
        <v>37</v>
      </c>
      <c r="J830" s="6"/>
    </row>
    <row r="831" spans="1:10" x14ac:dyDescent="0.25">
      <c r="A831" t="s">
        <v>13</v>
      </c>
      <c r="B831">
        <v>8</v>
      </c>
      <c r="C831">
        <v>10</v>
      </c>
      <c r="D831">
        <v>2011</v>
      </c>
      <c r="E831">
        <v>5</v>
      </c>
      <c r="F831">
        <v>6</v>
      </c>
      <c r="G831" t="s">
        <v>34</v>
      </c>
      <c r="H831" s="5">
        <v>40</v>
      </c>
      <c r="J831" s="6"/>
    </row>
    <row r="832" spans="1:10" x14ac:dyDescent="0.25">
      <c r="A832" t="s">
        <v>13</v>
      </c>
      <c r="B832">
        <v>8</v>
      </c>
      <c r="C832">
        <v>10</v>
      </c>
      <c r="D832">
        <v>2011</v>
      </c>
      <c r="E832">
        <v>5</v>
      </c>
      <c r="F832">
        <v>6</v>
      </c>
      <c r="G832" t="s">
        <v>34</v>
      </c>
      <c r="H832" s="5">
        <v>11</v>
      </c>
      <c r="J832" s="6"/>
    </row>
    <row r="833" spans="1:10" x14ac:dyDescent="0.25">
      <c r="A833" t="s">
        <v>13</v>
      </c>
      <c r="B833">
        <v>8</v>
      </c>
      <c r="C833">
        <v>10</v>
      </c>
      <c r="D833">
        <v>2011</v>
      </c>
      <c r="E833">
        <v>5</v>
      </c>
      <c r="F833">
        <v>6</v>
      </c>
      <c r="G833" t="s">
        <v>34</v>
      </c>
      <c r="H833" s="5">
        <v>5</v>
      </c>
      <c r="J833" s="6"/>
    </row>
    <row r="834" spans="1:10" x14ac:dyDescent="0.25">
      <c r="A834" t="s">
        <v>13</v>
      </c>
      <c r="B834">
        <v>8</v>
      </c>
      <c r="C834">
        <v>10</v>
      </c>
      <c r="D834">
        <v>2011</v>
      </c>
      <c r="E834">
        <v>6</v>
      </c>
      <c r="F834">
        <v>1</v>
      </c>
      <c r="G834" t="s">
        <v>34</v>
      </c>
      <c r="H834" s="5">
        <v>14</v>
      </c>
      <c r="J834" s="6"/>
    </row>
    <row r="835" spans="1:10" x14ac:dyDescent="0.25">
      <c r="A835" t="s">
        <v>13</v>
      </c>
      <c r="B835">
        <v>8</v>
      </c>
      <c r="C835">
        <v>10</v>
      </c>
      <c r="D835">
        <v>2011</v>
      </c>
      <c r="E835">
        <v>6</v>
      </c>
      <c r="F835">
        <v>1</v>
      </c>
      <c r="G835" t="s">
        <v>34</v>
      </c>
      <c r="H835" s="5">
        <v>8</v>
      </c>
      <c r="J835" s="6"/>
    </row>
    <row r="836" spans="1:10" x14ac:dyDescent="0.25">
      <c r="A836" t="s">
        <v>13</v>
      </c>
      <c r="B836">
        <v>8</v>
      </c>
      <c r="C836">
        <v>10</v>
      </c>
      <c r="D836">
        <v>2011</v>
      </c>
      <c r="E836">
        <v>6</v>
      </c>
      <c r="F836">
        <v>1</v>
      </c>
      <c r="G836" t="s">
        <v>34</v>
      </c>
      <c r="H836" s="5">
        <v>16</v>
      </c>
      <c r="J836" s="6"/>
    </row>
    <row r="837" spans="1:10" x14ac:dyDescent="0.25">
      <c r="A837" t="s">
        <v>13</v>
      </c>
      <c r="B837">
        <v>8</v>
      </c>
      <c r="C837">
        <v>10</v>
      </c>
      <c r="D837">
        <v>2011</v>
      </c>
      <c r="E837">
        <v>6</v>
      </c>
      <c r="F837">
        <v>1</v>
      </c>
      <c r="G837" t="s">
        <v>34</v>
      </c>
      <c r="H837" s="5">
        <v>18</v>
      </c>
      <c r="J837" s="6"/>
    </row>
    <row r="838" spans="1:10" x14ac:dyDescent="0.25">
      <c r="A838" t="s">
        <v>13</v>
      </c>
      <c r="B838">
        <v>8</v>
      </c>
      <c r="C838">
        <v>10</v>
      </c>
      <c r="D838">
        <v>2011</v>
      </c>
      <c r="E838">
        <v>6</v>
      </c>
      <c r="F838">
        <v>1</v>
      </c>
      <c r="G838" t="s">
        <v>34</v>
      </c>
      <c r="H838" s="5">
        <v>18</v>
      </c>
      <c r="J838" s="6"/>
    </row>
    <row r="839" spans="1:10" x14ac:dyDescent="0.25">
      <c r="A839" t="s">
        <v>13</v>
      </c>
      <c r="B839">
        <v>8</v>
      </c>
      <c r="C839">
        <v>10</v>
      </c>
      <c r="D839">
        <v>2011</v>
      </c>
      <c r="E839">
        <v>6</v>
      </c>
      <c r="F839">
        <v>1</v>
      </c>
      <c r="G839" t="s">
        <v>34</v>
      </c>
      <c r="H839" s="5">
        <v>37</v>
      </c>
      <c r="J839" s="6"/>
    </row>
    <row r="840" spans="1:10" x14ac:dyDescent="0.25">
      <c r="A840" t="s">
        <v>13</v>
      </c>
      <c r="B840">
        <v>8</v>
      </c>
      <c r="C840">
        <v>10</v>
      </c>
      <c r="D840">
        <v>2011</v>
      </c>
      <c r="E840">
        <v>6</v>
      </c>
      <c r="F840">
        <v>1</v>
      </c>
      <c r="G840" t="s">
        <v>34</v>
      </c>
      <c r="H840" s="5">
        <v>9</v>
      </c>
      <c r="J840" s="6"/>
    </row>
    <row r="841" spans="1:10" x14ac:dyDescent="0.25">
      <c r="A841" t="s">
        <v>13</v>
      </c>
      <c r="B841">
        <v>8</v>
      </c>
      <c r="C841">
        <v>10</v>
      </c>
      <c r="D841">
        <v>2011</v>
      </c>
      <c r="E841">
        <v>6</v>
      </c>
      <c r="F841">
        <v>1</v>
      </c>
      <c r="G841" t="s">
        <v>34</v>
      </c>
      <c r="H841" s="5">
        <v>5</v>
      </c>
      <c r="J841" s="6"/>
    </row>
    <row r="842" spans="1:10" x14ac:dyDescent="0.25">
      <c r="A842" t="s">
        <v>13</v>
      </c>
      <c r="B842">
        <v>8</v>
      </c>
      <c r="C842">
        <v>10</v>
      </c>
      <c r="D842">
        <v>2011</v>
      </c>
      <c r="E842">
        <v>6</v>
      </c>
      <c r="F842">
        <v>1</v>
      </c>
      <c r="G842" t="s">
        <v>34</v>
      </c>
      <c r="H842" s="5">
        <v>21</v>
      </c>
      <c r="J842" s="6"/>
    </row>
    <row r="843" spans="1:10" x14ac:dyDescent="0.25">
      <c r="A843" t="s">
        <v>13</v>
      </c>
      <c r="B843">
        <v>8</v>
      </c>
      <c r="C843">
        <v>10</v>
      </c>
      <c r="D843">
        <v>2011</v>
      </c>
      <c r="E843">
        <v>6</v>
      </c>
      <c r="F843">
        <v>1</v>
      </c>
      <c r="G843" t="s">
        <v>34</v>
      </c>
      <c r="H843" s="5">
        <v>11</v>
      </c>
      <c r="J843" s="6"/>
    </row>
    <row r="844" spans="1:10" x14ac:dyDescent="0.25">
      <c r="A844" t="s">
        <v>13</v>
      </c>
      <c r="B844">
        <v>8</v>
      </c>
      <c r="C844">
        <v>10</v>
      </c>
      <c r="D844">
        <v>2011</v>
      </c>
      <c r="E844">
        <v>6</v>
      </c>
      <c r="F844">
        <v>1</v>
      </c>
      <c r="G844" t="s">
        <v>34</v>
      </c>
      <c r="H844" s="5">
        <v>13</v>
      </c>
      <c r="J844" s="6"/>
    </row>
    <row r="845" spans="1:10" x14ac:dyDescent="0.25">
      <c r="A845" t="s">
        <v>13</v>
      </c>
      <c r="B845">
        <v>8</v>
      </c>
      <c r="C845">
        <v>10</v>
      </c>
      <c r="D845">
        <v>2011</v>
      </c>
      <c r="E845">
        <v>6</v>
      </c>
      <c r="F845">
        <v>2</v>
      </c>
      <c r="G845" t="s">
        <v>33</v>
      </c>
      <c r="H845" s="5">
        <v>10</v>
      </c>
      <c r="J845" s="6"/>
    </row>
    <row r="846" spans="1:10" x14ac:dyDescent="0.25">
      <c r="A846" t="s">
        <v>13</v>
      </c>
      <c r="B846">
        <v>8</v>
      </c>
      <c r="C846">
        <v>10</v>
      </c>
      <c r="D846">
        <v>2011</v>
      </c>
      <c r="E846">
        <v>6</v>
      </c>
      <c r="F846">
        <v>2</v>
      </c>
      <c r="G846" t="s">
        <v>33</v>
      </c>
      <c r="H846" s="5">
        <v>22</v>
      </c>
      <c r="J846" s="6"/>
    </row>
    <row r="847" spans="1:10" x14ac:dyDescent="0.25">
      <c r="A847" t="s">
        <v>13</v>
      </c>
      <c r="B847">
        <v>8</v>
      </c>
      <c r="C847">
        <v>10</v>
      </c>
      <c r="D847">
        <v>2011</v>
      </c>
      <c r="E847">
        <v>6</v>
      </c>
      <c r="F847">
        <v>2</v>
      </c>
      <c r="G847" t="s">
        <v>33</v>
      </c>
      <c r="H847" s="5">
        <v>11</v>
      </c>
      <c r="J847" s="6"/>
    </row>
    <row r="848" spans="1:10" x14ac:dyDescent="0.25">
      <c r="A848" t="s">
        <v>13</v>
      </c>
      <c r="B848">
        <v>8</v>
      </c>
      <c r="C848">
        <v>10</v>
      </c>
      <c r="D848">
        <v>2011</v>
      </c>
      <c r="E848">
        <v>6</v>
      </c>
      <c r="F848">
        <v>2</v>
      </c>
      <c r="G848" t="s">
        <v>33</v>
      </c>
      <c r="H848" s="5">
        <v>21</v>
      </c>
      <c r="I848" t="s">
        <v>24</v>
      </c>
      <c r="J848" s="6"/>
    </row>
    <row r="849" spans="1:10" x14ac:dyDescent="0.25">
      <c r="A849" t="s">
        <v>13</v>
      </c>
      <c r="B849">
        <v>8</v>
      </c>
      <c r="C849">
        <v>10</v>
      </c>
      <c r="D849">
        <v>2011</v>
      </c>
      <c r="E849">
        <v>6</v>
      </c>
      <c r="F849">
        <v>2</v>
      </c>
      <c r="G849" t="s">
        <v>33</v>
      </c>
      <c r="H849" s="5">
        <v>12</v>
      </c>
      <c r="J849" s="6"/>
    </row>
    <row r="850" spans="1:10" x14ac:dyDescent="0.25">
      <c r="A850" t="s">
        <v>13</v>
      </c>
      <c r="B850">
        <v>8</v>
      </c>
      <c r="C850">
        <v>10</v>
      </c>
      <c r="D850">
        <v>2011</v>
      </c>
      <c r="E850">
        <v>6</v>
      </c>
      <c r="F850">
        <v>2</v>
      </c>
      <c r="G850" t="s">
        <v>33</v>
      </c>
      <c r="H850" s="5">
        <v>18</v>
      </c>
      <c r="J850" s="6"/>
    </row>
    <row r="851" spans="1:10" x14ac:dyDescent="0.25">
      <c r="A851" t="s">
        <v>13</v>
      </c>
      <c r="B851">
        <v>8</v>
      </c>
      <c r="C851">
        <v>10</v>
      </c>
      <c r="D851">
        <v>2011</v>
      </c>
      <c r="E851">
        <v>6</v>
      </c>
      <c r="F851">
        <v>2</v>
      </c>
      <c r="G851" t="s">
        <v>33</v>
      </c>
      <c r="H851" s="5">
        <v>25</v>
      </c>
      <c r="J851" s="6"/>
    </row>
    <row r="852" spans="1:10" x14ac:dyDescent="0.25">
      <c r="A852" t="s">
        <v>13</v>
      </c>
      <c r="B852">
        <v>8</v>
      </c>
      <c r="C852">
        <v>10</v>
      </c>
      <c r="D852">
        <v>2011</v>
      </c>
      <c r="E852">
        <v>6</v>
      </c>
      <c r="F852">
        <v>2</v>
      </c>
      <c r="G852" t="s">
        <v>33</v>
      </c>
      <c r="H852" s="5">
        <v>13</v>
      </c>
      <c r="J852" s="6"/>
    </row>
    <row r="853" spans="1:10" x14ac:dyDescent="0.25">
      <c r="A853" t="s">
        <v>13</v>
      </c>
      <c r="B853">
        <v>8</v>
      </c>
      <c r="C853">
        <v>10</v>
      </c>
      <c r="D853">
        <v>2011</v>
      </c>
      <c r="E853">
        <v>6</v>
      </c>
      <c r="F853">
        <v>2</v>
      </c>
      <c r="G853" t="s">
        <v>33</v>
      </c>
      <c r="H853" s="5">
        <v>10</v>
      </c>
      <c r="J853" s="6"/>
    </row>
    <row r="854" spans="1:10" x14ac:dyDescent="0.25">
      <c r="A854" t="s">
        <v>13</v>
      </c>
      <c r="B854">
        <v>8</v>
      </c>
      <c r="C854">
        <v>10</v>
      </c>
      <c r="D854">
        <v>2011</v>
      </c>
      <c r="E854">
        <v>6</v>
      </c>
      <c r="F854">
        <v>2</v>
      </c>
      <c r="G854" t="s">
        <v>33</v>
      </c>
      <c r="H854" s="5">
        <v>35</v>
      </c>
      <c r="I854" t="s">
        <v>24</v>
      </c>
      <c r="J854" s="6"/>
    </row>
    <row r="855" spans="1:10" x14ac:dyDescent="0.25">
      <c r="A855" t="s">
        <v>13</v>
      </c>
      <c r="B855">
        <v>8</v>
      </c>
      <c r="C855">
        <v>10</v>
      </c>
      <c r="D855">
        <v>2011</v>
      </c>
      <c r="E855">
        <v>6</v>
      </c>
      <c r="F855">
        <v>2</v>
      </c>
      <c r="G855" t="s">
        <v>33</v>
      </c>
      <c r="H855" s="5">
        <v>15</v>
      </c>
      <c r="J855" s="6"/>
    </row>
    <row r="856" spans="1:10" x14ac:dyDescent="0.25">
      <c r="A856" t="s">
        <v>13</v>
      </c>
      <c r="B856">
        <v>8</v>
      </c>
      <c r="C856">
        <v>10</v>
      </c>
      <c r="D856">
        <v>2011</v>
      </c>
      <c r="E856">
        <v>6</v>
      </c>
      <c r="F856">
        <v>2</v>
      </c>
      <c r="G856" t="s">
        <v>33</v>
      </c>
      <c r="H856" s="5">
        <v>22</v>
      </c>
      <c r="J856" s="6"/>
    </row>
    <row r="857" spans="1:10" x14ac:dyDescent="0.25">
      <c r="A857" t="s">
        <v>13</v>
      </c>
      <c r="B857">
        <v>8</v>
      </c>
      <c r="C857">
        <v>10</v>
      </c>
      <c r="D857">
        <v>2011</v>
      </c>
      <c r="E857">
        <v>6</v>
      </c>
      <c r="F857">
        <v>3</v>
      </c>
      <c r="G857" t="s">
        <v>34</v>
      </c>
      <c r="H857" s="5">
        <v>7</v>
      </c>
      <c r="J857" s="6"/>
    </row>
    <row r="858" spans="1:10" x14ac:dyDescent="0.25">
      <c r="A858" t="s">
        <v>13</v>
      </c>
      <c r="B858">
        <v>8</v>
      </c>
      <c r="C858">
        <v>10</v>
      </c>
      <c r="D858">
        <v>2011</v>
      </c>
      <c r="E858">
        <v>6</v>
      </c>
      <c r="F858">
        <v>3</v>
      </c>
      <c r="G858" t="s">
        <v>34</v>
      </c>
      <c r="H858" s="5">
        <v>9</v>
      </c>
      <c r="J858" s="6"/>
    </row>
    <row r="859" spans="1:10" x14ac:dyDescent="0.25">
      <c r="A859" t="s">
        <v>13</v>
      </c>
      <c r="B859">
        <v>8</v>
      </c>
      <c r="C859">
        <v>10</v>
      </c>
      <c r="D859">
        <v>2011</v>
      </c>
      <c r="E859">
        <v>6</v>
      </c>
      <c r="F859">
        <v>3</v>
      </c>
      <c r="G859" t="s">
        <v>34</v>
      </c>
      <c r="H859" s="5">
        <v>23</v>
      </c>
      <c r="J859" s="6"/>
    </row>
    <row r="860" spans="1:10" x14ac:dyDescent="0.25">
      <c r="A860" t="s">
        <v>13</v>
      </c>
      <c r="B860">
        <v>8</v>
      </c>
      <c r="C860">
        <v>10</v>
      </c>
      <c r="D860">
        <v>2011</v>
      </c>
      <c r="E860">
        <v>6</v>
      </c>
      <c r="F860">
        <v>3</v>
      </c>
      <c r="G860" t="s">
        <v>34</v>
      </c>
      <c r="H860" s="5">
        <v>8</v>
      </c>
      <c r="J860" s="6"/>
    </row>
    <row r="861" spans="1:10" x14ac:dyDescent="0.25">
      <c r="A861" t="s">
        <v>13</v>
      </c>
      <c r="B861">
        <v>8</v>
      </c>
      <c r="C861">
        <v>10</v>
      </c>
      <c r="D861">
        <v>2011</v>
      </c>
      <c r="E861">
        <v>6</v>
      </c>
      <c r="F861">
        <v>3</v>
      </c>
      <c r="G861" t="s">
        <v>34</v>
      </c>
      <c r="H861" s="5">
        <v>27</v>
      </c>
      <c r="J861" s="6"/>
    </row>
    <row r="862" spans="1:10" x14ac:dyDescent="0.25">
      <c r="A862" t="s">
        <v>13</v>
      </c>
      <c r="B862">
        <v>8</v>
      </c>
      <c r="C862">
        <v>10</v>
      </c>
      <c r="D862">
        <v>2011</v>
      </c>
      <c r="E862">
        <v>6</v>
      </c>
      <c r="F862">
        <v>3</v>
      </c>
      <c r="G862" t="s">
        <v>34</v>
      </c>
      <c r="H862" s="5">
        <v>26</v>
      </c>
      <c r="J862" s="6"/>
    </row>
    <row r="863" spans="1:10" x14ac:dyDescent="0.25">
      <c r="A863" t="s">
        <v>13</v>
      </c>
      <c r="B863">
        <v>8</v>
      </c>
      <c r="C863">
        <v>10</v>
      </c>
      <c r="D863">
        <v>2011</v>
      </c>
      <c r="E863">
        <v>6</v>
      </c>
      <c r="F863">
        <v>4</v>
      </c>
      <c r="G863" t="s">
        <v>33</v>
      </c>
      <c r="H863" s="5">
        <v>7</v>
      </c>
      <c r="J863" s="6"/>
    </row>
    <row r="864" spans="1:10" x14ac:dyDescent="0.25">
      <c r="A864" t="s">
        <v>13</v>
      </c>
      <c r="B864">
        <v>8</v>
      </c>
      <c r="C864">
        <v>10</v>
      </c>
      <c r="D864">
        <v>2011</v>
      </c>
      <c r="E864">
        <v>6</v>
      </c>
      <c r="F864">
        <v>4</v>
      </c>
      <c r="G864" t="s">
        <v>33</v>
      </c>
      <c r="H864" s="5">
        <v>20</v>
      </c>
      <c r="J864" s="6"/>
    </row>
    <row r="865" spans="1:10" x14ac:dyDescent="0.25">
      <c r="A865" t="s">
        <v>13</v>
      </c>
      <c r="B865">
        <v>8</v>
      </c>
      <c r="C865">
        <v>10</v>
      </c>
      <c r="D865">
        <v>2011</v>
      </c>
      <c r="E865">
        <v>6</v>
      </c>
      <c r="F865">
        <v>4</v>
      </c>
      <c r="G865" t="s">
        <v>33</v>
      </c>
      <c r="H865" s="5">
        <v>19</v>
      </c>
      <c r="J865" s="6"/>
    </row>
    <row r="866" spans="1:10" x14ac:dyDescent="0.25">
      <c r="A866" t="s">
        <v>13</v>
      </c>
      <c r="B866">
        <v>8</v>
      </c>
      <c r="C866">
        <v>10</v>
      </c>
      <c r="D866">
        <v>2011</v>
      </c>
      <c r="E866">
        <v>6</v>
      </c>
      <c r="F866">
        <v>4</v>
      </c>
      <c r="G866" t="s">
        <v>33</v>
      </c>
      <c r="H866" s="5">
        <v>5</v>
      </c>
      <c r="J866" s="6"/>
    </row>
    <row r="867" spans="1:10" x14ac:dyDescent="0.25">
      <c r="A867" t="s">
        <v>13</v>
      </c>
      <c r="B867">
        <v>8</v>
      </c>
      <c r="C867">
        <v>10</v>
      </c>
      <c r="D867">
        <v>2011</v>
      </c>
      <c r="E867">
        <v>6</v>
      </c>
      <c r="F867">
        <v>4</v>
      </c>
      <c r="G867" t="s">
        <v>33</v>
      </c>
      <c r="H867" s="5">
        <v>34</v>
      </c>
      <c r="I867" t="s">
        <v>24</v>
      </c>
      <c r="J867" s="6"/>
    </row>
    <row r="868" spans="1:10" x14ac:dyDescent="0.25">
      <c r="A868" t="s">
        <v>13</v>
      </c>
      <c r="B868">
        <v>8</v>
      </c>
      <c r="C868">
        <v>10</v>
      </c>
      <c r="D868">
        <v>2011</v>
      </c>
      <c r="E868">
        <v>6</v>
      </c>
      <c r="F868">
        <v>4</v>
      </c>
      <c r="G868" t="s">
        <v>33</v>
      </c>
      <c r="H868" s="5">
        <v>16</v>
      </c>
      <c r="J868" s="6"/>
    </row>
    <row r="869" spans="1:10" x14ac:dyDescent="0.25">
      <c r="A869" t="s">
        <v>13</v>
      </c>
      <c r="B869">
        <v>8</v>
      </c>
      <c r="C869">
        <v>10</v>
      </c>
      <c r="D869">
        <v>2011</v>
      </c>
      <c r="E869">
        <v>6</v>
      </c>
      <c r="F869">
        <v>4</v>
      </c>
      <c r="G869" t="s">
        <v>33</v>
      </c>
      <c r="H869" s="5">
        <v>15</v>
      </c>
      <c r="J869" s="6"/>
    </row>
    <row r="870" spans="1:10" x14ac:dyDescent="0.25">
      <c r="A870" t="s">
        <v>13</v>
      </c>
      <c r="B870">
        <v>8</v>
      </c>
      <c r="C870">
        <v>10</v>
      </c>
      <c r="D870">
        <v>2011</v>
      </c>
      <c r="E870">
        <v>6</v>
      </c>
      <c r="F870">
        <v>4</v>
      </c>
      <c r="G870" t="s">
        <v>33</v>
      </c>
      <c r="H870" s="5">
        <v>18</v>
      </c>
      <c r="J870" s="6"/>
    </row>
    <row r="871" spans="1:10" x14ac:dyDescent="0.25">
      <c r="A871" t="s">
        <v>13</v>
      </c>
      <c r="B871">
        <v>8</v>
      </c>
      <c r="C871">
        <v>10</v>
      </c>
      <c r="D871">
        <v>2011</v>
      </c>
      <c r="E871">
        <v>6</v>
      </c>
      <c r="F871">
        <v>4</v>
      </c>
      <c r="G871" t="s">
        <v>33</v>
      </c>
      <c r="H871" s="5">
        <v>13</v>
      </c>
      <c r="J871" s="6"/>
    </row>
    <row r="872" spans="1:10" x14ac:dyDescent="0.25">
      <c r="A872" t="s">
        <v>13</v>
      </c>
      <c r="B872">
        <v>8</v>
      </c>
      <c r="C872">
        <v>10</v>
      </c>
      <c r="D872">
        <v>2011</v>
      </c>
      <c r="E872">
        <v>6</v>
      </c>
      <c r="F872">
        <v>4</v>
      </c>
      <c r="G872" t="s">
        <v>33</v>
      </c>
      <c r="H872" s="5">
        <v>34</v>
      </c>
      <c r="I872" t="s">
        <v>24</v>
      </c>
      <c r="J872" s="6"/>
    </row>
    <row r="873" spans="1:10" x14ac:dyDescent="0.25">
      <c r="A873" t="s">
        <v>13</v>
      </c>
      <c r="B873">
        <v>8</v>
      </c>
      <c r="C873">
        <v>10</v>
      </c>
      <c r="D873">
        <v>2011</v>
      </c>
      <c r="E873">
        <v>6</v>
      </c>
      <c r="F873">
        <v>4</v>
      </c>
      <c r="G873" t="s">
        <v>33</v>
      </c>
      <c r="H873" s="5">
        <v>24</v>
      </c>
      <c r="J873" s="6"/>
    </row>
    <row r="874" spans="1:10" x14ac:dyDescent="0.25">
      <c r="A874" t="s">
        <v>13</v>
      </c>
      <c r="B874">
        <v>8</v>
      </c>
      <c r="C874">
        <v>10</v>
      </c>
      <c r="D874">
        <v>2011</v>
      </c>
      <c r="E874">
        <v>6</v>
      </c>
      <c r="F874">
        <v>4</v>
      </c>
      <c r="G874" t="s">
        <v>33</v>
      </c>
      <c r="H874" s="5">
        <v>22</v>
      </c>
      <c r="J874" s="6"/>
    </row>
    <row r="875" spans="1:10" x14ac:dyDescent="0.25">
      <c r="A875" t="s">
        <v>13</v>
      </c>
      <c r="B875">
        <v>8</v>
      </c>
      <c r="C875">
        <v>10</v>
      </c>
      <c r="D875">
        <v>2011</v>
      </c>
      <c r="E875">
        <v>6</v>
      </c>
      <c r="F875">
        <v>4</v>
      </c>
      <c r="G875" t="s">
        <v>33</v>
      </c>
      <c r="H875" s="5">
        <v>19</v>
      </c>
      <c r="J875" s="6"/>
    </row>
    <row r="876" spans="1:10" x14ac:dyDescent="0.25">
      <c r="A876" t="s">
        <v>13</v>
      </c>
      <c r="B876">
        <v>8</v>
      </c>
      <c r="C876">
        <v>10</v>
      </c>
      <c r="D876">
        <v>2011</v>
      </c>
      <c r="E876">
        <v>6</v>
      </c>
      <c r="F876">
        <v>5</v>
      </c>
      <c r="G876" t="s">
        <v>33</v>
      </c>
      <c r="H876" s="5">
        <v>6</v>
      </c>
      <c r="J876" s="6"/>
    </row>
    <row r="877" spans="1:10" x14ac:dyDescent="0.25">
      <c r="A877" t="s">
        <v>13</v>
      </c>
      <c r="B877">
        <v>8</v>
      </c>
      <c r="C877">
        <v>10</v>
      </c>
      <c r="D877">
        <v>2011</v>
      </c>
      <c r="E877">
        <v>6</v>
      </c>
      <c r="F877">
        <v>5</v>
      </c>
      <c r="G877" t="s">
        <v>33</v>
      </c>
      <c r="H877" s="5">
        <v>32</v>
      </c>
      <c r="I877" t="s">
        <v>24</v>
      </c>
      <c r="J877" s="6"/>
    </row>
    <row r="878" spans="1:10" x14ac:dyDescent="0.25">
      <c r="A878" t="s">
        <v>13</v>
      </c>
      <c r="B878">
        <v>8</v>
      </c>
      <c r="C878">
        <v>10</v>
      </c>
      <c r="D878">
        <v>2011</v>
      </c>
      <c r="E878">
        <v>6</v>
      </c>
      <c r="F878">
        <v>5</v>
      </c>
      <c r="G878" t="s">
        <v>33</v>
      </c>
      <c r="H878" s="5">
        <v>10</v>
      </c>
      <c r="J878" s="6"/>
    </row>
    <row r="879" spans="1:10" x14ac:dyDescent="0.25">
      <c r="A879" t="s">
        <v>13</v>
      </c>
      <c r="B879">
        <v>8</v>
      </c>
      <c r="C879">
        <v>10</v>
      </c>
      <c r="D879">
        <v>2011</v>
      </c>
      <c r="E879">
        <v>6</v>
      </c>
      <c r="F879">
        <v>5</v>
      </c>
      <c r="G879" t="s">
        <v>33</v>
      </c>
      <c r="H879" s="5">
        <v>28</v>
      </c>
      <c r="I879" t="s">
        <v>24</v>
      </c>
      <c r="J879" s="6"/>
    </row>
    <row r="880" spans="1:10" x14ac:dyDescent="0.25">
      <c r="A880" t="s">
        <v>13</v>
      </c>
      <c r="B880">
        <v>8</v>
      </c>
      <c r="C880">
        <v>10</v>
      </c>
      <c r="D880">
        <v>2011</v>
      </c>
      <c r="E880">
        <v>6</v>
      </c>
      <c r="F880">
        <v>5</v>
      </c>
      <c r="G880" t="s">
        <v>33</v>
      </c>
      <c r="H880" s="5">
        <v>9</v>
      </c>
      <c r="J880" s="6"/>
    </row>
    <row r="881" spans="1:10" x14ac:dyDescent="0.25">
      <c r="A881" t="s">
        <v>13</v>
      </c>
      <c r="B881">
        <v>8</v>
      </c>
      <c r="C881">
        <v>10</v>
      </c>
      <c r="D881">
        <v>2011</v>
      </c>
      <c r="E881">
        <v>6</v>
      </c>
      <c r="F881">
        <v>5</v>
      </c>
      <c r="G881" t="s">
        <v>33</v>
      </c>
      <c r="H881" s="5">
        <v>24</v>
      </c>
      <c r="I881" t="s">
        <v>24</v>
      </c>
      <c r="J881" s="6"/>
    </row>
    <row r="882" spans="1:10" x14ac:dyDescent="0.25">
      <c r="A882" t="s">
        <v>13</v>
      </c>
      <c r="B882">
        <v>8</v>
      </c>
      <c r="C882">
        <v>10</v>
      </c>
      <c r="D882">
        <v>2011</v>
      </c>
      <c r="E882">
        <v>6</v>
      </c>
      <c r="F882">
        <v>5</v>
      </c>
      <c r="G882" t="s">
        <v>33</v>
      </c>
      <c r="H882" s="5">
        <v>6</v>
      </c>
      <c r="J882" s="6"/>
    </row>
    <row r="883" spans="1:10" x14ac:dyDescent="0.25">
      <c r="A883" t="s">
        <v>13</v>
      </c>
      <c r="B883">
        <v>8</v>
      </c>
      <c r="C883">
        <v>10</v>
      </c>
      <c r="D883">
        <v>2011</v>
      </c>
      <c r="E883">
        <v>6</v>
      </c>
      <c r="F883">
        <v>5</v>
      </c>
      <c r="G883" t="s">
        <v>33</v>
      </c>
      <c r="H883" s="5">
        <v>28</v>
      </c>
      <c r="I883" t="s">
        <v>24</v>
      </c>
      <c r="J883" s="6"/>
    </row>
    <row r="884" spans="1:10" x14ac:dyDescent="0.25">
      <c r="A884" t="s">
        <v>13</v>
      </c>
      <c r="B884">
        <v>8</v>
      </c>
      <c r="C884">
        <v>10</v>
      </c>
      <c r="D884">
        <v>2011</v>
      </c>
      <c r="E884">
        <v>6</v>
      </c>
      <c r="F884">
        <v>5</v>
      </c>
      <c r="G884" t="s">
        <v>33</v>
      </c>
      <c r="H884" s="5">
        <v>8</v>
      </c>
      <c r="J884" s="6"/>
    </row>
    <row r="885" spans="1:10" x14ac:dyDescent="0.25">
      <c r="A885" t="s">
        <v>13</v>
      </c>
      <c r="B885">
        <v>8</v>
      </c>
      <c r="C885">
        <v>10</v>
      </c>
      <c r="D885">
        <v>2011</v>
      </c>
      <c r="E885">
        <v>6</v>
      </c>
      <c r="F885">
        <v>5</v>
      </c>
      <c r="G885" t="s">
        <v>33</v>
      </c>
      <c r="H885" s="5">
        <v>11</v>
      </c>
      <c r="J885" s="6"/>
    </row>
    <row r="886" spans="1:10" x14ac:dyDescent="0.25">
      <c r="A886" t="s">
        <v>13</v>
      </c>
      <c r="B886">
        <v>8</v>
      </c>
      <c r="C886">
        <v>10</v>
      </c>
      <c r="D886">
        <v>2011</v>
      </c>
      <c r="E886">
        <v>6</v>
      </c>
      <c r="F886">
        <v>5</v>
      </c>
      <c r="G886" t="s">
        <v>33</v>
      </c>
      <c r="H886" s="5">
        <v>17</v>
      </c>
      <c r="J886" s="6"/>
    </row>
    <row r="887" spans="1:10" x14ac:dyDescent="0.25">
      <c r="A887" t="s">
        <v>13</v>
      </c>
      <c r="B887">
        <v>8</v>
      </c>
      <c r="C887">
        <v>10</v>
      </c>
      <c r="D887">
        <v>2011</v>
      </c>
      <c r="E887">
        <v>6</v>
      </c>
      <c r="F887">
        <v>6</v>
      </c>
      <c r="G887" t="s">
        <v>34</v>
      </c>
      <c r="H887" s="5">
        <v>9</v>
      </c>
      <c r="J887" s="6"/>
    </row>
    <row r="888" spans="1:10" x14ac:dyDescent="0.25">
      <c r="A888" t="s">
        <v>13</v>
      </c>
      <c r="B888">
        <v>8</v>
      </c>
      <c r="C888">
        <v>10</v>
      </c>
      <c r="D888">
        <v>2011</v>
      </c>
      <c r="E888">
        <v>6</v>
      </c>
      <c r="F888">
        <v>6</v>
      </c>
      <c r="G888" t="s">
        <v>34</v>
      </c>
      <c r="H888" s="5">
        <v>15</v>
      </c>
      <c r="J888" s="6"/>
    </row>
    <row r="889" spans="1:10" x14ac:dyDescent="0.25">
      <c r="A889" t="s">
        <v>13</v>
      </c>
      <c r="B889">
        <v>8</v>
      </c>
      <c r="C889">
        <v>10</v>
      </c>
      <c r="D889">
        <v>2011</v>
      </c>
      <c r="E889">
        <v>6</v>
      </c>
      <c r="F889">
        <v>6</v>
      </c>
      <c r="G889" t="s">
        <v>34</v>
      </c>
      <c r="H889" s="5">
        <v>4</v>
      </c>
      <c r="J889" s="6"/>
    </row>
    <row r="890" spans="1:10" x14ac:dyDescent="0.25">
      <c r="A890" t="s">
        <v>13</v>
      </c>
      <c r="B890">
        <v>8</v>
      </c>
      <c r="C890">
        <v>10</v>
      </c>
      <c r="D890">
        <v>2011</v>
      </c>
      <c r="E890">
        <v>6</v>
      </c>
      <c r="F890">
        <v>6</v>
      </c>
      <c r="G890" t="s">
        <v>34</v>
      </c>
      <c r="H890" s="5">
        <v>4</v>
      </c>
      <c r="J890" s="6"/>
    </row>
    <row r="891" spans="1:10" x14ac:dyDescent="0.25">
      <c r="A891" t="s">
        <v>13</v>
      </c>
      <c r="B891">
        <v>8</v>
      </c>
      <c r="C891">
        <v>10</v>
      </c>
      <c r="D891">
        <v>2011</v>
      </c>
      <c r="E891">
        <v>6</v>
      </c>
      <c r="F891">
        <v>6</v>
      </c>
      <c r="G891" t="s">
        <v>34</v>
      </c>
      <c r="H891" s="5">
        <v>19</v>
      </c>
      <c r="J891" s="6"/>
    </row>
    <row r="892" spans="1:10" x14ac:dyDescent="0.25">
      <c r="A892" t="s">
        <v>13</v>
      </c>
      <c r="B892">
        <v>8</v>
      </c>
      <c r="C892">
        <v>10</v>
      </c>
      <c r="D892">
        <v>2011</v>
      </c>
      <c r="E892">
        <v>6</v>
      </c>
      <c r="F892">
        <v>6</v>
      </c>
      <c r="G892" t="s">
        <v>34</v>
      </c>
      <c r="H892" s="5">
        <v>22</v>
      </c>
      <c r="J892" s="6"/>
    </row>
    <row r="893" spans="1:10" x14ac:dyDescent="0.25">
      <c r="A893" t="s">
        <v>13</v>
      </c>
      <c r="B893">
        <v>8</v>
      </c>
      <c r="C893">
        <v>10</v>
      </c>
      <c r="D893">
        <v>2011</v>
      </c>
      <c r="E893">
        <v>6</v>
      </c>
      <c r="F893">
        <v>6</v>
      </c>
      <c r="G893" t="s">
        <v>34</v>
      </c>
      <c r="H893" s="5">
        <v>17</v>
      </c>
      <c r="J893" s="6"/>
    </row>
    <row r="894" spans="1:10" x14ac:dyDescent="0.25">
      <c r="A894" t="s">
        <v>13</v>
      </c>
      <c r="B894">
        <v>8</v>
      </c>
      <c r="C894">
        <v>10</v>
      </c>
      <c r="D894">
        <v>2011</v>
      </c>
      <c r="E894">
        <v>6</v>
      </c>
      <c r="F894">
        <v>6</v>
      </c>
      <c r="G894" t="s">
        <v>34</v>
      </c>
      <c r="H894" s="5">
        <v>11</v>
      </c>
      <c r="J894" s="6"/>
    </row>
    <row r="895" spans="1:10" x14ac:dyDescent="0.25">
      <c r="A895" t="s">
        <v>13</v>
      </c>
      <c r="B895">
        <v>8</v>
      </c>
      <c r="C895">
        <v>10</v>
      </c>
      <c r="D895">
        <v>2011</v>
      </c>
      <c r="E895">
        <v>6</v>
      </c>
      <c r="F895">
        <v>6</v>
      </c>
      <c r="G895" t="s">
        <v>34</v>
      </c>
      <c r="H895" s="5">
        <v>12</v>
      </c>
      <c r="J895" s="6"/>
    </row>
    <row r="896" spans="1:10" x14ac:dyDescent="0.25">
      <c r="A896" t="s">
        <v>13</v>
      </c>
      <c r="B896">
        <v>8</v>
      </c>
      <c r="C896">
        <v>10</v>
      </c>
      <c r="D896">
        <v>2011</v>
      </c>
      <c r="E896">
        <v>6</v>
      </c>
      <c r="F896">
        <v>6</v>
      </c>
      <c r="G896" t="s">
        <v>34</v>
      </c>
      <c r="H896" s="5">
        <v>13</v>
      </c>
      <c r="J896" s="6"/>
    </row>
    <row r="897" spans="1:8" x14ac:dyDescent="0.25">
      <c r="A897" t="s">
        <v>13</v>
      </c>
      <c r="B897">
        <v>9</v>
      </c>
      <c r="C897">
        <v>12</v>
      </c>
      <c r="D897">
        <v>2011</v>
      </c>
      <c r="E897">
        <v>2</v>
      </c>
      <c r="F897">
        <v>1</v>
      </c>
      <c r="G897" t="s">
        <v>33</v>
      </c>
      <c r="H897" s="5">
        <v>22</v>
      </c>
    </row>
    <row r="898" spans="1:8" x14ac:dyDescent="0.25">
      <c r="A898" t="s">
        <v>13</v>
      </c>
      <c r="B898">
        <v>9</v>
      </c>
      <c r="C898">
        <v>12</v>
      </c>
      <c r="D898">
        <v>2011</v>
      </c>
      <c r="E898">
        <v>2</v>
      </c>
      <c r="F898">
        <v>1</v>
      </c>
      <c r="G898" t="s">
        <v>33</v>
      </c>
      <c r="H898" s="5">
        <v>38</v>
      </c>
    </row>
    <row r="899" spans="1:8" x14ac:dyDescent="0.25">
      <c r="A899" t="s">
        <v>13</v>
      </c>
      <c r="B899">
        <v>9</v>
      </c>
      <c r="C899">
        <v>12</v>
      </c>
      <c r="D899">
        <v>2011</v>
      </c>
      <c r="E899">
        <v>2</v>
      </c>
      <c r="F899">
        <v>1</v>
      </c>
      <c r="G899" t="s">
        <v>33</v>
      </c>
      <c r="H899" s="5">
        <v>40</v>
      </c>
    </row>
    <row r="900" spans="1:8" x14ac:dyDescent="0.25">
      <c r="A900" t="s">
        <v>13</v>
      </c>
      <c r="B900">
        <v>9</v>
      </c>
      <c r="C900">
        <v>12</v>
      </c>
      <c r="D900">
        <v>2011</v>
      </c>
      <c r="E900">
        <v>2</v>
      </c>
      <c r="F900">
        <v>1</v>
      </c>
      <c r="G900" t="s">
        <v>33</v>
      </c>
      <c r="H900" s="5">
        <v>16</v>
      </c>
    </row>
    <row r="901" spans="1:8" x14ac:dyDescent="0.25">
      <c r="A901" t="s">
        <v>13</v>
      </c>
      <c r="B901">
        <v>9</v>
      </c>
      <c r="C901">
        <v>12</v>
      </c>
      <c r="D901">
        <v>2011</v>
      </c>
      <c r="E901">
        <v>2</v>
      </c>
      <c r="F901">
        <v>1</v>
      </c>
      <c r="G901" t="s">
        <v>33</v>
      </c>
      <c r="H901" s="5">
        <v>41</v>
      </c>
    </row>
    <row r="902" spans="1:8" x14ac:dyDescent="0.25">
      <c r="A902" t="s">
        <v>13</v>
      </c>
      <c r="B902">
        <v>9</v>
      </c>
      <c r="C902">
        <v>12</v>
      </c>
      <c r="D902">
        <v>2011</v>
      </c>
      <c r="E902">
        <v>2</v>
      </c>
      <c r="F902">
        <v>1</v>
      </c>
      <c r="G902" t="s">
        <v>33</v>
      </c>
      <c r="H902" s="5">
        <v>41</v>
      </c>
    </row>
    <row r="903" spans="1:8" x14ac:dyDescent="0.25">
      <c r="A903" t="s">
        <v>13</v>
      </c>
      <c r="B903">
        <v>9</v>
      </c>
      <c r="C903">
        <v>12</v>
      </c>
      <c r="D903">
        <v>2011</v>
      </c>
      <c r="E903">
        <v>2</v>
      </c>
      <c r="F903">
        <v>1</v>
      </c>
      <c r="G903" t="s">
        <v>33</v>
      </c>
      <c r="H903" s="5">
        <v>8</v>
      </c>
    </row>
    <row r="904" spans="1:8" x14ac:dyDescent="0.25">
      <c r="A904" t="s">
        <v>13</v>
      </c>
      <c r="B904">
        <v>9</v>
      </c>
      <c r="C904">
        <v>12</v>
      </c>
      <c r="D904">
        <v>2011</v>
      </c>
      <c r="E904">
        <v>2</v>
      </c>
      <c r="F904">
        <v>1</v>
      </c>
      <c r="G904" t="s">
        <v>33</v>
      </c>
      <c r="H904" s="5">
        <v>8</v>
      </c>
    </row>
    <row r="905" spans="1:8" x14ac:dyDescent="0.25">
      <c r="A905" t="s">
        <v>13</v>
      </c>
      <c r="B905">
        <v>9</v>
      </c>
      <c r="C905">
        <v>12</v>
      </c>
      <c r="D905">
        <v>2011</v>
      </c>
      <c r="E905">
        <v>2</v>
      </c>
      <c r="F905">
        <v>1</v>
      </c>
      <c r="G905" t="s">
        <v>33</v>
      </c>
      <c r="H905" s="5">
        <v>5</v>
      </c>
    </row>
    <row r="906" spans="1:8" x14ac:dyDescent="0.25">
      <c r="A906" t="s">
        <v>13</v>
      </c>
      <c r="B906">
        <v>9</v>
      </c>
      <c r="C906">
        <v>12</v>
      </c>
      <c r="D906">
        <v>2011</v>
      </c>
      <c r="E906">
        <v>2</v>
      </c>
      <c r="F906">
        <v>1</v>
      </c>
      <c r="G906" t="s">
        <v>33</v>
      </c>
      <c r="H906" s="5">
        <v>11</v>
      </c>
    </row>
    <row r="907" spans="1:8" x14ac:dyDescent="0.25">
      <c r="A907" t="s">
        <v>13</v>
      </c>
      <c r="B907">
        <v>9</v>
      </c>
      <c r="C907">
        <v>12</v>
      </c>
      <c r="D907">
        <v>2011</v>
      </c>
      <c r="E907">
        <v>2</v>
      </c>
      <c r="F907">
        <v>1</v>
      </c>
      <c r="G907" t="s">
        <v>33</v>
      </c>
      <c r="H907" s="5">
        <v>28</v>
      </c>
    </row>
    <row r="908" spans="1:8" x14ac:dyDescent="0.25">
      <c r="A908" t="s">
        <v>13</v>
      </c>
      <c r="B908">
        <v>9</v>
      </c>
      <c r="C908">
        <v>12</v>
      </c>
      <c r="D908">
        <v>2011</v>
      </c>
      <c r="E908">
        <v>2</v>
      </c>
      <c r="F908">
        <v>1</v>
      </c>
      <c r="G908" t="s">
        <v>33</v>
      </c>
      <c r="H908" s="5">
        <v>7</v>
      </c>
    </row>
    <row r="909" spans="1:8" x14ac:dyDescent="0.25">
      <c r="A909" t="s">
        <v>13</v>
      </c>
      <c r="B909">
        <v>9</v>
      </c>
      <c r="C909">
        <v>12</v>
      </c>
      <c r="D909">
        <v>2011</v>
      </c>
      <c r="E909">
        <v>2</v>
      </c>
      <c r="F909">
        <v>1</v>
      </c>
      <c r="G909" t="s">
        <v>33</v>
      </c>
      <c r="H909" s="5">
        <v>5</v>
      </c>
    </row>
    <row r="910" spans="1:8" x14ac:dyDescent="0.25">
      <c r="A910" t="s">
        <v>13</v>
      </c>
      <c r="B910">
        <v>9</v>
      </c>
      <c r="C910">
        <v>12</v>
      </c>
      <c r="D910">
        <v>2011</v>
      </c>
      <c r="E910">
        <v>2</v>
      </c>
      <c r="F910">
        <v>2</v>
      </c>
      <c r="G910" t="s">
        <v>33</v>
      </c>
      <c r="H910" s="5">
        <v>7</v>
      </c>
    </row>
    <row r="911" spans="1:8" x14ac:dyDescent="0.25">
      <c r="A911" t="s">
        <v>13</v>
      </c>
      <c r="B911">
        <v>9</v>
      </c>
      <c r="C911">
        <v>12</v>
      </c>
      <c r="D911">
        <v>2011</v>
      </c>
      <c r="E911">
        <v>2</v>
      </c>
      <c r="F911">
        <v>2</v>
      </c>
      <c r="G911" t="s">
        <v>33</v>
      </c>
      <c r="H911" s="5">
        <v>33</v>
      </c>
    </row>
    <row r="912" spans="1:8" x14ac:dyDescent="0.25">
      <c r="A912" t="s">
        <v>13</v>
      </c>
      <c r="B912">
        <v>9</v>
      </c>
      <c r="C912">
        <v>12</v>
      </c>
      <c r="D912">
        <v>2011</v>
      </c>
      <c r="E912">
        <v>2</v>
      </c>
      <c r="F912">
        <v>2</v>
      </c>
      <c r="G912" t="s">
        <v>33</v>
      </c>
      <c r="H912" s="5">
        <v>11</v>
      </c>
    </row>
    <row r="913" spans="1:8" x14ac:dyDescent="0.25">
      <c r="A913" t="s">
        <v>13</v>
      </c>
      <c r="B913">
        <v>9</v>
      </c>
      <c r="C913">
        <v>12</v>
      </c>
      <c r="D913">
        <v>2011</v>
      </c>
      <c r="E913">
        <v>2</v>
      </c>
      <c r="F913">
        <v>2</v>
      </c>
      <c r="G913" t="s">
        <v>33</v>
      </c>
      <c r="H913" s="5">
        <v>23</v>
      </c>
    </row>
    <row r="914" spans="1:8" x14ac:dyDescent="0.25">
      <c r="A914" t="s">
        <v>13</v>
      </c>
      <c r="B914">
        <v>9</v>
      </c>
      <c r="C914">
        <v>12</v>
      </c>
      <c r="D914">
        <v>2011</v>
      </c>
      <c r="E914">
        <v>2</v>
      </c>
      <c r="F914">
        <v>2</v>
      </c>
      <c r="G914" t="s">
        <v>33</v>
      </c>
      <c r="H914" s="5">
        <v>24</v>
      </c>
    </row>
    <row r="915" spans="1:8" x14ac:dyDescent="0.25">
      <c r="A915" t="s">
        <v>13</v>
      </c>
      <c r="B915">
        <v>9</v>
      </c>
      <c r="C915">
        <v>12</v>
      </c>
      <c r="D915">
        <v>2011</v>
      </c>
      <c r="E915">
        <v>2</v>
      </c>
      <c r="F915">
        <v>2</v>
      </c>
      <c r="G915" t="s">
        <v>33</v>
      </c>
      <c r="H915" s="5">
        <v>5</v>
      </c>
    </row>
    <row r="916" spans="1:8" x14ac:dyDescent="0.25">
      <c r="A916" t="s">
        <v>13</v>
      </c>
      <c r="B916">
        <v>9</v>
      </c>
      <c r="C916">
        <v>12</v>
      </c>
      <c r="D916">
        <v>2011</v>
      </c>
      <c r="E916">
        <v>2</v>
      </c>
      <c r="F916">
        <v>2</v>
      </c>
      <c r="G916" t="s">
        <v>33</v>
      </c>
      <c r="H916" s="5">
        <v>67</v>
      </c>
    </row>
    <row r="917" spans="1:8" x14ac:dyDescent="0.25">
      <c r="A917" t="s">
        <v>13</v>
      </c>
      <c r="B917">
        <v>9</v>
      </c>
      <c r="C917">
        <v>12</v>
      </c>
      <c r="D917">
        <v>2011</v>
      </c>
      <c r="E917">
        <v>2</v>
      </c>
      <c r="F917">
        <v>2</v>
      </c>
      <c r="G917" t="s">
        <v>33</v>
      </c>
      <c r="H917" s="5">
        <v>7</v>
      </c>
    </row>
    <row r="918" spans="1:8" x14ac:dyDescent="0.25">
      <c r="A918" t="s">
        <v>13</v>
      </c>
      <c r="B918">
        <v>9</v>
      </c>
      <c r="C918">
        <v>12</v>
      </c>
      <c r="D918">
        <v>2011</v>
      </c>
      <c r="E918">
        <v>2</v>
      </c>
      <c r="F918">
        <v>2</v>
      </c>
      <c r="G918" t="s">
        <v>33</v>
      </c>
      <c r="H918" s="5">
        <v>37</v>
      </c>
    </row>
    <row r="919" spans="1:8" x14ac:dyDescent="0.25">
      <c r="A919" t="s">
        <v>13</v>
      </c>
      <c r="B919">
        <v>9</v>
      </c>
      <c r="C919">
        <v>12</v>
      </c>
      <c r="D919">
        <v>2011</v>
      </c>
      <c r="E919">
        <v>2</v>
      </c>
      <c r="F919">
        <v>2</v>
      </c>
      <c r="G919" t="s">
        <v>33</v>
      </c>
      <c r="H919" s="5">
        <v>10</v>
      </c>
    </row>
    <row r="920" spans="1:8" x14ac:dyDescent="0.25">
      <c r="A920" t="s">
        <v>13</v>
      </c>
      <c r="B920">
        <v>9</v>
      </c>
      <c r="C920">
        <v>12</v>
      </c>
      <c r="D920">
        <v>2011</v>
      </c>
      <c r="E920">
        <v>2</v>
      </c>
      <c r="F920">
        <v>2</v>
      </c>
      <c r="G920" t="s">
        <v>33</v>
      </c>
      <c r="H920" s="5">
        <v>4</v>
      </c>
    </row>
    <row r="921" spans="1:8" x14ac:dyDescent="0.25">
      <c r="A921" t="s">
        <v>13</v>
      </c>
      <c r="B921">
        <v>9</v>
      </c>
      <c r="C921">
        <v>12</v>
      </c>
      <c r="D921">
        <v>2011</v>
      </c>
      <c r="E921">
        <v>2</v>
      </c>
      <c r="F921">
        <v>3</v>
      </c>
      <c r="G921" s="3" t="s">
        <v>34</v>
      </c>
      <c r="H921" s="5">
        <v>16</v>
      </c>
    </row>
    <row r="922" spans="1:8" x14ac:dyDescent="0.25">
      <c r="A922" t="s">
        <v>13</v>
      </c>
      <c r="B922">
        <v>9</v>
      </c>
      <c r="C922">
        <v>12</v>
      </c>
      <c r="D922">
        <v>2011</v>
      </c>
      <c r="E922">
        <v>2</v>
      </c>
      <c r="F922">
        <v>3</v>
      </c>
      <c r="G922" s="3" t="s">
        <v>34</v>
      </c>
      <c r="H922" s="5">
        <v>27</v>
      </c>
    </row>
    <row r="923" spans="1:8" x14ac:dyDescent="0.25">
      <c r="A923" t="s">
        <v>13</v>
      </c>
      <c r="B923">
        <v>9</v>
      </c>
      <c r="C923">
        <v>12</v>
      </c>
      <c r="D923">
        <v>2011</v>
      </c>
      <c r="E923">
        <v>2</v>
      </c>
      <c r="F923">
        <v>3</v>
      </c>
      <c r="G923" s="3" t="s">
        <v>34</v>
      </c>
      <c r="H923" s="5">
        <v>39</v>
      </c>
    </row>
    <row r="924" spans="1:8" x14ac:dyDescent="0.25">
      <c r="A924" t="s">
        <v>13</v>
      </c>
      <c r="B924">
        <v>9</v>
      </c>
      <c r="C924">
        <v>12</v>
      </c>
      <c r="D924">
        <v>2011</v>
      </c>
      <c r="E924">
        <v>2</v>
      </c>
      <c r="F924">
        <v>3</v>
      </c>
      <c r="G924" s="3" t="s">
        <v>34</v>
      </c>
      <c r="H924" s="5">
        <v>6</v>
      </c>
    </row>
    <row r="925" spans="1:8" x14ac:dyDescent="0.25">
      <c r="A925" t="s">
        <v>13</v>
      </c>
      <c r="B925">
        <v>9</v>
      </c>
      <c r="C925">
        <v>12</v>
      </c>
      <c r="D925">
        <v>2011</v>
      </c>
      <c r="E925">
        <v>2</v>
      </c>
      <c r="F925">
        <v>3</v>
      </c>
      <c r="G925" s="3" t="s">
        <v>34</v>
      </c>
      <c r="H925" s="5">
        <v>28</v>
      </c>
    </row>
    <row r="926" spans="1:8" x14ac:dyDescent="0.25">
      <c r="A926" t="s">
        <v>13</v>
      </c>
      <c r="B926">
        <v>9</v>
      </c>
      <c r="C926">
        <v>12</v>
      </c>
      <c r="D926">
        <v>2011</v>
      </c>
      <c r="E926">
        <v>2</v>
      </c>
      <c r="F926">
        <v>3</v>
      </c>
      <c r="G926" s="3" t="s">
        <v>34</v>
      </c>
      <c r="H926" s="5">
        <v>13</v>
      </c>
    </row>
    <row r="927" spans="1:8" x14ac:dyDescent="0.25">
      <c r="A927" t="s">
        <v>13</v>
      </c>
      <c r="B927">
        <v>9</v>
      </c>
      <c r="C927">
        <v>12</v>
      </c>
      <c r="D927">
        <v>2011</v>
      </c>
      <c r="E927">
        <v>2</v>
      </c>
      <c r="F927">
        <v>3</v>
      </c>
      <c r="G927" s="3" t="s">
        <v>34</v>
      </c>
      <c r="H927" s="5">
        <v>24</v>
      </c>
    </row>
    <row r="928" spans="1:8" x14ac:dyDescent="0.25">
      <c r="A928" t="s">
        <v>13</v>
      </c>
      <c r="B928">
        <v>9</v>
      </c>
      <c r="C928">
        <v>12</v>
      </c>
      <c r="D928">
        <v>2011</v>
      </c>
      <c r="E928">
        <v>2</v>
      </c>
      <c r="F928">
        <v>3</v>
      </c>
      <c r="G928" s="3" t="s">
        <v>34</v>
      </c>
      <c r="H928" s="5">
        <v>11</v>
      </c>
    </row>
    <row r="929" spans="1:9" x14ac:dyDescent="0.25">
      <c r="A929" t="s">
        <v>13</v>
      </c>
      <c r="B929">
        <v>9</v>
      </c>
      <c r="C929">
        <v>12</v>
      </c>
      <c r="D929">
        <v>2011</v>
      </c>
      <c r="E929">
        <v>2</v>
      </c>
      <c r="F929">
        <v>3</v>
      </c>
      <c r="G929" s="3" t="s">
        <v>34</v>
      </c>
      <c r="H929" s="5">
        <v>21</v>
      </c>
    </row>
    <row r="930" spans="1:9" x14ac:dyDescent="0.25">
      <c r="A930" t="s">
        <v>13</v>
      </c>
      <c r="B930">
        <v>9</v>
      </c>
      <c r="C930">
        <v>12</v>
      </c>
      <c r="D930">
        <v>2011</v>
      </c>
      <c r="E930">
        <v>2</v>
      </c>
      <c r="F930">
        <v>3</v>
      </c>
      <c r="G930" s="3" t="s">
        <v>34</v>
      </c>
      <c r="H930" s="5">
        <v>54</v>
      </c>
    </row>
    <row r="931" spans="1:9" x14ac:dyDescent="0.25">
      <c r="A931" t="s">
        <v>13</v>
      </c>
      <c r="B931">
        <v>9</v>
      </c>
      <c r="C931">
        <v>12</v>
      </c>
      <c r="D931">
        <v>2011</v>
      </c>
      <c r="E931">
        <v>2</v>
      </c>
      <c r="F931">
        <v>4</v>
      </c>
      <c r="G931" s="3" t="s">
        <v>34</v>
      </c>
      <c r="H931" s="5">
        <v>0</v>
      </c>
      <c r="I931" t="s">
        <v>77</v>
      </c>
    </row>
    <row r="932" spans="1:9" x14ac:dyDescent="0.25">
      <c r="A932" t="s">
        <v>13</v>
      </c>
      <c r="B932">
        <v>9</v>
      </c>
      <c r="C932">
        <v>12</v>
      </c>
      <c r="D932">
        <v>2011</v>
      </c>
      <c r="E932">
        <v>2</v>
      </c>
      <c r="F932">
        <v>5</v>
      </c>
      <c r="G932" t="s">
        <v>33</v>
      </c>
      <c r="H932" s="5">
        <v>6</v>
      </c>
    </row>
    <row r="933" spans="1:9" x14ac:dyDescent="0.25">
      <c r="A933" t="s">
        <v>13</v>
      </c>
      <c r="B933">
        <v>9</v>
      </c>
      <c r="C933">
        <v>12</v>
      </c>
      <c r="D933">
        <v>2011</v>
      </c>
      <c r="E933">
        <v>2</v>
      </c>
      <c r="F933">
        <v>5</v>
      </c>
      <c r="G933" t="s">
        <v>33</v>
      </c>
      <c r="H933" s="5">
        <v>21</v>
      </c>
    </row>
    <row r="934" spans="1:9" x14ac:dyDescent="0.25">
      <c r="A934" t="s">
        <v>13</v>
      </c>
      <c r="B934">
        <v>9</v>
      </c>
      <c r="C934">
        <v>12</v>
      </c>
      <c r="D934">
        <v>2011</v>
      </c>
      <c r="E934">
        <v>2</v>
      </c>
      <c r="F934">
        <v>5</v>
      </c>
      <c r="G934" t="s">
        <v>33</v>
      </c>
      <c r="H934" s="5">
        <v>5</v>
      </c>
    </row>
    <row r="935" spans="1:9" x14ac:dyDescent="0.25">
      <c r="A935" t="s">
        <v>13</v>
      </c>
      <c r="B935">
        <v>9</v>
      </c>
      <c r="C935">
        <v>12</v>
      </c>
      <c r="D935">
        <v>2011</v>
      </c>
      <c r="E935">
        <v>2</v>
      </c>
      <c r="F935">
        <v>5</v>
      </c>
      <c r="G935" t="s">
        <v>33</v>
      </c>
      <c r="H935" s="5">
        <v>7</v>
      </c>
    </row>
    <row r="936" spans="1:9" x14ac:dyDescent="0.25">
      <c r="A936" t="s">
        <v>13</v>
      </c>
      <c r="B936">
        <v>9</v>
      </c>
      <c r="C936">
        <v>12</v>
      </c>
      <c r="D936">
        <v>2011</v>
      </c>
      <c r="E936">
        <v>2</v>
      </c>
      <c r="F936">
        <v>5</v>
      </c>
      <c r="G936" t="s">
        <v>33</v>
      </c>
      <c r="H936" s="5">
        <v>11</v>
      </c>
    </row>
    <row r="937" spans="1:9" x14ac:dyDescent="0.25">
      <c r="A937" t="s">
        <v>13</v>
      </c>
      <c r="B937">
        <v>9</v>
      </c>
      <c r="C937">
        <v>12</v>
      </c>
      <c r="D937">
        <v>2011</v>
      </c>
      <c r="E937">
        <v>2</v>
      </c>
      <c r="F937">
        <v>5</v>
      </c>
      <c r="G937" t="s">
        <v>33</v>
      </c>
      <c r="H937" s="5">
        <v>42</v>
      </c>
    </row>
    <row r="938" spans="1:9" x14ac:dyDescent="0.25">
      <c r="A938" t="s">
        <v>13</v>
      </c>
      <c r="B938">
        <v>9</v>
      </c>
      <c r="C938">
        <v>12</v>
      </c>
      <c r="D938">
        <v>2011</v>
      </c>
      <c r="E938">
        <v>2</v>
      </c>
      <c r="F938">
        <v>5</v>
      </c>
      <c r="G938" t="s">
        <v>33</v>
      </c>
      <c r="H938" s="5">
        <v>7</v>
      </c>
    </row>
    <row r="939" spans="1:9" x14ac:dyDescent="0.25">
      <c r="A939" t="s">
        <v>13</v>
      </c>
      <c r="B939">
        <v>9</v>
      </c>
      <c r="C939">
        <v>12</v>
      </c>
      <c r="D939">
        <v>2011</v>
      </c>
      <c r="E939">
        <v>2</v>
      </c>
      <c r="F939">
        <v>5</v>
      </c>
      <c r="G939" t="s">
        <v>33</v>
      </c>
      <c r="H939" s="5">
        <v>59</v>
      </c>
    </row>
    <row r="940" spans="1:9" x14ac:dyDescent="0.25">
      <c r="A940" t="s">
        <v>13</v>
      </c>
      <c r="B940">
        <v>9</v>
      </c>
      <c r="C940">
        <v>12</v>
      </c>
      <c r="D940">
        <v>2011</v>
      </c>
      <c r="E940">
        <v>2</v>
      </c>
      <c r="F940">
        <v>6</v>
      </c>
      <c r="G940" s="3" t="s">
        <v>34</v>
      </c>
      <c r="H940" s="5">
        <v>13</v>
      </c>
    </row>
    <row r="941" spans="1:9" x14ac:dyDescent="0.25">
      <c r="A941" t="s">
        <v>13</v>
      </c>
      <c r="B941">
        <v>9</v>
      </c>
      <c r="C941">
        <v>12</v>
      </c>
      <c r="D941">
        <v>2011</v>
      </c>
      <c r="E941">
        <v>2</v>
      </c>
      <c r="F941">
        <v>6</v>
      </c>
      <c r="G941" s="3" t="s">
        <v>34</v>
      </c>
      <c r="H941" s="5">
        <v>49</v>
      </c>
    </row>
    <row r="942" spans="1:9" x14ac:dyDescent="0.25">
      <c r="A942" t="s">
        <v>13</v>
      </c>
      <c r="B942">
        <v>9</v>
      </c>
      <c r="C942">
        <v>12</v>
      </c>
      <c r="D942">
        <v>2011</v>
      </c>
      <c r="E942">
        <v>2</v>
      </c>
      <c r="F942">
        <v>6</v>
      </c>
      <c r="G942" s="3" t="s">
        <v>34</v>
      </c>
      <c r="H942" s="5">
        <v>22</v>
      </c>
    </row>
    <row r="943" spans="1:9" x14ac:dyDescent="0.25">
      <c r="A943" t="s">
        <v>13</v>
      </c>
      <c r="B943">
        <v>9</v>
      </c>
      <c r="C943">
        <v>12</v>
      </c>
      <c r="D943">
        <v>2011</v>
      </c>
      <c r="E943">
        <v>2</v>
      </c>
      <c r="F943">
        <v>6</v>
      </c>
      <c r="G943" s="3" t="s">
        <v>34</v>
      </c>
      <c r="H943" s="5">
        <v>14</v>
      </c>
    </row>
    <row r="944" spans="1:9" x14ac:dyDescent="0.25">
      <c r="A944" t="s">
        <v>13</v>
      </c>
      <c r="B944">
        <v>9</v>
      </c>
      <c r="C944">
        <v>12</v>
      </c>
      <c r="D944">
        <v>2011</v>
      </c>
      <c r="E944">
        <v>2</v>
      </c>
      <c r="F944">
        <v>6</v>
      </c>
      <c r="G944" s="3" t="s">
        <v>34</v>
      </c>
      <c r="H944" s="5">
        <v>32</v>
      </c>
    </row>
    <row r="945" spans="1:8" x14ac:dyDescent="0.25">
      <c r="A945" t="s">
        <v>13</v>
      </c>
      <c r="B945">
        <v>9</v>
      </c>
      <c r="C945">
        <v>12</v>
      </c>
      <c r="D945">
        <v>2011</v>
      </c>
      <c r="E945">
        <v>2</v>
      </c>
      <c r="F945">
        <v>6</v>
      </c>
      <c r="G945" s="3" t="s">
        <v>34</v>
      </c>
      <c r="H945" s="5">
        <v>39</v>
      </c>
    </row>
    <row r="946" spans="1:8" x14ac:dyDescent="0.25">
      <c r="A946" t="s">
        <v>13</v>
      </c>
      <c r="B946">
        <v>9</v>
      </c>
      <c r="C946">
        <v>12</v>
      </c>
      <c r="D946">
        <v>2011</v>
      </c>
      <c r="E946">
        <v>2</v>
      </c>
      <c r="F946">
        <v>6</v>
      </c>
      <c r="G946" s="3" t="s">
        <v>34</v>
      </c>
      <c r="H946" s="5">
        <v>14</v>
      </c>
    </row>
    <row r="947" spans="1:8" x14ac:dyDescent="0.25">
      <c r="A947" t="s">
        <v>13</v>
      </c>
      <c r="B947">
        <v>9</v>
      </c>
      <c r="C947">
        <v>12</v>
      </c>
      <c r="D947">
        <v>2011</v>
      </c>
      <c r="E947">
        <v>2</v>
      </c>
      <c r="F947">
        <v>6</v>
      </c>
      <c r="G947" s="3" t="s">
        <v>34</v>
      </c>
      <c r="H947" s="5">
        <v>8</v>
      </c>
    </row>
    <row r="948" spans="1:8" x14ac:dyDescent="0.25">
      <c r="A948" t="s">
        <v>13</v>
      </c>
      <c r="B948">
        <v>9</v>
      </c>
      <c r="C948">
        <v>12</v>
      </c>
      <c r="D948">
        <v>2011</v>
      </c>
      <c r="E948">
        <v>2</v>
      </c>
      <c r="F948">
        <v>6</v>
      </c>
      <c r="G948" s="3" t="s">
        <v>34</v>
      </c>
      <c r="H948" s="5">
        <v>16</v>
      </c>
    </row>
    <row r="949" spans="1:8" x14ac:dyDescent="0.25">
      <c r="A949" t="s">
        <v>13</v>
      </c>
      <c r="B949">
        <v>9</v>
      </c>
      <c r="C949">
        <v>12</v>
      </c>
      <c r="D949">
        <v>2011</v>
      </c>
      <c r="E949">
        <v>2</v>
      </c>
      <c r="F949">
        <v>6</v>
      </c>
      <c r="G949" s="3" t="s">
        <v>34</v>
      </c>
      <c r="H949" s="5">
        <v>11</v>
      </c>
    </row>
    <row r="950" spans="1:8" x14ac:dyDescent="0.25">
      <c r="A950" t="s">
        <v>13</v>
      </c>
      <c r="B950">
        <v>9</v>
      </c>
      <c r="C950">
        <v>12</v>
      </c>
      <c r="D950">
        <v>2011</v>
      </c>
      <c r="E950">
        <v>3</v>
      </c>
      <c r="F950">
        <v>1</v>
      </c>
      <c r="G950" t="s">
        <v>34</v>
      </c>
      <c r="H950" s="5">
        <v>20</v>
      </c>
    </row>
    <row r="951" spans="1:8" x14ac:dyDescent="0.25">
      <c r="A951" t="s">
        <v>13</v>
      </c>
      <c r="B951">
        <v>9</v>
      </c>
      <c r="C951">
        <v>12</v>
      </c>
      <c r="D951">
        <v>2011</v>
      </c>
      <c r="E951">
        <v>3</v>
      </c>
      <c r="F951">
        <v>1</v>
      </c>
      <c r="G951" t="s">
        <v>34</v>
      </c>
      <c r="H951" s="5">
        <v>35</v>
      </c>
    </row>
    <row r="952" spans="1:8" x14ac:dyDescent="0.25">
      <c r="A952" t="s">
        <v>13</v>
      </c>
      <c r="B952">
        <v>9</v>
      </c>
      <c r="C952">
        <v>12</v>
      </c>
      <c r="D952">
        <v>2011</v>
      </c>
      <c r="E952">
        <v>3</v>
      </c>
      <c r="F952">
        <v>1</v>
      </c>
      <c r="G952" t="s">
        <v>34</v>
      </c>
      <c r="H952" s="5">
        <v>33</v>
      </c>
    </row>
    <row r="953" spans="1:8" x14ac:dyDescent="0.25">
      <c r="A953" t="s">
        <v>13</v>
      </c>
      <c r="B953">
        <v>9</v>
      </c>
      <c r="C953">
        <v>12</v>
      </c>
      <c r="D953">
        <v>2011</v>
      </c>
      <c r="E953">
        <v>3</v>
      </c>
      <c r="F953">
        <v>1</v>
      </c>
      <c r="G953" t="s">
        <v>34</v>
      </c>
      <c r="H953" s="5">
        <v>51</v>
      </c>
    </row>
    <row r="954" spans="1:8" x14ac:dyDescent="0.25">
      <c r="A954" t="s">
        <v>13</v>
      </c>
      <c r="B954">
        <v>9</v>
      </c>
      <c r="C954">
        <v>12</v>
      </c>
      <c r="D954">
        <v>2011</v>
      </c>
      <c r="E954">
        <v>3</v>
      </c>
      <c r="F954">
        <v>1</v>
      </c>
      <c r="G954" t="s">
        <v>34</v>
      </c>
      <c r="H954" s="5">
        <v>27</v>
      </c>
    </row>
    <row r="955" spans="1:8" x14ac:dyDescent="0.25">
      <c r="A955" t="s">
        <v>13</v>
      </c>
      <c r="B955">
        <v>9</v>
      </c>
      <c r="C955">
        <v>12</v>
      </c>
      <c r="D955">
        <v>2011</v>
      </c>
      <c r="E955">
        <v>3</v>
      </c>
      <c r="F955">
        <v>1</v>
      </c>
      <c r="G955" t="s">
        <v>34</v>
      </c>
      <c r="H955" s="5">
        <v>4</v>
      </c>
    </row>
    <row r="956" spans="1:8" x14ac:dyDescent="0.25">
      <c r="A956" t="s">
        <v>13</v>
      </c>
      <c r="B956">
        <v>9</v>
      </c>
      <c r="C956">
        <v>12</v>
      </c>
      <c r="D956">
        <v>2011</v>
      </c>
      <c r="E956">
        <v>3</v>
      </c>
      <c r="F956">
        <v>1</v>
      </c>
      <c r="G956" t="s">
        <v>34</v>
      </c>
      <c r="H956" s="5">
        <v>10</v>
      </c>
    </row>
    <row r="957" spans="1:8" x14ac:dyDescent="0.25">
      <c r="A957" t="s">
        <v>13</v>
      </c>
      <c r="B957">
        <v>9</v>
      </c>
      <c r="C957">
        <v>12</v>
      </c>
      <c r="D957">
        <v>2011</v>
      </c>
      <c r="E957">
        <v>3</v>
      </c>
      <c r="F957">
        <v>1</v>
      </c>
      <c r="G957" t="s">
        <v>34</v>
      </c>
      <c r="H957" s="5">
        <v>5</v>
      </c>
    </row>
    <row r="958" spans="1:8" x14ac:dyDescent="0.25">
      <c r="A958" t="s">
        <v>13</v>
      </c>
      <c r="B958">
        <v>9</v>
      </c>
      <c r="C958">
        <v>12</v>
      </c>
      <c r="D958">
        <v>2011</v>
      </c>
      <c r="E958">
        <v>3</v>
      </c>
      <c r="F958">
        <v>1</v>
      </c>
      <c r="G958" t="s">
        <v>34</v>
      </c>
      <c r="H958" s="5">
        <v>3</v>
      </c>
    </row>
    <row r="959" spans="1:8" x14ac:dyDescent="0.25">
      <c r="A959" t="s">
        <v>13</v>
      </c>
      <c r="B959">
        <v>9</v>
      </c>
      <c r="C959">
        <v>12</v>
      </c>
      <c r="D959">
        <v>2011</v>
      </c>
      <c r="E959">
        <v>3</v>
      </c>
      <c r="F959">
        <v>2</v>
      </c>
      <c r="G959" t="s">
        <v>33</v>
      </c>
      <c r="H959" s="5">
        <v>46</v>
      </c>
    </row>
    <row r="960" spans="1:8" x14ac:dyDescent="0.25">
      <c r="A960" t="s">
        <v>13</v>
      </c>
      <c r="B960">
        <v>9</v>
      </c>
      <c r="C960">
        <v>12</v>
      </c>
      <c r="D960">
        <v>2011</v>
      </c>
      <c r="E960">
        <v>3</v>
      </c>
      <c r="F960">
        <v>2</v>
      </c>
      <c r="G960" t="s">
        <v>33</v>
      </c>
      <c r="H960" s="5">
        <v>5</v>
      </c>
    </row>
    <row r="961" spans="1:8" x14ac:dyDescent="0.25">
      <c r="A961" t="s">
        <v>13</v>
      </c>
      <c r="B961">
        <v>9</v>
      </c>
      <c r="C961">
        <v>12</v>
      </c>
      <c r="D961">
        <v>2011</v>
      </c>
      <c r="E961">
        <v>3</v>
      </c>
      <c r="F961">
        <v>2</v>
      </c>
      <c r="G961" t="s">
        <v>33</v>
      </c>
      <c r="H961" s="5">
        <v>32</v>
      </c>
    </row>
    <row r="962" spans="1:8" x14ac:dyDescent="0.25">
      <c r="A962" t="s">
        <v>13</v>
      </c>
      <c r="B962">
        <v>9</v>
      </c>
      <c r="C962">
        <v>12</v>
      </c>
      <c r="D962">
        <v>2011</v>
      </c>
      <c r="E962">
        <v>3</v>
      </c>
      <c r="F962">
        <v>2</v>
      </c>
      <c r="G962" t="s">
        <v>33</v>
      </c>
      <c r="H962" s="5">
        <v>3</v>
      </c>
    </row>
    <row r="963" spans="1:8" x14ac:dyDescent="0.25">
      <c r="A963" t="s">
        <v>13</v>
      </c>
      <c r="B963">
        <v>9</v>
      </c>
      <c r="C963">
        <v>12</v>
      </c>
      <c r="D963">
        <v>2011</v>
      </c>
      <c r="E963">
        <v>3</v>
      </c>
      <c r="F963">
        <v>2</v>
      </c>
      <c r="G963" t="s">
        <v>33</v>
      </c>
      <c r="H963" s="5">
        <v>15</v>
      </c>
    </row>
    <row r="964" spans="1:8" x14ac:dyDescent="0.25">
      <c r="A964" t="s">
        <v>13</v>
      </c>
      <c r="B964">
        <v>9</v>
      </c>
      <c r="C964">
        <v>12</v>
      </c>
      <c r="D964">
        <v>2011</v>
      </c>
      <c r="E964">
        <v>3</v>
      </c>
      <c r="F964">
        <v>2</v>
      </c>
      <c r="G964" t="s">
        <v>33</v>
      </c>
      <c r="H964" s="5">
        <v>13</v>
      </c>
    </row>
    <row r="965" spans="1:8" x14ac:dyDescent="0.25">
      <c r="A965" t="s">
        <v>13</v>
      </c>
      <c r="B965">
        <v>9</v>
      </c>
      <c r="C965">
        <v>12</v>
      </c>
      <c r="D965">
        <v>2011</v>
      </c>
      <c r="E965">
        <v>3</v>
      </c>
      <c r="F965">
        <v>2</v>
      </c>
      <c r="G965" t="s">
        <v>33</v>
      </c>
      <c r="H965" s="5">
        <v>16</v>
      </c>
    </row>
    <row r="966" spans="1:8" x14ac:dyDescent="0.25">
      <c r="A966" t="s">
        <v>13</v>
      </c>
      <c r="B966">
        <v>9</v>
      </c>
      <c r="C966">
        <v>12</v>
      </c>
      <c r="D966">
        <v>2011</v>
      </c>
      <c r="E966">
        <v>3</v>
      </c>
      <c r="F966">
        <v>2</v>
      </c>
      <c r="G966" t="s">
        <v>33</v>
      </c>
      <c r="H966" s="5">
        <v>34</v>
      </c>
    </row>
    <row r="967" spans="1:8" x14ac:dyDescent="0.25">
      <c r="A967" t="s">
        <v>13</v>
      </c>
      <c r="B967">
        <v>9</v>
      </c>
      <c r="C967">
        <v>12</v>
      </c>
      <c r="D967">
        <v>2011</v>
      </c>
      <c r="E967">
        <v>3</v>
      </c>
      <c r="F967">
        <v>2</v>
      </c>
      <c r="G967" t="s">
        <v>33</v>
      </c>
      <c r="H967" s="5">
        <v>29</v>
      </c>
    </row>
    <row r="968" spans="1:8" x14ac:dyDescent="0.25">
      <c r="A968" t="s">
        <v>13</v>
      </c>
      <c r="B968">
        <v>9</v>
      </c>
      <c r="C968">
        <v>12</v>
      </c>
      <c r="D968">
        <v>2011</v>
      </c>
      <c r="E968">
        <v>3</v>
      </c>
      <c r="F968">
        <v>2</v>
      </c>
      <c r="G968" t="s">
        <v>33</v>
      </c>
      <c r="H968" s="5">
        <v>21</v>
      </c>
    </row>
    <row r="969" spans="1:8" x14ac:dyDescent="0.25">
      <c r="A969" t="s">
        <v>13</v>
      </c>
      <c r="B969">
        <v>9</v>
      </c>
      <c r="C969">
        <v>12</v>
      </c>
      <c r="D969">
        <v>2011</v>
      </c>
      <c r="E969">
        <v>3</v>
      </c>
      <c r="F969">
        <v>2</v>
      </c>
      <c r="G969" t="s">
        <v>33</v>
      </c>
      <c r="H969" s="5">
        <v>61</v>
      </c>
    </row>
    <row r="970" spans="1:8" x14ac:dyDescent="0.25">
      <c r="A970" t="s">
        <v>13</v>
      </c>
      <c r="B970">
        <v>9</v>
      </c>
      <c r="C970">
        <v>12</v>
      </c>
      <c r="D970">
        <v>2011</v>
      </c>
      <c r="E970">
        <v>3</v>
      </c>
      <c r="F970">
        <v>2</v>
      </c>
      <c r="G970" t="s">
        <v>33</v>
      </c>
      <c r="H970" s="5">
        <v>5</v>
      </c>
    </row>
    <row r="971" spans="1:8" x14ac:dyDescent="0.25">
      <c r="A971" t="s">
        <v>13</v>
      </c>
      <c r="B971">
        <v>9</v>
      </c>
      <c r="C971">
        <v>12</v>
      </c>
      <c r="D971">
        <v>2011</v>
      </c>
      <c r="E971">
        <v>3</v>
      </c>
      <c r="F971">
        <v>2</v>
      </c>
      <c r="G971" t="s">
        <v>33</v>
      </c>
      <c r="H971" s="5">
        <v>12</v>
      </c>
    </row>
    <row r="972" spans="1:8" x14ac:dyDescent="0.25">
      <c r="A972" t="s">
        <v>13</v>
      </c>
      <c r="B972">
        <v>9</v>
      </c>
      <c r="C972">
        <v>12</v>
      </c>
      <c r="D972">
        <v>2011</v>
      </c>
      <c r="E972">
        <v>3</v>
      </c>
      <c r="F972">
        <v>3</v>
      </c>
      <c r="G972" t="s">
        <v>33</v>
      </c>
      <c r="H972" s="5">
        <v>43</v>
      </c>
    </row>
    <row r="973" spans="1:8" x14ac:dyDescent="0.25">
      <c r="A973" t="s">
        <v>13</v>
      </c>
      <c r="B973">
        <v>9</v>
      </c>
      <c r="C973">
        <v>12</v>
      </c>
      <c r="D973">
        <v>2011</v>
      </c>
      <c r="E973">
        <v>3</v>
      </c>
      <c r="F973">
        <v>3</v>
      </c>
      <c r="G973" t="s">
        <v>33</v>
      </c>
      <c r="H973" s="5">
        <v>6</v>
      </c>
    </row>
    <row r="974" spans="1:8" x14ac:dyDescent="0.25">
      <c r="A974" t="s">
        <v>13</v>
      </c>
      <c r="B974">
        <v>9</v>
      </c>
      <c r="C974">
        <v>12</v>
      </c>
      <c r="D974">
        <v>2011</v>
      </c>
      <c r="E974">
        <v>3</v>
      </c>
      <c r="F974">
        <v>3</v>
      </c>
      <c r="G974" t="s">
        <v>33</v>
      </c>
      <c r="H974" s="5">
        <v>21</v>
      </c>
    </row>
    <row r="975" spans="1:8" x14ac:dyDescent="0.25">
      <c r="A975" t="s">
        <v>13</v>
      </c>
      <c r="B975">
        <v>9</v>
      </c>
      <c r="C975">
        <v>12</v>
      </c>
      <c r="D975">
        <v>2011</v>
      </c>
      <c r="E975">
        <v>3</v>
      </c>
      <c r="F975">
        <v>3</v>
      </c>
      <c r="G975" t="s">
        <v>33</v>
      </c>
      <c r="H975" s="5">
        <v>36</v>
      </c>
    </row>
    <row r="976" spans="1:8" x14ac:dyDescent="0.25">
      <c r="A976" t="s">
        <v>13</v>
      </c>
      <c r="B976">
        <v>9</v>
      </c>
      <c r="C976">
        <v>12</v>
      </c>
      <c r="D976">
        <v>2011</v>
      </c>
      <c r="E976">
        <v>3</v>
      </c>
      <c r="F976">
        <v>3</v>
      </c>
      <c r="G976" t="s">
        <v>33</v>
      </c>
      <c r="H976" s="5">
        <v>66</v>
      </c>
    </row>
    <row r="977" spans="1:8" x14ac:dyDescent="0.25">
      <c r="A977" t="s">
        <v>13</v>
      </c>
      <c r="B977">
        <v>9</v>
      </c>
      <c r="C977">
        <v>12</v>
      </c>
      <c r="D977">
        <v>2011</v>
      </c>
      <c r="E977">
        <v>3</v>
      </c>
      <c r="F977">
        <v>3</v>
      </c>
      <c r="G977" t="s">
        <v>33</v>
      </c>
      <c r="H977" s="5">
        <v>7</v>
      </c>
    </row>
    <row r="978" spans="1:8" x14ac:dyDescent="0.25">
      <c r="A978" t="s">
        <v>13</v>
      </c>
      <c r="B978">
        <v>9</v>
      </c>
      <c r="C978">
        <v>12</v>
      </c>
      <c r="D978">
        <v>2011</v>
      </c>
      <c r="E978">
        <v>3</v>
      </c>
      <c r="F978">
        <v>3</v>
      </c>
      <c r="G978" t="s">
        <v>33</v>
      </c>
      <c r="H978" s="5">
        <v>9</v>
      </c>
    </row>
    <row r="979" spans="1:8" x14ac:dyDescent="0.25">
      <c r="A979" t="s">
        <v>13</v>
      </c>
      <c r="B979">
        <v>9</v>
      </c>
      <c r="C979">
        <v>12</v>
      </c>
      <c r="D979">
        <v>2011</v>
      </c>
      <c r="E979">
        <v>3</v>
      </c>
      <c r="F979">
        <v>3</v>
      </c>
      <c r="G979" t="s">
        <v>33</v>
      </c>
      <c r="H979" s="5">
        <v>58</v>
      </c>
    </row>
    <row r="980" spans="1:8" x14ac:dyDescent="0.25">
      <c r="A980" t="s">
        <v>13</v>
      </c>
      <c r="B980">
        <v>9</v>
      </c>
      <c r="C980">
        <v>12</v>
      </c>
      <c r="D980">
        <v>2011</v>
      </c>
      <c r="E980">
        <v>3</v>
      </c>
      <c r="F980">
        <v>3</v>
      </c>
      <c r="G980" t="s">
        <v>33</v>
      </c>
      <c r="H980" s="5">
        <v>13</v>
      </c>
    </row>
    <row r="981" spans="1:8" x14ac:dyDescent="0.25">
      <c r="A981" t="s">
        <v>13</v>
      </c>
      <c r="B981">
        <v>9</v>
      </c>
      <c r="C981">
        <v>12</v>
      </c>
      <c r="D981">
        <v>2011</v>
      </c>
      <c r="E981">
        <v>3</v>
      </c>
      <c r="F981">
        <v>3</v>
      </c>
      <c r="G981" t="s">
        <v>33</v>
      </c>
      <c r="H981" s="5">
        <v>5</v>
      </c>
    </row>
    <row r="982" spans="1:8" x14ac:dyDescent="0.25">
      <c r="A982" t="s">
        <v>13</v>
      </c>
      <c r="B982">
        <v>9</v>
      </c>
      <c r="C982">
        <v>12</v>
      </c>
      <c r="D982">
        <v>2011</v>
      </c>
      <c r="E982">
        <v>3</v>
      </c>
      <c r="F982">
        <v>3</v>
      </c>
      <c r="G982" t="s">
        <v>33</v>
      </c>
      <c r="H982" s="5">
        <v>42</v>
      </c>
    </row>
    <row r="983" spans="1:8" x14ac:dyDescent="0.25">
      <c r="A983" t="s">
        <v>13</v>
      </c>
      <c r="B983">
        <v>9</v>
      </c>
      <c r="C983">
        <v>12</v>
      </c>
      <c r="D983">
        <v>2011</v>
      </c>
      <c r="E983">
        <v>3</v>
      </c>
      <c r="F983">
        <v>3</v>
      </c>
      <c r="G983" t="s">
        <v>33</v>
      </c>
      <c r="H983" s="5">
        <v>34</v>
      </c>
    </row>
    <row r="984" spans="1:8" x14ac:dyDescent="0.25">
      <c r="A984" t="s">
        <v>13</v>
      </c>
      <c r="B984">
        <v>9</v>
      </c>
      <c r="C984">
        <v>12</v>
      </c>
      <c r="D984">
        <v>2011</v>
      </c>
      <c r="E984">
        <v>3</v>
      </c>
      <c r="F984">
        <v>4</v>
      </c>
      <c r="G984" t="s">
        <v>34</v>
      </c>
      <c r="H984" s="5">
        <v>6</v>
      </c>
    </row>
    <row r="985" spans="1:8" x14ac:dyDescent="0.25">
      <c r="A985" t="s">
        <v>13</v>
      </c>
      <c r="B985">
        <v>9</v>
      </c>
      <c r="C985">
        <v>12</v>
      </c>
      <c r="D985">
        <v>2011</v>
      </c>
      <c r="E985">
        <v>3</v>
      </c>
      <c r="F985">
        <v>4</v>
      </c>
      <c r="G985" t="s">
        <v>34</v>
      </c>
      <c r="H985" s="5">
        <v>19</v>
      </c>
    </row>
    <row r="986" spans="1:8" x14ac:dyDescent="0.25">
      <c r="A986" t="s">
        <v>13</v>
      </c>
      <c r="B986">
        <v>9</v>
      </c>
      <c r="C986">
        <v>12</v>
      </c>
      <c r="D986">
        <v>2011</v>
      </c>
      <c r="E986">
        <v>3</v>
      </c>
      <c r="F986">
        <v>4</v>
      </c>
      <c r="G986" t="s">
        <v>34</v>
      </c>
      <c r="H986" s="5">
        <v>49</v>
      </c>
    </row>
    <row r="987" spans="1:8" x14ac:dyDescent="0.25">
      <c r="A987" t="s">
        <v>13</v>
      </c>
      <c r="B987">
        <v>9</v>
      </c>
      <c r="C987">
        <v>12</v>
      </c>
      <c r="D987">
        <v>2011</v>
      </c>
      <c r="E987">
        <v>3</v>
      </c>
      <c r="F987">
        <v>4</v>
      </c>
      <c r="G987" t="s">
        <v>34</v>
      </c>
      <c r="H987" s="5">
        <v>14</v>
      </c>
    </row>
    <row r="988" spans="1:8" x14ac:dyDescent="0.25">
      <c r="A988" t="s">
        <v>13</v>
      </c>
      <c r="B988">
        <v>9</v>
      </c>
      <c r="C988">
        <v>12</v>
      </c>
      <c r="D988">
        <v>2011</v>
      </c>
      <c r="E988">
        <v>3</v>
      </c>
      <c r="F988">
        <v>4</v>
      </c>
      <c r="G988" t="s">
        <v>34</v>
      </c>
      <c r="H988" s="5">
        <v>35</v>
      </c>
    </row>
    <row r="989" spans="1:8" x14ac:dyDescent="0.25">
      <c r="A989" t="s">
        <v>13</v>
      </c>
      <c r="B989">
        <v>9</v>
      </c>
      <c r="C989">
        <v>12</v>
      </c>
      <c r="D989">
        <v>2011</v>
      </c>
      <c r="E989">
        <v>3</v>
      </c>
      <c r="F989">
        <v>4</v>
      </c>
      <c r="G989" t="s">
        <v>34</v>
      </c>
      <c r="H989" s="5">
        <v>31</v>
      </c>
    </row>
    <row r="990" spans="1:8" x14ac:dyDescent="0.25">
      <c r="A990" t="s">
        <v>13</v>
      </c>
      <c r="B990">
        <v>9</v>
      </c>
      <c r="C990">
        <v>12</v>
      </c>
      <c r="D990">
        <v>2011</v>
      </c>
      <c r="E990">
        <v>3</v>
      </c>
      <c r="F990">
        <v>4</v>
      </c>
      <c r="G990" t="s">
        <v>34</v>
      </c>
      <c r="H990" s="5">
        <v>38</v>
      </c>
    </row>
    <row r="991" spans="1:8" x14ac:dyDescent="0.25">
      <c r="A991" t="s">
        <v>13</v>
      </c>
      <c r="B991">
        <v>9</v>
      </c>
      <c r="C991">
        <v>12</v>
      </c>
      <c r="D991">
        <v>2011</v>
      </c>
      <c r="E991">
        <v>3</v>
      </c>
      <c r="F991">
        <v>4</v>
      </c>
      <c r="G991" t="s">
        <v>34</v>
      </c>
      <c r="H991" s="5">
        <v>10</v>
      </c>
    </row>
    <row r="992" spans="1:8" x14ac:dyDescent="0.25">
      <c r="A992" t="s">
        <v>13</v>
      </c>
      <c r="B992">
        <v>9</v>
      </c>
      <c r="C992">
        <v>12</v>
      </c>
      <c r="D992">
        <v>2011</v>
      </c>
      <c r="E992">
        <v>3</v>
      </c>
      <c r="F992">
        <v>5</v>
      </c>
      <c r="G992" t="s">
        <v>33</v>
      </c>
      <c r="H992" s="5">
        <v>6</v>
      </c>
    </row>
    <row r="993" spans="1:8" x14ac:dyDescent="0.25">
      <c r="A993" t="s">
        <v>13</v>
      </c>
      <c r="B993">
        <v>9</v>
      </c>
      <c r="C993">
        <v>12</v>
      </c>
      <c r="D993">
        <v>2011</v>
      </c>
      <c r="E993">
        <v>3</v>
      </c>
      <c r="F993">
        <v>5</v>
      </c>
      <c r="G993" t="s">
        <v>33</v>
      </c>
      <c r="H993" s="5">
        <v>18</v>
      </c>
    </row>
    <row r="994" spans="1:8" x14ac:dyDescent="0.25">
      <c r="A994" t="s">
        <v>13</v>
      </c>
      <c r="B994">
        <v>9</v>
      </c>
      <c r="C994">
        <v>12</v>
      </c>
      <c r="D994">
        <v>2011</v>
      </c>
      <c r="E994">
        <v>3</v>
      </c>
      <c r="F994">
        <v>5</v>
      </c>
      <c r="G994" t="s">
        <v>33</v>
      </c>
      <c r="H994" s="5">
        <v>42</v>
      </c>
    </row>
    <row r="995" spans="1:8" x14ac:dyDescent="0.25">
      <c r="A995" t="s">
        <v>13</v>
      </c>
      <c r="B995">
        <v>9</v>
      </c>
      <c r="C995">
        <v>12</v>
      </c>
      <c r="D995">
        <v>2011</v>
      </c>
      <c r="E995">
        <v>3</v>
      </c>
      <c r="F995">
        <v>5</v>
      </c>
      <c r="G995" t="s">
        <v>33</v>
      </c>
      <c r="H995" s="5">
        <v>4</v>
      </c>
    </row>
    <row r="996" spans="1:8" x14ac:dyDescent="0.25">
      <c r="A996" t="s">
        <v>13</v>
      </c>
      <c r="B996">
        <v>9</v>
      </c>
      <c r="C996">
        <v>12</v>
      </c>
      <c r="D996">
        <v>2011</v>
      </c>
      <c r="E996">
        <v>3</v>
      </c>
      <c r="F996">
        <v>5</v>
      </c>
      <c r="G996" t="s">
        <v>33</v>
      </c>
      <c r="H996" s="5">
        <v>3</v>
      </c>
    </row>
    <row r="997" spans="1:8" x14ac:dyDescent="0.25">
      <c r="A997" t="s">
        <v>13</v>
      </c>
      <c r="B997">
        <v>9</v>
      </c>
      <c r="C997">
        <v>12</v>
      </c>
      <c r="D997">
        <v>2011</v>
      </c>
      <c r="E997">
        <v>3</v>
      </c>
      <c r="F997">
        <v>5</v>
      </c>
      <c r="G997" t="s">
        <v>33</v>
      </c>
      <c r="H997" s="5">
        <v>48</v>
      </c>
    </row>
    <row r="998" spans="1:8" x14ac:dyDescent="0.25">
      <c r="A998" t="s">
        <v>13</v>
      </c>
      <c r="B998">
        <v>9</v>
      </c>
      <c r="C998">
        <v>12</v>
      </c>
      <c r="D998">
        <v>2011</v>
      </c>
      <c r="E998">
        <v>3</v>
      </c>
      <c r="F998">
        <v>5</v>
      </c>
      <c r="G998" t="s">
        <v>33</v>
      </c>
      <c r="H998" s="5">
        <v>25</v>
      </c>
    </row>
    <row r="999" spans="1:8" x14ac:dyDescent="0.25">
      <c r="A999" t="s">
        <v>13</v>
      </c>
      <c r="B999">
        <v>9</v>
      </c>
      <c r="C999">
        <v>12</v>
      </c>
      <c r="D999">
        <v>2011</v>
      </c>
      <c r="E999">
        <v>3</v>
      </c>
      <c r="F999">
        <v>5</v>
      </c>
      <c r="G999" t="s">
        <v>33</v>
      </c>
      <c r="H999" s="5">
        <v>32</v>
      </c>
    </row>
    <row r="1000" spans="1:8" x14ac:dyDescent="0.25">
      <c r="A1000" t="s">
        <v>13</v>
      </c>
      <c r="B1000">
        <v>9</v>
      </c>
      <c r="C1000">
        <v>12</v>
      </c>
      <c r="D1000">
        <v>2011</v>
      </c>
      <c r="E1000">
        <v>3</v>
      </c>
      <c r="F1000">
        <v>5</v>
      </c>
      <c r="G1000" t="s">
        <v>33</v>
      </c>
      <c r="H1000" s="5">
        <v>4</v>
      </c>
    </row>
    <row r="1001" spans="1:8" x14ac:dyDescent="0.25">
      <c r="A1001" t="s">
        <v>13</v>
      </c>
      <c r="B1001">
        <v>9</v>
      </c>
      <c r="C1001">
        <v>12</v>
      </c>
      <c r="D1001">
        <v>2011</v>
      </c>
      <c r="E1001">
        <v>3</v>
      </c>
      <c r="F1001">
        <v>5</v>
      </c>
      <c r="G1001" t="s">
        <v>33</v>
      </c>
      <c r="H1001" s="5">
        <v>4</v>
      </c>
    </row>
    <row r="1002" spans="1:8" x14ac:dyDescent="0.25">
      <c r="A1002" t="s">
        <v>13</v>
      </c>
      <c r="B1002">
        <v>9</v>
      </c>
      <c r="C1002">
        <v>12</v>
      </c>
      <c r="D1002">
        <v>2011</v>
      </c>
      <c r="E1002">
        <v>3</v>
      </c>
      <c r="F1002">
        <v>5</v>
      </c>
      <c r="G1002" t="s">
        <v>33</v>
      </c>
      <c r="H1002" s="5">
        <v>14</v>
      </c>
    </row>
    <row r="1003" spans="1:8" x14ac:dyDescent="0.25">
      <c r="A1003" t="s">
        <v>13</v>
      </c>
      <c r="B1003">
        <v>9</v>
      </c>
      <c r="C1003">
        <v>12</v>
      </c>
      <c r="D1003">
        <v>2011</v>
      </c>
      <c r="E1003">
        <v>3</v>
      </c>
      <c r="F1003">
        <v>6</v>
      </c>
      <c r="G1003" t="s">
        <v>34</v>
      </c>
      <c r="H1003" s="5">
        <v>21</v>
      </c>
    </row>
    <row r="1004" spans="1:8" x14ac:dyDescent="0.25">
      <c r="A1004" t="s">
        <v>13</v>
      </c>
      <c r="B1004">
        <v>9</v>
      </c>
      <c r="C1004">
        <v>12</v>
      </c>
      <c r="D1004">
        <v>2011</v>
      </c>
      <c r="E1004">
        <v>3</v>
      </c>
      <c r="F1004">
        <v>6</v>
      </c>
      <c r="G1004" t="s">
        <v>34</v>
      </c>
      <c r="H1004" s="5">
        <v>13</v>
      </c>
    </row>
    <row r="1005" spans="1:8" x14ac:dyDescent="0.25">
      <c r="A1005" t="s">
        <v>13</v>
      </c>
      <c r="B1005">
        <v>9</v>
      </c>
      <c r="C1005">
        <v>12</v>
      </c>
      <c r="D1005">
        <v>2011</v>
      </c>
      <c r="E1005">
        <v>3</v>
      </c>
      <c r="F1005">
        <v>6</v>
      </c>
      <c r="G1005" t="s">
        <v>34</v>
      </c>
      <c r="H1005" s="5">
        <v>62</v>
      </c>
    </row>
    <row r="1006" spans="1:8" x14ac:dyDescent="0.25">
      <c r="A1006" t="s">
        <v>13</v>
      </c>
      <c r="B1006">
        <v>9</v>
      </c>
      <c r="C1006">
        <v>12</v>
      </c>
      <c r="D1006">
        <v>2011</v>
      </c>
      <c r="E1006">
        <v>3</v>
      </c>
      <c r="F1006">
        <v>6</v>
      </c>
      <c r="G1006" t="s">
        <v>34</v>
      </c>
      <c r="H1006" s="5">
        <v>45</v>
      </c>
    </row>
    <row r="1007" spans="1:8" x14ac:dyDescent="0.25">
      <c r="A1007" t="s">
        <v>13</v>
      </c>
      <c r="B1007">
        <v>9</v>
      </c>
      <c r="C1007">
        <v>12</v>
      </c>
      <c r="D1007">
        <v>2011</v>
      </c>
      <c r="E1007">
        <v>4</v>
      </c>
      <c r="F1007">
        <v>1</v>
      </c>
      <c r="G1007" t="s">
        <v>34</v>
      </c>
      <c r="H1007" s="5">
        <v>13</v>
      </c>
    </row>
    <row r="1008" spans="1:8" x14ac:dyDescent="0.25">
      <c r="A1008" t="s">
        <v>13</v>
      </c>
      <c r="B1008">
        <v>9</v>
      </c>
      <c r="C1008">
        <v>12</v>
      </c>
      <c r="D1008">
        <v>2011</v>
      </c>
      <c r="E1008">
        <v>4</v>
      </c>
      <c r="F1008">
        <v>1</v>
      </c>
      <c r="G1008" t="s">
        <v>34</v>
      </c>
      <c r="H1008" s="5">
        <v>7</v>
      </c>
    </row>
    <row r="1009" spans="1:8" x14ac:dyDescent="0.25">
      <c r="A1009" t="s">
        <v>13</v>
      </c>
      <c r="B1009">
        <v>9</v>
      </c>
      <c r="C1009">
        <v>12</v>
      </c>
      <c r="D1009">
        <v>2011</v>
      </c>
      <c r="E1009">
        <v>4</v>
      </c>
      <c r="F1009">
        <v>1</v>
      </c>
      <c r="G1009" t="s">
        <v>34</v>
      </c>
      <c r="H1009" s="5">
        <v>51</v>
      </c>
    </row>
    <row r="1010" spans="1:8" x14ac:dyDescent="0.25">
      <c r="A1010" t="s">
        <v>13</v>
      </c>
      <c r="B1010">
        <v>9</v>
      </c>
      <c r="C1010">
        <v>12</v>
      </c>
      <c r="D1010">
        <v>2011</v>
      </c>
      <c r="E1010">
        <v>4</v>
      </c>
      <c r="F1010">
        <v>1</v>
      </c>
      <c r="G1010" t="s">
        <v>34</v>
      </c>
      <c r="H1010" s="5">
        <v>35</v>
      </c>
    </row>
    <row r="1011" spans="1:8" x14ac:dyDescent="0.25">
      <c r="A1011" t="s">
        <v>13</v>
      </c>
      <c r="B1011">
        <v>9</v>
      </c>
      <c r="C1011">
        <v>12</v>
      </c>
      <c r="D1011">
        <v>2011</v>
      </c>
      <c r="E1011">
        <v>4</v>
      </c>
      <c r="F1011">
        <v>1</v>
      </c>
      <c r="G1011" t="s">
        <v>34</v>
      </c>
      <c r="H1011" s="5">
        <v>45</v>
      </c>
    </row>
    <row r="1012" spans="1:8" x14ac:dyDescent="0.25">
      <c r="A1012" t="s">
        <v>13</v>
      </c>
      <c r="B1012">
        <v>9</v>
      </c>
      <c r="C1012">
        <v>12</v>
      </c>
      <c r="D1012">
        <v>2011</v>
      </c>
      <c r="E1012">
        <v>4</v>
      </c>
      <c r="F1012">
        <v>1</v>
      </c>
      <c r="G1012" t="s">
        <v>34</v>
      </c>
      <c r="H1012" s="5">
        <v>24</v>
      </c>
    </row>
    <row r="1013" spans="1:8" x14ac:dyDescent="0.25">
      <c r="A1013" t="s">
        <v>13</v>
      </c>
      <c r="B1013">
        <v>9</v>
      </c>
      <c r="C1013">
        <v>12</v>
      </c>
      <c r="D1013">
        <v>2011</v>
      </c>
      <c r="E1013">
        <v>4</v>
      </c>
      <c r="F1013">
        <v>1</v>
      </c>
      <c r="G1013" t="s">
        <v>34</v>
      </c>
      <c r="H1013" s="5">
        <v>8</v>
      </c>
    </row>
    <row r="1014" spans="1:8" x14ac:dyDescent="0.25">
      <c r="A1014" t="s">
        <v>13</v>
      </c>
      <c r="B1014">
        <v>9</v>
      </c>
      <c r="C1014">
        <v>12</v>
      </c>
      <c r="D1014">
        <v>2011</v>
      </c>
      <c r="E1014">
        <v>4</v>
      </c>
      <c r="F1014">
        <v>1</v>
      </c>
      <c r="G1014" t="s">
        <v>34</v>
      </c>
      <c r="H1014" s="5">
        <v>35</v>
      </c>
    </row>
    <row r="1015" spans="1:8" x14ac:dyDescent="0.25">
      <c r="A1015" t="s">
        <v>13</v>
      </c>
      <c r="B1015">
        <v>9</v>
      </c>
      <c r="C1015">
        <v>12</v>
      </c>
      <c r="D1015">
        <v>2011</v>
      </c>
      <c r="E1015">
        <v>4</v>
      </c>
      <c r="F1015">
        <v>1</v>
      </c>
      <c r="G1015" t="s">
        <v>34</v>
      </c>
      <c r="H1015" s="5">
        <v>44</v>
      </c>
    </row>
    <row r="1016" spans="1:8" x14ac:dyDescent="0.25">
      <c r="A1016" t="s">
        <v>13</v>
      </c>
      <c r="B1016">
        <v>9</v>
      </c>
      <c r="C1016">
        <v>12</v>
      </c>
      <c r="D1016">
        <v>2011</v>
      </c>
      <c r="E1016">
        <v>4</v>
      </c>
      <c r="F1016">
        <v>1</v>
      </c>
      <c r="G1016" t="s">
        <v>34</v>
      </c>
      <c r="H1016" s="5">
        <v>47</v>
      </c>
    </row>
    <row r="1017" spans="1:8" x14ac:dyDescent="0.25">
      <c r="A1017" t="s">
        <v>13</v>
      </c>
      <c r="B1017">
        <v>9</v>
      </c>
      <c r="C1017">
        <v>12</v>
      </c>
      <c r="D1017">
        <v>2011</v>
      </c>
      <c r="E1017">
        <v>4</v>
      </c>
      <c r="F1017">
        <v>2</v>
      </c>
      <c r="G1017" t="s">
        <v>34</v>
      </c>
      <c r="H1017" s="5">
        <v>12</v>
      </c>
    </row>
    <row r="1018" spans="1:8" x14ac:dyDescent="0.25">
      <c r="A1018" t="s">
        <v>13</v>
      </c>
      <c r="B1018">
        <v>9</v>
      </c>
      <c r="C1018">
        <v>12</v>
      </c>
      <c r="D1018">
        <v>2011</v>
      </c>
      <c r="E1018">
        <v>4</v>
      </c>
      <c r="F1018">
        <v>2</v>
      </c>
      <c r="G1018" t="s">
        <v>34</v>
      </c>
      <c r="H1018" s="5">
        <v>4</v>
      </c>
    </row>
    <row r="1019" spans="1:8" x14ac:dyDescent="0.25">
      <c r="A1019" t="s">
        <v>13</v>
      </c>
      <c r="B1019">
        <v>9</v>
      </c>
      <c r="C1019">
        <v>12</v>
      </c>
      <c r="D1019">
        <v>2011</v>
      </c>
      <c r="E1019">
        <v>4</v>
      </c>
      <c r="F1019">
        <v>2</v>
      </c>
      <c r="G1019" t="s">
        <v>34</v>
      </c>
      <c r="H1019" s="5">
        <v>31</v>
      </c>
    </row>
    <row r="1020" spans="1:8" x14ac:dyDescent="0.25">
      <c r="A1020" t="s">
        <v>13</v>
      </c>
      <c r="B1020">
        <v>9</v>
      </c>
      <c r="C1020">
        <v>12</v>
      </c>
      <c r="D1020">
        <v>2011</v>
      </c>
      <c r="E1020">
        <v>4</v>
      </c>
      <c r="F1020">
        <v>2</v>
      </c>
      <c r="G1020" t="s">
        <v>34</v>
      </c>
      <c r="H1020" s="5">
        <v>11</v>
      </c>
    </row>
    <row r="1021" spans="1:8" x14ac:dyDescent="0.25">
      <c r="A1021" t="s">
        <v>13</v>
      </c>
      <c r="B1021">
        <v>9</v>
      </c>
      <c r="C1021">
        <v>12</v>
      </c>
      <c r="D1021">
        <v>2011</v>
      </c>
      <c r="E1021">
        <v>4</v>
      </c>
      <c r="F1021">
        <v>2</v>
      </c>
      <c r="G1021" t="s">
        <v>34</v>
      </c>
      <c r="H1021" s="5">
        <v>32</v>
      </c>
    </row>
    <row r="1022" spans="1:8" x14ac:dyDescent="0.25">
      <c r="A1022" t="s">
        <v>13</v>
      </c>
      <c r="B1022">
        <v>9</v>
      </c>
      <c r="C1022">
        <v>12</v>
      </c>
      <c r="D1022">
        <v>2011</v>
      </c>
      <c r="E1022">
        <v>4</v>
      </c>
      <c r="F1022">
        <v>2</v>
      </c>
      <c r="G1022" t="s">
        <v>34</v>
      </c>
      <c r="H1022" s="5">
        <v>45</v>
      </c>
    </row>
    <row r="1023" spans="1:8" x14ac:dyDescent="0.25">
      <c r="A1023" t="s">
        <v>13</v>
      </c>
      <c r="B1023">
        <v>9</v>
      </c>
      <c r="C1023">
        <v>12</v>
      </c>
      <c r="D1023">
        <v>2011</v>
      </c>
      <c r="E1023">
        <v>4</v>
      </c>
      <c r="F1023">
        <v>2</v>
      </c>
      <c r="G1023" t="s">
        <v>34</v>
      </c>
      <c r="H1023" s="5">
        <v>9</v>
      </c>
    </row>
    <row r="1024" spans="1:8" x14ac:dyDescent="0.25">
      <c r="A1024" t="s">
        <v>13</v>
      </c>
      <c r="B1024">
        <v>9</v>
      </c>
      <c r="C1024">
        <v>12</v>
      </c>
      <c r="D1024">
        <v>2011</v>
      </c>
      <c r="E1024">
        <v>4</v>
      </c>
      <c r="F1024">
        <v>2</v>
      </c>
      <c r="G1024" t="s">
        <v>34</v>
      </c>
      <c r="H1024" s="5">
        <v>9</v>
      </c>
    </row>
    <row r="1025" spans="1:8" x14ac:dyDescent="0.25">
      <c r="A1025" t="s">
        <v>13</v>
      </c>
      <c r="B1025">
        <v>9</v>
      </c>
      <c r="C1025">
        <v>12</v>
      </c>
      <c r="D1025">
        <v>2011</v>
      </c>
      <c r="E1025">
        <v>4</v>
      </c>
      <c r="F1025">
        <v>2</v>
      </c>
      <c r="G1025" t="s">
        <v>34</v>
      </c>
      <c r="H1025" s="5">
        <v>46</v>
      </c>
    </row>
    <row r="1026" spans="1:8" x14ac:dyDescent="0.25">
      <c r="A1026" t="s">
        <v>13</v>
      </c>
      <c r="B1026">
        <v>9</v>
      </c>
      <c r="C1026">
        <v>12</v>
      </c>
      <c r="D1026">
        <v>2011</v>
      </c>
      <c r="E1026">
        <v>4</v>
      </c>
      <c r="F1026">
        <v>2</v>
      </c>
      <c r="G1026" t="s">
        <v>34</v>
      </c>
      <c r="H1026" s="5">
        <v>29</v>
      </c>
    </row>
    <row r="1027" spans="1:8" x14ac:dyDescent="0.25">
      <c r="A1027" t="s">
        <v>13</v>
      </c>
      <c r="B1027">
        <v>9</v>
      </c>
      <c r="C1027">
        <v>12</v>
      </c>
      <c r="D1027">
        <v>2011</v>
      </c>
      <c r="E1027">
        <v>4</v>
      </c>
      <c r="F1027">
        <v>2</v>
      </c>
      <c r="G1027" t="s">
        <v>34</v>
      </c>
      <c r="H1027" s="5">
        <v>10</v>
      </c>
    </row>
    <row r="1028" spans="1:8" x14ac:dyDescent="0.25">
      <c r="A1028" t="s">
        <v>13</v>
      </c>
      <c r="B1028">
        <v>9</v>
      </c>
      <c r="C1028">
        <v>12</v>
      </c>
      <c r="D1028">
        <v>2011</v>
      </c>
      <c r="E1028">
        <v>4</v>
      </c>
      <c r="F1028">
        <v>3</v>
      </c>
      <c r="G1028" t="s">
        <v>33</v>
      </c>
      <c r="H1028" s="5">
        <v>11</v>
      </c>
    </row>
    <row r="1029" spans="1:8" x14ac:dyDescent="0.25">
      <c r="A1029" t="s">
        <v>13</v>
      </c>
      <c r="B1029">
        <v>9</v>
      </c>
      <c r="C1029">
        <v>12</v>
      </c>
      <c r="D1029">
        <v>2011</v>
      </c>
      <c r="E1029">
        <v>4</v>
      </c>
      <c r="F1029">
        <v>3</v>
      </c>
      <c r="G1029" t="s">
        <v>33</v>
      </c>
      <c r="H1029" s="5">
        <v>2</v>
      </c>
    </row>
    <row r="1030" spans="1:8" x14ac:dyDescent="0.25">
      <c r="A1030" t="s">
        <v>13</v>
      </c>
      <c r="B1030">
        <v>9</v>
      </c>
      <c r="C1030">
        <v>12</v>
      </c>
      <c r="D1030">
        <v>2011</v>
      </c>
      <c r="E1030">
        <v>4</v>
      </c>
      <c r="F1030">
        <v>3</v>
      </c>
      <c r="G1030" t="s">
        <v>33</v>
      </c>
      <c r="H1030" s="5">
        <v>7</v>
      </c>
    </row>
    <row r="1031" spans="1:8" x14ac:dyDescent="0.25">
      <c r="A1031" t="s">
        <v>13</v>
      </c>
      <c r="B1031">
        <v>9</v>
      </c>
      <c r="C1031">
        <v>12</v>
      </c>
      <c r="D1031">
        <v>2011</v>
      </c>
      <c r="E1031">
        <v>4</v>
      </c>
      <c r="F1031">
        <v>3</v>
      </c>
      <c r="G1031" t="s">
        <v>33</v>
      </c>
      <c r="H1031" s="5">
        <v>5</v>
      </c>
    </row>
    <row r="1032" spans="1:8" x14ac:dyDescent="0.25">
      <c r="A1032" t="s">
        <v>13</v>
      </c>
      <c r="B1032">
        <v>9</v>
      </c>
      <c r="C1032">
        <v>12</v>
      </c>
      <c r="D1032">
        <v>2011</v>
      </c>
      <c r="E1032">
        <v>4</v>
      </c>
      <c r="F1032">
        <v>3</v>
      </c>
      <c r="G1032" t="s">
        <v>33</v>
      </c>
      <c r="H1032" s="5">
        <v>5</v>
      </c>
    </row>
    <row r="1033" spans="1:8" x14ac:dyDescent="0.25">
      <c r="A1033" t="s">
        <v>13</v>
      </c>
      <c r="B1033">
        <v>9</v>
      </c>
      <c r="C1033">
        <v>12</v>
      </c>
      <c r="D1033">
        <v>2011</v>
      </c>
      <c r="E1033">
        <v>4</v>
      </c>
      <c r="F1033">
        <v>3</v>
      </c>
      <c r="G1033" t="s">
        <v>33</v>
      </c>
      <c r="H1033" s="5">
        <v>3</v>
      </c>
    </row>
    <row r="1034" spans="1:8" x14ac:dyDescent="0.25">
      <c r="A1034" t="s">
        <v>13</v>
      </c>
      <c r="B1034">
        <v>9</v>
      </c>
      <c r="C1034">
        <v>12</v>
      </c>
      <c r="D1034">
        <v>2011</v>
      </c>
      <c r="E1034">
        <v>4</v>
      </c>
      <c r="F1034">
        <v>3</v>
      </c>
      <c r="G1034" t="s">
        <v>33</v>
      </c>
      <c r="H1034" s="5">
        <v>32</v>
      </c>
    </row>
    <row r="1035" spans="1:8" x14ac:dyDescent="0.25">
      <c r="A1035" t="s">
        <v>13</v>
      </c>
      <c r="B1035">
        <v>9</v>
      </c>
      <c r="C1035">
        <v>12</v>
      </c>
      <c r="D1035">
        <v>2011</v>
      </c>
      <c r="E1035">
        <v>4</v>
      </c>
      <c r="F1035">
        <v>3</v>
      </c>
      <c r="G1035" t="s">
        <v>33</v>
      </c>
      <c r="H1035" s="5">
        <v>37</v>
      </c>
    </row>
    <row r="1036" spans="1:8" x14ac:dyDescent="0.25">
      <c r="A1036" t="s">
        <v>13</v>
      </c>
      <c r="B1036">
        <v>9</v>
      </c>
      <c r="C1036">
        <v>12</v>
      </c>
      <c r="D1036">
        <v>2011</v>
      </c>
      <c r="E1036">
        <v>4</v>
      </c>
      <c r="F1036">
        <v>3</v>
      </c>
      <c r="G1036" t="s">
        <v>33</v>
      </c>
      <c r="H1036" s="5">
        <v>11</v>
      </c>
    </row>
    <row r="1037" spans="1:8" x14ac:dyDescent="0.25">
      <c r="A1037" t="s">
        <v>13</v>
      </c>
      <c r="B1037">
        <v>9</v>
      </c>
      <c r="C1037">
        <v>12</v>
      </c>
      <c r="D1037">
        <v>2011</v>
      </c>
      <c r="E1037">
        <v>4</v>
      </c>
      <c r="F1037">
        <v>3</v>
      </c>
      <c r="G1037" t="s">
        <v>33</v>
      </c>
      <c r="H1037" s="5">
        <v>4</v>
      </c>
    </row>
    <row r="1038" spans="1:8" x14ac:dyDescent="0.25">
      <c r="A1038" t="s">
        <v>13</v>
      </c>
      <c r="B1038">
        <v>9</v>
      </c>
      <c r="C1038">
        <v>12</v>
      </c>
      <c r="D1038">
        <v>2011</v>
      </c>
      <c r="E1038">
        <v>4</v>
      </c>
      <c r="F1038">
        <v>3</v>
      </c>
      <c r="G1038" t="s">
        <v>33</v>
      </c>
      <c r="H1038" s="5">
        <v>22</v>
      </c>
    </row>
    <row r="1039" spans="1:8" x14ac:dyDescent="0.25">
      <c r="A1039" t="s">
        <v>13</v>
      </c>
      <c r="B1039">
        <v>9</v>
      </c>
      <c r="C1039">
        <v>12</v>
      </c>
      <c r="D1039">
        <v>2011</v>
      </c>
      <c r="E1039">
        <v>4</v>
      </c>
      <c r="F1039">
        <v>3</v>
      </c>
      <c r="G1039" t="s">
        <v>33</v>
      </c>
      <c r="H1039" s="5">
        <v>21</v>
      </c>
    </row>
    <row r="1040" spans="1:8" x14ac:dyDescent="0.25">
      <c r="A1040" t="s">
        <v>13</v>
      </c>
      <c r="B1040">
        <v>9</v>
      </c>
      <c r="C1040">
        <v>12</v>
      </c>
      <c r="D1040">
        <v>2011</v>
      </c>
      <c r="E1040">
        <v>4</v>
      </c>
      <c r="F1040">
        <v>3</v>
      </c>
      <c r="G1040" t="s">
        <v>33</v>
      </c>
      <c r="H1040" s="5">
        <v>36</v>
      </c>
    </row>
    <row r="1041" spans="1:8" x14ac:dyDescent="0.25">
      <c r="A1041" t="s">
        <v>13</v>
      </c>
      <c r="B1041">
        <v>9</v>
      </c>
      <c r="C1041">
        <v>12</v>
      </c>
      <c r="D1041">
        <v>2011</v>
      </c>
      <c r="E1041">
        <v>4</v>
      </c>
      <c r="F1041">
        <v>3</v>
      </c>
      <c r="G1041" t="s">
        <v>33</v>
      </c>
      <c r="H1041" s="5">
        <v>13</v>
      </c>
    </row>
    <row r="1042" spans="1:8" x14ac:dyDescent="0.25">
      <c r="A1042" t="s">
        <v>13</v>
      </c>
      <c r="B1042">
        <v>9</v>
      </c>
      <c r="C1042">
        <v>12</v>
      </c>
      <c r="D1042">
        <v>2011</v>
      </c>
      <c r="E1042">
        <v>4</v>
      </c>
      <c r="F1042">
        <v>3</v>
      </c>
      <c r="G1042" t="s">
        <v>33</v>
      </c>
      <c r="H1042" s="5">
        <v>29</v>
      </c>
    </row>
    <row r="1043" spans="1:8" x14ac:dyDescent="0.25">
      <c r="A1043" t="s">
        <v>13</v>
      </c>
      <c r="B1043">
        <v>9</v>
      </c>
      <c r="C1043">
        <v>12</v>
      </c>
      <c r="D1043">
        <v>2011</v>
      </c>
      <c r="E1043">
        <v>4</v>
      </c>
      <c r="F1043">
        <v>3</v>
      </c>
      <c r="G1043" t="s">
        <v>33</v>
      </c>
      <c r="H1043" s="5">
        <v>14</v>
      </c>
    </row>
    <row r="1044" spans="1:8" x14ac:dyDescent="0.25">
      <c r="A1044" t="s">
        <v>13</v>
      </c>
      <c r="B1044">
        <v>9</v>
      </c>
      <c r="C1044">
        <v>12</v>
      </c>
      <c r="D1044">
        <v>2011</v>
      </c>
      <c r="E1044">
        <v>4</v>
      </c>
      <c r="F1044">
        <v>3</v>
      </c>
      <c r="G1044" t="s">
        <v>33</v>
      </c>
      <c r="H1044" s="5">
        <v>13</v>
      </c>
    </row>
    <row r="1045" spans="1:8" x14ac:dyDescent="0.25">
      <c r="A1045" t="s">
        <v>13</v>
      </c>
      <c r="B1045">
        <v>9</v>
      </c>
      <c r="C1045">
        <v>12</v>
      </c>
      <c r="D1045">
        <v>2011</v>
      </c>
      <c r="E1045">
        <v>4</v>
      </c>
      <c r="F1045">
        <v>3</v>
      </c>
      <c r="G1045" t="s">
        <v>33</v>
      </c>
      <c r="H1045" s="5">
        <v>23</v>
      </c>
    </row>
    <row r="1046" spans="1:8" x14ac:dyDescent="0.25">
      <c r="A1046" t="s">
        <v>13</v>
      </c>
      <c r="B1046">
        <v>9</v>
      </c>
      <c r="C1046">
        <v>12</v>
      </c>
      <c r="D1046">
        <v>2011</v>
      </c>
      <c r="E1046">
        <v>4</v>
      </c>
      <c r="F1046">
        <v>3</v>
      </c>
      <c r="G1046" t="s">
        <v>33</v>
      </c>
      <c r="H1046" s="5">
        <v>4</v>
      </c>
    </row>
    <row r="1047" spans="1:8" x14ac:dyDescent="0.25">
      <c r="A1047" t="s">
        <v>13</v>
      </c>
      <c r="B1047">
        <v>9</v>
      </c>
      <c r="C1047">
        <v>12</v>
      </c>
      <c r="D1047">
        <v>2011</v>
      </c>
      <c r="E1047">
        <v>4</v>
      </c>
      <c r="F1047">
        <v>3</v>
      </c>
      <c r="G1047" t="s">
        <v>33</v>
      </c>
      <c r="H1047" s="5">
        <v>15</v>
      </c>
    </row>
    <row r="1048" spans="1:8" x14ac:dyDescent="0.25">
      <c r="A1048" t="s">
        <v>13</v>
      </c>
      <c r="B1048">
        <v>9</v>
      </c>
      <c r="C1048">
        <v>12</v>
      </c>
      <c r="D1048">
        <v>2011</v>
      </c>
      <c r="E1048">
        <v>4</v>
      </c>
      <c r="F1048">
        <v>3</v>
      </c>
      <c r="G1048" t="s">
        <v>33</v>
      </c>
      <c r="H1048" s="5">
        <v>26</v>
      </c>
    </row>
    <row r="1049" spans="1:8" x14ac:dyDescent="0.25">
      <c r="A1049" t="s">
        <v>13</v>
      </c>
      <c r="B1049">
        <v>9</v>
      </c>
      <c r="C1049">
        <v>12</v>
      </c>
      <c r="D1049">
        <v>2011</v>
      </c>
      <c r="E1049">
        <v>4</v>
      </c>
      <c r="F1049">
        <v>3</v>
      </c>
      <c r="G1049" t="s">
        <v>33</v>
      </c>
      <c r="H1049" s="5">
        <v>8</v>
      </c>
    </row>
    <row r="1050" spans="1:8" x14ac:dyDescent="0.25">
      <c r="A1050" t="s">
        <v>13</v>
      </c>
      <c r="B1050">
        <v>9</v>
      </c>
      <c r="C1050">
        <v>12</v>
      </c>
      <c r="D1050">
        <v>2011</v>
      </c>
      <c r="E1050">
        <v>4</v>
      </c>
      <c r="F1050">
        <v>4</v>
      </c>
      <c r="G1050" t="s">
        <v>33</v>
      </c>
      <c r="H1050" s="5">
        <v>7</v>
      </c>
    </row>
    <row r="1051" spans="1:8" x14ac:dyDescent="0.25">
      <c r="A1051" t="s">
        <v>13</v>
      </c>
      <c r="B1051">
        <v>9</v>
      </c>
      <c r="C1051">
        <v>12</v>
      </c>
      <c r="D1051">
        <v>2011</v>
      </c>
      <c r="E1051">
        <v>4</v>
      </c>
      <c r="F1051">
        <v>4</v>
      </c>
      <c r="G1051" t="s">
        <v>33</v>
      </c>
      <c r="H1051" s="5">
        <v>8</v>
      </c>
    </row>
    <row r="1052" spans="1:8" x14ac:dyDescent="0.25">
      <c r="A1052" t="s">
        <v>13</v>
      </c>
      <c r="B1052">
        <v>9</v>
      </c>
      <c r="C1052">
        <v>12</v>
      </c>
      <c r="D1052">
        <v>2011</v>
      </c>
      <c r="E1052">
        <v>4</v>
      </c>
      <c r="F1052">
        <v>4</v>
      </c>
      <c r="G1052" t="s">
        <v>33</v>
      </c>
      <c r="H1052" s="5">
        <v>7</v>
      </c>
    </row>
    <row r="1053" spans="1:8" x14ac:dyDescent="0.25">
      <c r="A1053" t="s">
        <v>13</v>
      </c>
      <c r="B1053">
        <v>9</v>
      </c>
      <c r="C1053">
        <v>12</v>
      </c>
      <c r="D1053">
        <v>2011</v>
      </c>
      <c r="E1053">
        <v>4</v>
      </c>
      <c r="F1053">
        <v>4</v>
      </c>
      <c r="G1053" t="s">
        <v>33</v>
      </c>
      <c r="H1053" s="5">
        <v>6</v>
      </c>
    </row>
    <row r="1054" spans="1:8" x14ac:dyDescent="0.25">
      <c r="A1054" t="s">
        <v>13</v>
      </c>
      <c r="B1054">
        <v>9</v>
      </c>
      <c r="C1054">
        <v>12</v>
      </c>
      <c r="D1054">
        <v>2011</v>
      </c>
      <c r="E1054">
        <v>4</v>
      </c>
      <c r="F1054">
        <v>4</v>
      </c>
      <c r="G1054" t="s">
        <v>33</v>
      </c>
      <c r="H1054" s="5">
        <v>8</v>
      </c>
    </row>
    <row r="1055" spans="1:8" x14ac:dyDescent="0.25">
      <c r="A1055" t="s">
        <v>13</v>
      </c>
      <c r="B1055">
        <v>9</v>
      </c>
      <c r="C1055">
        <v>12</v>
      </c>
      <c r="D1055">
        <v>2011</v>
      </c>
      <c r="E1055">
        <v>4</v>
      </c>
      <c r="F1055">
        <v>4</v>
      </c>
      <c r="G1055" t="s">
        <v>33</v>
      </c>
      <c r="H1055" s="5">
        <v>5</v>
      </c>
    </row>
    <row r="1056" spans="1:8" x14ac:dyDescent="0.25">
      <c r="A1056" t="s">
        <v>13</v>
      </c>
      <c r="B1056">
        <v>9</v>
      </c>
      <c r="C1056">
        <v>12</v>
      </c>
      <c r="D1056">
        <v>2011</v>
      </c>
      <c r="E1056">
        <v>4</v>
      </c>
      <c r="F1056">
        <v>4</v>
      </c>
      <c r="G1056" t="s">
        <v>33</v>
      </c>
      <c r="H1056" s="5">
        <v>36</v>
      </c>
    </row>
    <row r="1057" spans="1:8" x14ac:dyDescent="0.25">
      <c r="A1057" t="s">
        <v>13</v>
      </c>
      <c r="B1057">
        <v>9</v>
      </c>
      <c r="C1057">
        <v>12</v>
      </c>
      <c r="D1057">
        <v>2011</v>
      </c>
      <c r="E1057">
        <v>4</v>
      </c>
      <c r="F1057">
        <v>4</v>
      </c>
      <c r="G1057" t="s">
        <v>33</v>
      </c>
      <c r="H1057" s="5">
        <v>72</v>
      </c>
    </row>
    <row r="1058" spans="1:8" x14ac:dyDescent="0.25">
      <c r="A1058" t="s">
        <v>13</v>
      </c>
      <c r="B1058">
        <v>9</v>
      </c>
      <c r="C1058">
        <v>12</v>
      </c>
      <c r="D1058">
        <v>2011</v>
      </c>
      <c r="E1058">
        <v>4</v>
      </c>
      <c r="F1058">
        <v>4</v>
      </c>
      <c r="G1058" t="s">
        <v>33</v>
      </c>
      <c r="H1058" s="5">
        <v>39</v>
      </c>
    </row>
    <row r="1059" spans="1:8" x14ac:dyDescent="0.25">
      <c r="A1059" t="s">
        <v>13</v>
      </c>
      <c r="B1059">
        <v>9</v>
      </c>
      <c r="C1059">
        <v>12</v>
      </c>
      <c r="D1059">
        <v>2011</v>
      </c>
      <c r="E1059">
        <v>4</v>
      </c>
      <c r="F1059">
        <v>4</v>
      </c>
      <c r="G1059" t="s">
        <v>33</v>
      </c>
      <c r="H1059" s="5">
        <v>42</v>
      </c>
    </row>
    <row r="1060" spans="1:8" x14ac:dyDescent="0.25">
      <c r="A1060" t="s">
        <v>13</v>
      </c>
      <c r="B1060">
        <v>9</v>
      </c>
      <c r="C1060">
        <v>12</v>
      </c>
      <c r="D1060">
        <v>2011</v>
      </c>
      <c r="E1060">
        <v>4</v>
      </c>
      <c r="F1060">
        <v>4</v>
      </c>
      <c r="G1060" t="s">
        <v>33</v>
      </c>
      <c r="H1060" s="5">
        <v>32</v>
      </c>
    </row>
    <row r="1061" spans="1:8" x14ac:dyDescent="0.25">
      <c r="A1061" t="s">
        <v>13</v>
      </c>
      <c r="B1061">
        <v>9</v>
      </c>
      <c r="C1061">
        <v>12</v>
      </c>
      <c r="D1061">
        <v>2011</v>
      </c>
      <c r="E1061">
        <v>4</v>
      </c>
      <c r="F1061">
        <v>4</v>
      </c>
      <c r="G1061" t="s">
        <v>33</v>
      </c>
      <c r="H1061" s="5">
        <v>5</v>
      </c>
    </row>
    <row r="1062" spans="1:8" x14ac:dyDescent="0.25">
      <c r="A1062" t="s">
        <v>13</v>
      </c>
      <c r="B1062">
        <v>9</v>
      </c>
      <c r="C1062">
        <v>12</v>
      </c>
      <c r="D1062">
        <v>2011</v>
      </c>
      <c r="E1062">
        <v>4</v>
      </c>
      <c r="F1062">
        <v>4</v>
      </c>
      <c r="G1062" t="s">
        <v>33</v>
      </c>
      <c r="H1062" s="5">
        <v>4</v>
      </c>
    </row>
    <row r="1063" spans="1:8" x14ac:dyDescent="0.25">
      <c r="A1063" t="s">
        <v>13</v>
      </c>
      <c r="B1063">
        <v>9</v>
      </c>
      <c r="C1063">
        <v>12</v>
      </c>
      <c r="D1063">
        <v>2011</v>
      </c>
      <c r="E1063">
        <v>4</v>
      </c>
      <c r="F1063">
        <v>4</v>
      </c>
      <c r="G1063" t="s">
        <v>33</v>
      </c>
      <c r="H1063" s="5">
        <v>40</v>
      </c>
    </row>
    <row r="1064" spans="1:8" x14ac:dyDescent="0.25">
      <c r="A1064" t="s">
        <v>13</v>
      </c>
      <c r="B1064">
        <v>9</v>
      </c>
      <c r="C1064">
        <v>12</v>
      </c>
      <c r="D1064">
        <v>2011</v>
      </c>
      <c r="E1064">
        <v>4</v>
      </c>
      <c r="F1064">
        <v>4</v>
      </c>
      <c r="G1064" t="s">
        <v>33</v>
      </c>
      <c r="H1064" s="5">
        <v>27</v>
      </c>
    </row>
    <row r="1065" spans="1:8" x14ac:dyDescent="0.25">
      <c r="A1065" t="s">
        <v>13</v>
      </c>
      <c r="B1065">
        <v>9</v>
      </c>
      <c r="C1065">
        <v>12</v>
      </c>
      <c r="D1065">
        <v>2011</v>
      </c>
      <c r="E1065">
        <v>4</v>
      </c>
      <c r="F1065">
        <v>4</v>
      </c>
      <c r="G1065" t="s">
        <v>33</v>
      </c>
      <c r="H1065" s="5">
        <v>25</v>
      </c>
    </row>
    <row r="1066" spans="1:8" x14ac:dyDescent="0.25">
      <c r="A1066" t="s">
        <v>13</v>
      </c>
      <c r="B1066">
        <v>9</v>
      </c>
      <c r="C1066">
        <v>12</v>
      </c>
      <c r="D1066">
        <v>2011</v>
      </c>
      <c r="E1066">
        <v>4</v>
      </c>
      <c r="F1066">
        <v>4</v>
      </c>
      <c r="G1066" t="s">
        <v>33</v>
      </c>
      <c r="H1066" s="5">
        <v>34</v>
      </c>
    </row>
    <row r="1067" spans="1:8" x14ac:dyDescent="0.25">
      <c r="A1067" t="s">
        <v>13</v>
      </c>
      <c r="B1067">
        <v>9</v>
      </c>
      <c r="C1067">
        <v>12</v>
      </c>
      <c r="D1067">
        <v>2011</v>
      </c>
      <c r="E1067">
        <v>4</v>
      </c>
      <c r="F1067">
        <v>4</v>
      </c>
      <c r="G1067" t="s">
        <v>33</v>
      </c>
      <c r="H1067" s="5">
        <v>26</v>
      </c>
    </row>
    <row r="1068" spans="1:8" x14ac:dyDescent="0.25">
      <c r="A1068" t="s">
        <v>13</v>
      </c>
      <c r="B1068">
        <v>9</v>
      </c>
      <c r="C1068">
        <v>12</v>
      </c>
      <c r="D1068">
        <v>2011</v>
      </c>
      <c r="E1068">
        <v>4</v>
      </c>
      <c r="F1068">
        <v>4</v>
      </c>
      <c r="G1068" t="s">
        <v>33</v>
      </c>
      <c r="H1068" s="5">
        <v>45</v>
      </c>
    </row>
    <row r="1069" spans="1:8" x14ac:dyDescent="0.25">
      <c r="A1069" t="s">
        <v>13</v>
      </c>
      <c r="B1069">
        <v>9</v>
      </c>
      <c r="C1069">
        <v>12</v>
      </c>
      <c r="D1069">
        <v>2011</v>
      </c>
      <c r="E1069">
        <v>4</v>
      </c>
      <c r="F1069">
        <v>4</v>
      </c>
      <c r="G1069" t="s">
        <v>33</v>
      </c>
      <c r="H1069" s="5">
        <v>48</v>
      </c>
    </row>
    <row r="1070" spans="1:8" x14ac:dyDescent="0.25">
      <c r="A1070" t="s">
        <v>13</v>
      </c>
      <c r="B1070">
        <v>9</v>
      </c>
      <c r="C1070">
        <v>12</v>
      </c>
      <c r="D1070">
        <v>2011</v>
      </c>
      <c r="E1070">
        <v>4</v>
      </c>
      <c r="F1070">
        <v>5</v>
      </c>
      <c r="G1070" t="s">
        <v>33</v>
      </c>
      <c r="H1070" s="5">
        <v>14</v>
      </c>
    </row>
    <row r="1071" spans="1:8" x14ac:dyDescent="0.25">
      <c r="A1071" t="s">
        <v>13</v>
      </c>
      <c r="B1071">
        <v>9</v>
      </c>
      <c r="C1071">
        <v>12</v>
      </c>
      <c r="D1071">
        <v>2011</v>
      </c>
      <c r="E1071">
        <v>4</v>
      </c>
      <c r="F1071">
        <v>5</v>
      </c>
      <c r="G1071" t="s">
        <v>33</v>
      </c>
      <c r="H1071" s="5">
        <v>51</v>
      </c>
    </row>
    <row r="1072" spans="1:8" x14ac:dyDescent="0.25">
      <c r="A1072" t="s">
        <v>13</v>
      </c>
      <c r="B1072">
        <v>9</v>
      </c>
      <c r="C1072">
        <v>12</v>
      </c>
      <c r="D1072">
        <v>2011</v>
      </c>
      <c r="E1072">
        <v>4</v>
      </c>
      <c r="F1072">
        <v>5</v>
      </c>
      <c r="G1072" t="s">
        <v>33</v>
      </c>
      <c r="H1072" s="5">
        <v>19</v>
      </c>
    </row>
    <row r="1073" spans="1:8" x14ac:dyDescent="0.25">
      <c r="A1073" t="s">
        <v>13</v>
      </c>
      <c r="B1073">
        <v>9</v>
      </c>
      <c r="C1073">
        <v>12</v>
      </c>
      <c r="D1073">
        <v>2011</v>
      </c>
      <c r="E1073">
        <v>4</v>
      </c>
      <c r="F1073">
        <v>5</v>
      </c>
      <c r="G1073" t="s">
        <v>33</v>
      </c>
      <c r="H1073" s="5">
        <v>54</v>
      </c>
    </row>
    <row r="1074" spans="1:8" x14ac:dyDescent="0.25">
      <c r="A1074" t="s">
        <v>13</v>
      </c>
      <c r="B1074">
        <v>9</v>
      </c>
      <c r="C1074">
        <v>12</v>
      </c>
      <c r="D1074">
        <v>2011</v>
      </c>
      <c r="E1074">
        <v>4</v>
      </c>
      <c r="F1074">
        <v>5</v>
      </c>
      <c r="G1074" t="s">
        <v>33</v>
      </c>
      <c r="H1074" s="5">
        <v>39</v>
      </c>
    </row>
    <row r="1075" spans="1:8" x14ac:dyDescent="0.25">
      <c r="A1075" t="s">
        <v>13</v>
      </c>
      <c r="B1075">
        <v>9</v>
      </c>
      <c r="C1075">
        <v>12</v>
      </c>
      <c r="D1075">
        <v>2011</v>
      </c>
      <c r="E1075">
        <v>4</v>
      </c>
      <c r="F1075">
        <v>5</v>
      </c>
      <c r="G1075" t="s">
        <v>33</v>
      </c>
      <c r="H1075" s="5">
        <v>11</v>
      </c>
    </row>
    <row r="1076" spans="1:8" x14ac:dyDescent="0.25">
      <c r="A1076" t="s">
        <v>13</v>
      </c>
      <c r="B1076">
        <v>9</v>
      </c>
      <c r="C1076">
        <v>12</v>
      </c>
      <c r="D1076">
        <v>2011</v>
      </c>
      <c r="E1076">
        <v>4</v>
      </c>
      <c r="F1076">
        <v>5</v>
      </c>
      <c r="G1076" t="s">
        <v>33</v>
      </c>
      <c r="H1076" s="5">
        <v>7</v>
      </c>
    </row>
    <row r="1077" spans="1:8" x14ac:dyDescent="0.25">
      <c r="A1077" t="s">
        <v>13</v>
      </c>
      <c r="B1077">
        <v>9</v>
      </c>
      <c r="C1077">
        <v>12</v>
      </c>
      <c r="D1077">
        <v>2011</v>
      </c>
      <c r="E1077">
        <v>4</v>
      </c>
      <c r="F1077">
        <v>5</v>
      </c>
      <c r="G1077" t="s">
        <v>33</v>
      </c>
      <c r="H1077" s="5">
        <v>31</v>
      </c>
    </row>
    <row r="1078" spans="1:8" x14ac:dyDescent="0.25">
      <c r="A1078" t="s">
        <v>13</v>
      </c>
      <c r="B1078">
        <v>9</v>
      </c>
      <c r="C1078">
        <v>12</v>
      </c>
      <c r="D1078">
        <v>2011</v>
      </c>
      <c r="E1078">
        <v>4</v>
      </c>
      <c r="F1078">
        <v>5</v>
      </c>
      <c r="G1078" t="s">
        <v>33</v>
      </c>
      <c r="H1078" s="5">
        <v>16</v>
      </c>
    </row>
    <row r="1079" spans="1:8" x14ac:dyDescent="0.25">
      <c r="A1079" t="s">
        <v>13</v>
      </c>
      <c r="B1079">
        <v>9</v>
      </c>
      <c r="C1079">
        <v>12</v>
      </c>
      <c r="D1079">
        <v>2011</v>
      </c>
      <c r="E1079">
        <v>4</v>
      </c>
      <c r="F1079">
        <v>5</v>
      </c>
      <c r="G1079" t="s">
        <v>33</v>
      </c>
      <c r="H1079" s="5">
        <v>15</v>
      </c>
    </row>
    <row r="1080" spans="1:8" x14ac:dyDescent="0.25">
      <c r="A1080" t="s">
        <v>13</v>
      </c>
      <c r="B1080">
        <v>9</v>
      </c>
      <c r="C1080">
        <v>12</v>
      </c>
      <c r="D1080">
        <v>2011</v>
      </c>
      <c r="E1080">
        <v>4</v>
      </c>
      <c r="F1080">
        <v>5</v>
      </c>
      <c r="G1080" t="s">
        <v>33</v>
      </c>
      <c r="H1080" s="5">
        <v>2</v>
      </c>
    </row>
    <row r="1081" spans="1:8" x14ac:dyDescent="0.25">
      <c r="A1081" t="s">
        <v>13</v>
      </c>
      <c r="B1081">
        <v>9</v>
      </c>
      <c r="C1081">
        <v>12</v>
      </c>
      <c r="D1081">
        <v>2011</v>
      </c>
      <c r="E1081">
        <v>4</v>
      </c>
      <c r="F1081">
        <v>5</v>
      </c>
      <c r="G1081" t="s">
        <v>33</v>
      </c>
      <c r="H1081" s="5">
        <v>4</v>
      </c>
    </row>
    <row r="1082" spans="1:8" x14ac:dyDescent="0.25">
      <c r="A1082" t="s">
        <v>13</v>
      </c>
      <c r="B1082">
        <v>9</v>
      </c>
      <c r="C1082">
        <v>12</v>
      </c>
      <c r="D1082">
        <v>2011</v>
      </c>
      <c r="E1082">
        <v>4</v>
      </c>
      <c r="F1082">
        <v>5</v>
      </c>
      <c r="G1082" t="s">
        <v>33</v>
      </c>
      <c r="H1082" s="5">
        <v>4</v>
      </c>
    </row>
    <row r="1083" spans="1:8" x14ac:dyDescent="0.25">
      <c r="A1083" t="s">
        <v>13</v>
      </c>
      <c r="B1083">
        <v>9</v>
      </c>
      <c r="C1083">
        <v>12</v>
      </c>
      <c r="D1083">
        <v>2011</v>
      </c>
      <c r="E1083">
        <v>4</v>
      </c>
      <c r="F1083">
        <v>5</v>
      </c>
      <c r="G1083" t="s">
        <v>33</v>
      </c>
      <c r="H1083" s="5">
        <v>55</v>
      </c>
    </row>
    <row r="1084" spans="1:8" x14ac:dyDescent="0.25">
      <c r="A1084" t="s">
        <v>13</v>
      </c>
      <c r="B1084">
        <v>9</v>
      </c>
      <c r="C1084">
        <v>12</v>
      </c>
      <c r="D1084">
        <v>2011</v>
      </c>
      <c r="E1084">
        <v>4</v>
      </c>
      <c r="F1084">
        <v>6</v>
      </c>
      <c r="G1084" t="s">
        <v>34</v>
      </c>
      <c r="H1084" s="5">
        <v>9</v>
      </c>
    </row>
    <row r="1085" spans="1:8" x14ac:dyDescent="0.25">
      <c r="A1085" t="s">
        <v>13</v>
      </c>
      <c r="B1085">
        <v>9</v>
      </c>
      <c r="C1085">
        <v>12</v>
      </c>
      <c r="D1085">
        <v>2011</v>
      </c>
      <c r="E1085">
        <v>4</v>
      </c>
      <c r="F1085">
        <v>6</v>
      </c>
      <c r="G1085" t="s">
        <v>34</v>
      </c>
      <c r="H1085" s="5">
        <v>2</v>
      </c>
    </row>
    <row r="1086" spans="1:8" x14ac:dyDescent="0.25">
      <c r="A1086" t="s">
        <v>13</v>
      </c>
      <c r="B1086">
        <v>9</v>
      </c>
      <c r="C1086">
        <v>12</v>
      </c>
      <c r="D1086">
        <v>2011</v>
      </c>
      <c r="E1086">
        <v>4</v>
      </c>
      <c r="F1086">
        <v>6</v>
      </c>
      <c r="G1086" t="s">
        <v>34</v>
      </c>
      <c r="H1086" s="5">
        <v>3</v>
      </c>
    </row>
    <row r="1087" spans="1:8" x14ac:dyDescent="0.25">
      <c r="A1087" t="s">
        <v>13</v>
      </c>
      <c r="B1087">
        <v>9</v>
      </c>
      <c r="C1087">
        <v>12</v>
      </c>
      <c r="D1087">
        <v>2011</v>
      </c>
      <c r="E1087">
        <v>4</v>
      </c>
      <c r="F1087">
        <v>6</v>
      </c>
      <c r="G1087" t="s">
        <v>34</v>
      </c>
      <c r="H1087" s="5">
        <v>32</v>
      </c>
    </row>
    <row r="1088" spans="1:8" x14ac:dyDescent="0.25">
      <c r="A1088" t="s">
        <v>13</v>
      </c>
      <c r="B1088">
        <v>9</v>
      </c>
      <c r="C1088">
        <v>12</v>
      </c>
      <c r="D1088">
        <v>2011</v>
      </c>
      <c r="E1088">
        <v>4</v>
      </c>
      <c r="F1088">
        <v>6</v>
      </c>
      <c r="G1088" t="s">
        <v>34</v>
      </c>
      <c r="H1088" s="5">
        <v>29</v>
      </c>
    </row>
    <row r="1089" spans="1:8" x14ac:dyDescent="0.25">
      <c r="A1089" t="s">
        <v>13</v>
      </c>
      <c r="B1089">
        <v>9</v>
      </c>
      <c r="C1089">
        <v>12</v>
      </c>
      <c r="D1089">
        <v>2011</v>
      </c>
      <c r="E1089">
        <v>4</v>
      </c>
      <c r="F1089">
        <v>6</v>
      </c>
      <c r="G1089" t="s">
        <v>34</v>
      </c>
      <c r="H1089" s="5">
        <v>24</v>
      </c>
    </row>
    <row r="1090" spans="1:8" x14ac:dyDescent="0.25">
      <c r="A1090" t="s">
        <v>13</v>
      </c>
      <c r="B1090">
        <v>9</v>
      </c>
      <c r="C1090">
        <v>12</v>
      </c>
      <c r="D1090">
        <v>2011</v>
      </c>
      <c r="E1090">
        <v>4</v>
      </c>
      <c r="F1090">
        <v>6</v>
      </c>
      <c r="G1090" t="s">
        <v>34</v>
      </c>
      <c r="H1090" s="5">
        <v>48</v>
      </c>
    </row>
    <row r="1091" spans="1:8" x14ac:dyDescent="0.25">
      <c r="A1091" t="s">
        <v>13</v>
      </c>
      <c r="B1091">
        <v>9</v>
      </c>
      <c r="C1091">
        <v>12</v>
      </c>
      <c r="D1091">
        <v>2011</v>
      </c>
      <c r="E1091">
        <v>4</v>
      </c>
      <c r="F1091">
        <v>6</v>
      </c>
      <c r="G1091" t="s">
        <v>34</v>
      </c>
      <c r="H1091" s="5">
        <v>28</v>
      </c>
    </row>
    <row r="1092" spans="1:8" x14ac:dyDescent="0.25">
      <c r="A1092" t="s">
        <v>13</v>
      </c>
      <c r="B1092">
        <v>9</v>
      </c>
      <c r="C1092">
        <v>12</v>
      </c>
      <c r="D1092">
        <v>2011</v>
      </c>
      <c r="E1092">
        <v>4</v>
      </c>
      <c r="F1092">
        <v>6</v>
      </c>
      <c r="G1092" t="s">
        <v>34</v>
      </c>
      <c r="H1092" s="5">
        <v>8</v>
      </c>
    </row>
    <row r="1093" spans="1:8" x14ac:dyDescent="0.25">
      <c r="A1093" t="s">
        <v>13</v>
      </c>
      <c r="B1093">
        <v>9</v>
      </c>
      <c r="C1093">
        <v>12</v>
      </c>
      <c r="D1093">
        <v>2011</v>
      </c>
      <c r="E1093">
        <v>4</v>
      </c>
      <c r="F1093">
        <v>6</v>
      </c>
      <c r="G1093" t="s">
        <v>34</v>
      </c>
      <c r="H1093" s="5">
        <v>8</v>
      </c>
    </row>
    <row r="1094" spans="1:8" x14ac:dyDescent="0.25">
      <c r="A1094" t="s">
        <v>13</v>
      </c>
      <c r="B1094">
        <v>9</v>
      </c>
      <c r="C1094">
        <v>12</v>
      </c>
      <c r="D1094">
        <v>2011</v>
      </c>
      <c r="E1094">
        <v>5</v>
      </c>
      <c r="F1094">
        <v>1</v>
      </c>
      <c r="G1094" t="s">
        <v>34</v>
      </c>
      <c r="H1094" s="5">
        <v>11</v>
      </c>
    </row>
    <row r="1095" spans="1:8" x14ac:dyDescent="0.25">
      <c r="A1095" t="s">
        <v>13</v>
      </c>
      <c r="B1095">
        <v>9</v>
      </c>
      <c r="C1095">
        <v>12</v>
      </c>
      <c r="D1095">
        <v>2011</v>
      </c>
      <c r="E1095">
        <v>5</v>
      </c>
      <c r="F1095">
        <v>1</v>
      </c>
      <c r="G1095" t="s">
        <v>34</v>
      </c>
      <c r="H1095" s="5">
        <v>19</v>
      </c>
    </row>
    <row r="1096" spans="1:8" x14ac:dyDescent="0.25">
      <c r="A1096" t="s">
        <v>13</v>
      </c>
      <c r="B1096">
        <v>9</v>
      </c>
      <c r="C1096">
        <v>12</v>
      </c>
      <c r="D1096">
        <v>2011</v>
      </c>
      <c r="E1096">
        <v>5</v>
      </c>
      <c r="F1096">
        <v>1</v>
      </c>
      <c r="G1096" t="s">
        <v>34</v>
      </c>
      <c r="H1096" s="5">
        <v>31</v>
      </c>
    </row>
    <row r="1097" spans="1:8" x14ac:dyDescent="0.25">
      <c r="A1097" t="s">
        <v>13</v>
      </c>
      <c r="B1097">
        <v>9</v>
      </c>
      <c r="C1097">
        <v>12</v>
      </c>
      <c r="D1097">
        <v>2011</v>
      </c>
      <c r="E1097">
        <v>5</v>
      </c>
      <c r="F1097">
        <v>1</v>
      </c>
      <c r="G1097" t="s">
        <v>34</v>
      </c>
      <c r="H1097" s="5">
        <v>19</v>
      </c>
    </row>
    <row r="1098" spans="1:8" x14ac:dyDescent="0.25">
      <c r="A1098" t="s">
        <v>13</v>
      </c>
      <c r="B1098">
        <v>9</v>
      </c>
      <c r="C1098">
        <v>12</v>
      </c>
      <c r="D1098">
        <v>2011</v>
      </c>
      <c r="E1098">
        <v>5</v>
      </c>
      <c r="F1098">
        <v>1</v>
      </c>
      <c r="G1098" t="s">
        <v>34</v>
      </c>
      <c r="H1098" s="5">
        <v>17</v>
      </c>
    </row>
    <row r="1099" spans="1:8" x14ac:dyDescent="0.25">
      <c r="A1099" t="s">
        <v>13</v>
      </c>
      <c r="B1099">
        <v>9</v>
      </c>
      <c r="C1099">
        <v>12</v>
      </c>
      <c r="D1099">
        <v>2011</v>
      </c>
      <c r="E1099">
        <v>5</v>
      </c>
      <c r="F1099">
        <v>1</v>
      </c>
      <c r="G1099" t="s">
        <v>34</v>
      </c>
      <c r="H1099" s="5">
        <v>23</v>
      </c>
    </row>
    <row r="1100" spans="1:8" x14ac:dyDescent="0.25">
      <c r="A1100" t="s">
        <v>13</v>
      </c>
      <c r="B1100">
        <v>9</v>
      </c>
      <c r="C1100">
        <v>12</v>
      </c>
      <c r="D1100">
        <v>2011</v>
      </c>
      <c r="E1100">
        <v>5</v>
      </c>
      <c r="F1100">
        <v>1</v>
      </c>
      <c r="G1100" t="s">
        <v>34</v>
      </c>
      <c r="H1100" s="5">
        <v>8</v>
      </c>
    </row>
    <row r="1101" spans="1:8" x14ac:dyDescent="0.25">
      <c r="A1101" t="s">
        <v>13</v>
      </c>
      <c r="B1101">
        <v>9</v>
      </c>
      <c r="C1101">
        <v>12</v>
      </c>
      <c r="D1101">
        <v>2011</v>
      </c>
      <c r="E1101">
        <v>5</v>
      </c>
      <c r="F1101">
        <v>1</v>
      </c>
      <c r="G1101" t="s">
        <v>34</v>
      </c>
      <c r="H1101" s="5">
        <v>8</v>
      </c>
    </row>
    <row r="1102" spans="1:8" x14ac:dyDescent="0.25">
      <c r="A1102" t="s">
        <v>13</v>
      </c>
      <c r="B1102">
        <v>9</v>
      </c>
      <c r="C1102">
        <v>12</v>
      </c>
      <c r="D1102">
        <v>2011</v>
      </c>
      <c r="E1102">
        <v>5</v>
      </c>
      <c r="F1102">
        <v>1</v>
      </c>
      <c r="G1102" t="s">
        <v>34</v>
      </c>
      <c r="H1102" s="5">
        <v>16</v>
      </c>
    </row>
    <row r="1103" spans="1:8" x14ac:dyDescent="0.25">
      <c r="A1103" t="s">
        <v>13</v>
      </c>
      <c r="B1103">
        <v>9</v>
      </c>
      <c r="C1103">
        <v>12</v>
      </c>
      <c r="D1103">
        <v>2011</v>
      </c>
      <c r="E1103">
        <v>5</v>
      </c>
      <c r="F1103">
        <v>1</v>
      </c>
      <c r="G1103" t="s">
        <v>34</v>
      </c>
      <c r="H1103" s="5">
        <v>22</v>
      </c>
    </row>
    <row r="1104" spans="1:8" x14ac:dyDescent="0.25">
      <c r="A1104" t="s">
        <v>13</v>
      </c>
      <c r="B1104">
        <v>9</v>
      </c>
      <c r="C1104">
        <v>12</v>
      </c>
      <c r="D1104">
        <v>2011</v>
      </c>
      <c r="E1104">
        <v>5</v>
      </c>
      <c r="F1104">
        <v>1</v>
      </c>
      <c r="G1104" t="s">
        <v>34</v>
      </c>
      <c r="H1104" s="5">
        <v>33</v>
      </c>
    </row>
    <row r="1105" spans="1:8" x14ac:dyDescent="0.25">
      <c r="A1105" t="s">
        <v>13</v>
      </c>
      <c r="B1105">
        <v>9</v>
      </c>
      <c r="C1105">
        <v>12</v>
      </c>
      <c r="D1105">
        <v>2011</v>
      </c>
      <c r="E1105">
        <v>5</v>
      </c>
      <c r="F1105">
        <v>1</v>
      </c>
      <c r="G1105" t="s">
        <v>34</v>
      </c>
      <c r="H1105" s="5">
        <v>14</v>
      </c>
    </row>
    <row r="1106" spans="1:8" x14ac:dyDescent="0.25">
      <c r="A1106" t="s">
        <v>13</v>
      </c>
      <c r="B1106">
        <v>9</v>
      </c>
      <c r="C1106">
        <v>12</v>
      </c>
      <c r="D1106">
        <v>2011</v>
      </c>
      <c r="E1106">
        <v>5</v>
      </c>
      <c r="F1106">
        <v>1</v>
      </c>
      <c r="G1106" t="s">
        <v>34</v>
      </c>
      <c r="H1106" s="5">
        <v>12</v>
      </c>
    </row>
    <row r="1107" spans="1:8" x14ac:dyDescent="0.25">
      <c r="A1107" t="s">
        <v>13</v>
      </c>
      <c r="B1107">
        <v>9</v>
      </c>
      <c r="C1107">
        <v>12</v>
      </c>
      <c r="D1107">
        <v>2011</v>
      </c>
      <c r="E1107">
        <v>5</v>
      </c>
      <c r="F1107">
        <v>1</v>
      </c>
      <c r="G1107" t="s">
        <v>34</v>
      </c>
      <c r="H1107" s="5">
        <v>13</v>
      </c>
    </row>
    <row r="1108" spans="1:8" x14ac:dyDescent="0.25">
      <c r="A1108" t="s">
        <v>13</v>
      </c>
      <c r="B1108">
        <v>9</v>
      </c>
      <c r="C1108">
        <v>12</v>
      </c>
      <c r="D1108">
        <v>2011</v>
      </c>
      <c r="E1108">
        <v>5</v>
      </c>
      <c r="F1108">
        <v>1</v>
      </c>
      <c r="G1108" t="s">
        <v>34</v>
      </c>
      <c r="H1108" s="5">
        <v>5</v>
      </c>
    </row>
    <row r="1109" spans="1:8" x14ac:dyDescent="0.25">
      <c r="A1109" t="s">
        <v>13</v>
      </c>
      <c r="B1109">
        <v>9</v>
      </c>
      <c r="C1109">
        <v>12</v>
      </c>
      <c r="D1109">
        <v>2011</v>
      </c>
      <c r="E1109">
        <v>5</v>
      </c>
      <c r="F1109">
        <v>1</v>
      </c>
      <c r="G1109" t="s">
        <v>34</v>
      </c>
      <c r="H1109" s="5">
        <v>20</v>
      </c>
    </row>
    <row r="1110" spans="1:8" x14ac:dyDescent="0.25">
      <c r="A1110" t="s">
        <v>13</v>
      </c>
      <c r="B1110">
        <v>9</v>
      </c>
      <c r="C1110">
        <v>12</v>
      </c>
      <c r="D1110">
        <v>2011</v>
      </c>
      <c r="E1110">
        <v>5</v>
      </c>
      <c r="F1110">
        <v>2</v>
      </c>
      <c r="G1110" t="s">
        <v>33</v>
      </c>
      <c r="H1110" s="5">
        <v>13</v>
      </c>
    </row>
    <row r="1111" spans="1:8" x14ac:dyDescent="0.25">
      <c r="A1111" t="s">
        <v>13</v>
      </c>
      <c r="B1111">
        <v>9</v>
      </c>
      <c r="C1111">
        <v>12</v>
      </c>
      <c r="D1111">
        <v>2011</v>
      </c>
      <c r="E1111">
        <v>5</v>
      </c>
      <c r="F1111">
        <v>2</v>
      </c>
      <c r="G1111" t="s">
        <v>33</v>
      </c>
      <c r="H1111" s="5">
        <v>28</v>
      </c>
    </row>
    <row r="1112" spans="1:8" x14ac:dyDescent="0.25">
      <c r="A1112" t="s">
        <v>13</v>
      </c>
      <c r="B1112">
        <v>9</v>
      </c>
      <c r="C1112">
        <v>12</v>
      </c>
      <c r="D1112">
        <v>2011</v>
      </c>
      <c r="E1112">
        <v>5</v>
      </c>
      <c r="F1112">
        <v>2</v>
      </c>
      <c r="G1112" t="s">
        <v>33</v>
      </c>
      <c r="H1112" s="5">
        <v>4</v>
      </c>
    </row>
    <row r="1113" spans="1:8" x14ac:dyDescent="0.25">
      <c r="A1113" t="s">
        <v>13</v>
      </c>
      <c r="B1113">
        <v>9</v>
      </c>
      <c r="C1113">
        <v>12</v>
      </c>
      <c r="D1113">
        <v>2011</v>
      </c>
      <c r="E1113">
        <v>5</v>
      </c>
      <c r="F1113">
        <v>2</v>
      </c>
      <c r="G1113" t="s">
        <v>33</v>
      </c>
      <c r="H1113" s="5">
        <v>12</v>
      </c>
    </row>
    <row r="1114" spans="1:8" x14ac:dyDescent="0.25">
      <c r="A1114" t="s">
        <v>13</v>
      </c>
      <c r="B1114">
        <v>9</v>
      </c>
      <c r="C1114">
        <v>12</v>
      </c>
      <c r="D1114">
        <v>2011</v>
      </c>
      <c r="E1114">
        <v>5</v>
      </c>
      <c r="F1114">
        <v>2</v>
      </c>
      <c r="G1114" t="s">
        <v>33</v>
      </c>
      <c r="H1114" s="5">
        <v>8</v>
      </c>
    </row>
    <row r="1115" spans="1:8" x14ac:dyDescent="0.25">
      <c r="A1115" t="s">
        <v>13</v>
      </c>
      <c r="B1115">
        <v>9</v>
      </c>
      <c r="C1115">
        <v>12</v>
      </c>
      <c r="D1115">
        <v>2011</v>
      </c>
      <c r="E1115">
        <v>5</v>
      </c>
      <c r="F1115">
        <v>2</v>
      </c>
      <c r="G1115" t="s">
        <v>33</v>
      </c>
      <c r="H1115" s="5">
        <v>61</v>
      </c>
    </row>
    <row r="1116" spans="1:8" x14ac:dyDescent="0.25">
      <c r="A1116" t="s">
        <v>13</v>
      </c>
      <c r="B1116">
        <v>9</v>
      </c>
      <c r="C1116">
        <v>12</v>
      </c>
      <c r="D1116">
        <v>2011</v>
      </c>
      <c r="E1116">
        <v>5</v>
      </c>
      <c r="F1116">
        <v>2</v>
      </c>
      <c r="G1116" t="s">
        <v>33</v>
      </c>
      <c r="H1116" s="5">
        <v>8</v>
      </c>
    </row>
    <row r="1117" spans="1:8" x14ac:dyDescent="0.25">
      <c r="A1117" t="s">
        <v>13</v>
      </c>
      <c r="B1117">
        <v>9</v>
      </c>
      <c r="C1117">
        <v>12</v>
      </c>
      <c r="D1117">
        <v>2011</v>
      </c>
      <c r="E1117">
        <v>5</v>
      </c>
      <c r="F1117">
        <v>2</v>
      </c>
      <c r="G1117" t="s">
        <v>33</v>
      </c>
      <c r="H1117" s="5">
        <v>7</v>
      </c>
    </row>
    <row r="1118" spans="1:8" x14ac:dyDescent="0.25">
      <c r="A1118" t="s">
        <v>13</v>
      </c>
      <c r="B1118">
        <v>9</v>
      </c>
      <c r="C1118">
        <v>12</v>
      </c>
      <c r="D1118">
        <v>2011</v>
      </c>
      <c r="E1118">
        <v>5</v>
      </c>
      <c r="F1118">
        <v>2</v>
      </c>
      <c r="G1118" t="s">
        <v>33</v>
      </c>
      <c r="H1118" s="5">
        <v>51</v>
      </c>
    </row>
    <row r="1119" spans="1:8" x14ac:dyDescent="0.25">
      <c r="A1119" t="s">
        <v>13</v>
      </c>
      <c r="B1119">
        <v>9</v>
      </c>
      <c r="C1119">
        <v>12</v>
      </c>
      <c r="D1119">
        <v>2011</v>
      </c>
      <c r="E1119">
        <v>5</v>
      </c>
      <c r="F1119">
        <v>2</v>
      </c>
      <c r="G1119" t="s">
        <v>33</v>
      </c>
      <c r="H1119" s="5">
        <v>6</v>
      </c>
    </row>
    <row r="1120" spans="1:8" x14ac:dyDescent="0.25">
      <c r="A1120" t="s">
        <v>13</v>
      </c>
      <c r="B1120">
        <v>9</v>
      </c>
      <c r="C1120">
        <v>12</v>
      </c>
      <c r="D1120">
        <v>2011</v>
      </c>
      <c r="E1120">
        <v>5</v>
      </c>
      <c r="F1120">
        <v>2</v>
      </c>
      <c r="G1120" t="s">
        <v>33</v>
      </c>
      <c r="H1120" s="5">
        <v>26</v>
      </c>
    </row>
    <row r="1121" spans="1:8" x14ac:dyDescent="0.25">
      <c r="A1121" t="s">
        <v>13</v>
      </c>
      <c r="B1121">
        <v>9</v>
      </c>
      <c r="C1121">
        <v>12</v>
      </c>
      <c r="D1121">
        <v>2011</v>
      </c>
      <c r="E1121">
        <v>5</v>
      </c>
      <c r="F1121">
        <v>2</v>
      </c>
      <c r="G1121" t="s">
        <v>33</v>
      </c>
      <c r="H1121" s="5">
        <v>6</v>
      </c>
    </row>
    <row r="1122" spans="1:8" x14ac:dyDescent="0.25">
      <c r="A1122" t="s">
        <v>13</v>
      </c>
      <c r="B1122">
        <v>9</v>
      </c>
      <c r="C1122">
        <v>12</v>
      </c>
      <c r="D1122">
        <v>2011</v>
      </c>
      <c r="E1122">
        <v>5</v>
      </c>
      <c r="F1122">
        <v>2</v>
      </c>
      <c r="G1122" t="s">
        <v>33</v>
      </c>
      <c r="H1122" s="5">
        <v>34</v>
      </c>
    </row>
    <row r="1123" spans="1:8" x14ac:dyDescent="0.25">
      <c r="A1123" t="s">
        <v>13</v>
      </c>
      <c r="B1123">
        <v>9</v>
      </c>
      <c r="C1123">
        <v>12</v>
      </c>
      <c r="D1123">
        <v>2011</v>
      </c>
      <c r="E1123">
        <v>5</v>
      </c>
      <c r="F1123">
        <v>2</v>
      </c>
      <c r="G1123" t="s">
        <v>33</v>
      </c>
      <c r="H1123" s="5">
        <v>8</v>
      </c>
    </row>
    <row r="1124" spans="1:8" x14ac:dyDescent="0.25">
      <c r="A1124" t="s">
        <v>13</v>
      </c>
      <c r="B1124">
        <v>9</v>
      </c>
      <c r="C1124">
        <v>12</v>
      </c>
      <c r="D1124">
        <v>2011</v>
      </c>
      <c r="E1124">
        <v>5</v>
      </c>
      <c r="F1124">
        <v>3</v>
      </c>
      <c r="G1124" t="s">
        <v>34</v>
      </c>
      <c r="H1124" s="5">
        <v>15</v>
      </c>
    </row>
    <row r="1125" spans="1:8" x14ac:dyDescent="0.25">
      <c r="A1125" t="s">
        <v>13</v>
      </c>
      <c r="B1125">
        <v>9</v>
      </c>
      <c r="C1125">
        <v>12</v>
      </c>
      <c r="D1125">
        <v>2011</v>
      </c>
      <c r="E1125">
        <v>5</v>
      </c>
      <c r="F1125">
        <v>3</v>
      </c>
      <c r="G1125" t="s">
        <v>34</v>
      </c>
      <c r="H1125" s="5">
        <v>13</v>
      </c>
    </row>
    <row r="1126" spans="1:8" x14ac:dyDescent="0.25">
      <c r="A1126" t="s">
        <v>13</v>
      </c>
      <c r="B1126">
        <v>9</v>
      </c>
      <c r="C1126">
        <v>12</v>
      </c>
      <c r="D1126">
        <v>2011</v>
      </c>
      <c r="E1126">
        <v>5</v>
      </c>
      <c r="F1126">
        <v>3</v>
      </c>
      <c r="G1126" t="s">
        <v>34</v>
      </c>
      <c r="H1126" s="5">
        <v>20</v>
      </c>
    </row>
    <row r="1127" spans="1:8" x14ac:dyDescent="0.25">
      <c r="A1127" t="s">
        <v>13</v>
      </c>
      <c r="B1127">
        <v>9</v>
      </c>
      <c r="C1127">
        <v>12</v>
      </c>
      <c r="D1127">
        <v>2011</v>
      </c>
      <c r="E1127">
        <v>5</v>
      </c>
      <c r="F1127">
        <v>3</v>
      </c>
      <c r="G1127" t="s">
        <v>34</v>
      </c>
      <c r="H1127" s="5">
        <v>26</v>
      </c>
    </row>
    <row r="1128" spans="1:8" x14ac:dyDescent="0.25">
      <c r="A1128" t="s">
        <v>13</v>
      </c>
      <c r="B1128">
        <v>9</v>
      </c>
      <c r="C1128">
        <v>12</v>
      </c>
      <c r="D1128">
        <v>2011</v>
      </c>
      <c r="E1128">
        <v>5</v>
      </c>
      <c r="F1128">
        <v>3</v>
      </c>
      <c r="G1128" t="s">
        <v>34</v>
      </c>
      <c r="H1128" s="5">
        <v>49</v>
      </c>
    </row>
    <row r="1129" spans="1:8" x14ac:dyDescent="0.25">
      <c r="A1129" t="s">
        <v>13</v>
      </c>
      <c r="B1129">
        <v>9</v>
      </c>
      <c r="C1129">
        <v>12</v>
      </c>
      <c r="D1129">
        <v>2011</v>
      </c>
      <c r="E1129">
        <v>5</v>
      </c>
      <c r="F1129">
        <v>3</v>
      </c>
      <c r="G1129" t="s">
        <v>34</v>
      </c>
      <c r="H1129" s="5">
        <v>30</v>
      </c>
    </row>
    <row r="1130" spans="1:8" x14ac:dyDescent="0.25">
      <c r="A1130" t="s">
        <v>13</v>
      </c>
      <c r="B1130">
        <v>9</v>
      </c>
      <c r="C1130">
        <v>12</v>
      </c>
      <c r="D1130">
        <v>2011</v>
      </c>
      <c r="E1130">
        <v>5</v>
      </c>
      <c r="F1130">
        <v>3</v>
      </c>
      <c r="G1130" t="s">
        <v>34</v>
      </c>
      <c r="H1130" s="5">
        <v>22</v>
      </c>
    </row>
    <row r="1131" spans="1:8" x14ac:dyDescent="0.25">
      <c r="A1131" t="s">
        <v>13</v>
      </c>
      <c r="B1131">
        <v>9</v>
      </c>
      <c r="C1131">
        <v>12</v>
      </c>
      <c r="D1131">
        <v>2011</v>
      </c>
      <c r="E1131">
        <v>5</v>
      </c>
      <c r="F1131">
        <v>3</v>
      </c>
      <c r="G1131" t="s">
        <v>34</v>
      </c>
      <c r="H1131" s="5">
        <v>17</v>
      </c>
    </row>
    <row r="1132" spans="1:8" x14ac:dyDescent="0.25">
      <c r="A1132" t="s">
        <v>13</v>
      </c>
      <c r="B1132">
        <v>9</v>
      </c>
      <c r="C1132">
        <v>12</v>
      </c>
      <c r="D1132">
        <v>2011</v>
      </c>
      <c r="E1132">
        <v>5</v>
      </c>
      <c r="F1132">
        <v>3</v>
      </c>
      <c r="G1132" t="s">
        <v>34</v>
      </c>
      <c r="H1132" s="5">
        <v>22</v>
      </c>
    </row>
    <row r="1133" spans="1:8" x14ac:dyDescent="0.25">
      <c r="A1133" t="s">
        <v>13</v>
      </c>
      <c r="B1133">
        <v>9</v>
      </c>
      <c r="C1133">
        <v>12</v>
      </c>
      <c r="D1133">
        <v>2011</v>
      </c>
      <c r="E1133">
        <v>5</v>
      </c>
      <c r="F1133">
        <v>3</v>
      </c>
      <c r="G1133" t="s">
        <v>34</v>
      </c>
      <c r="H1133" s="5">
        <v>12</v>
      </c>
    </row>
    <row r="1134" spans="1:8" x14ac:dyDescent="0.25">
      <c r="A1134" t="s">
        <v>13</v>
      </c>
      <c r="B1134">
        <v>9</v>
      </c>
      <c r="C1134">
        <v>12</v>
      </c>
      <c r="D1134">
        <v>2011</v>
      </c>
      <c r="E1134">
        <v>5</v>
      </c>
      <c r="F1134">
        <v>3</v>
      </c>
      <c r="G1134" t="s">
        <v>34</v>
      </c>
      <c r="H1134" s="5">
        <v>25</v>
      </c>
    </row>
    <row r="1135" spans="1:8" x14ac:dyDescent="0.25">
      <c r="A1135" t="s">
        <v>13</v>
      </c>
      <c r="B1135">
        <v>9</v>
      </c>
      <c r="C1135">
        <v>12</v>
      </c>
      <c r="D1135">
        <v>2011</v>
      </c>
      <c r="E1135">
        <v>5</v>
      </c>
      <c r="F1135">
        <v>3</v>
      </c>
      <c r="G1135" t="s">
        <v>34</v>
      </c>
      <c r="H1135" s="5">
        <v>11</v>
      </c>
    </row>
    <row r="1136" spans="1:8" x14ac:dyDescent="0.25">
      <c r="A1136" t="s">
        <v>13</v>
      </c>
      <c r="B1136">
        <v>9</v>
      </c>
      <c r="C1136">
        <v>12</v>
      </c>
      <c r="D1136">
        <v>2011</v>
      </c>
      <c r="E1136">
        <v>5</v>
      </c>
      <c r="F1136">
        <v>3</v>
      </c>
      <c r="G1136" t="s">
        <v>34</v>
      </c>
      <c r="H1136" s="5">
        <v>15</v>
      </c>
    </row>
    <row r="1137" spans="1:8" x14ac:dyDescent="0.25">
      <c r="A1137" t="s">
        <v>13</v>
      </c>
      <c r="B1137">
        <v>9</v>
      </c>
      <c r="C1137">
        <v>12</v>
      </c>
      <c r="D1137">
        <v>2011</v>
      </c>
      <c r="E1137">
        <v>5</v>
      </c>
      <c r="F1137">
        <v>3</v>
      </c>
      <c r="G1137" t="s">
        <v>34</v>
      </c>
      <c r="H1137" s="5">
        <v>31</v>
      </c>
    </row>
    <row r="1138" spans="1:8" x14ac:dyDescent="0.25">
      <c r="A1138" t="s">
        <v>13</v>
      </c>
      <c r="B1138">
        <v>9</v>
      </c>
      <c r="C1138">
        <v>12</v>
      </c>
      <c r="D1138">
        <v>2011</v>
      </c>
      <c r="E1138">
        <v>5</v>
      </c>
      <c r="F1138">
        <v>3</v>
      </c>
      <c r="G1138" t="s">
        <v>34</v>
      </c>
      <c r="H1138" s="5">
        <v>7</v>
      </c>
    </row>
    <row r="1139" spans="1:8" x14ac:dyDescent="0.25">
      <c r="A1139" t="s">
        <v>13</v>
      </c>
      <c r="B1139">
        <v>9</v>
      </c>
      <c r="C1139">
        <v>12</v>
      </c>
      <c r="D1139">
        <v>2011</v>
      </c>
      <c r="E1139">
        <v>5</v>
      </c>
      <c r="F1139">
        <v>3</v>
      </c>
      <c r="G1139" t="s">
        <v>34</v>
      </c>
      <c r="H1139" s="5">
        <v>16</v>
      </c>
    </row>
    <row r="1140" spans="1:8" x14ac:dyDescent="0.25">
      <c r="A1140" t="s">
        <v>13</v>
      </c>
      <c r="B1140">
        <v>9</v>
      </c>
      <c r="C1140">
        <v>12</v>
      </c>
      <c r="D1140">
        <v>2011</v>
      </c>
      <c r="E1140">
        <v>5</v>
      </c>
      <c r="F1140">
        <v>3</v>
      </c>
      <c r="G1140" t="s">
        <v>34</v>
      </c>
      <c r="H1140" s="5">
        <v>20</v>
      </c>
    </row>
    <row r="1141" spans="1:8" x14ac:dyDescent="0.25">
      <c r="A1141" t="s">
        <v>13</v>
      </c>
      <c r="B1141">
        <v>9</v>
      </c>
      <c r="C1141">
        <v>12</v>
      </c>
      <c r="D1141">
        <v>2011</v>
      </c>
      <c r="E1141">
        <v>5</v>
      </c>
      <c r="F1141">
        <v>3</v>
      </c>
      <c r="G1141" t="s">
        <v>34</v>
      </c>
      <c r="H1141" s="5">
        <v>23</v>
      </c>
    </row>
    <row r="1142" spans="1:8" x14ac:dyDescent="0.25">
      <c r="A1142" t="s">
        <v>13</v>
      </c>
      <c r="B1142">
        <v>9</v>
      </c>
      <c r="C1142">
        <v>12</v>
      </c>
      <c r="D1142">
        <v>2011</v>
      </c>
      <c r="E1142">
        <v>5</v>
      </c>
      <c r="F1142">
        <v>3</v>
      </c>
      <c r="G1142" t="s">
        <v>34</v>
      </c>
      <c r="H1142" s="5">
        <v>10</v>
      </c>
    </row>
    <row r="1143" spans="1:8" x14ac:dyDescent="0.25">
      <c r="A1143" t="s">
        <v>13</v>
      </c>
      <c r="B1143">
        <v>9</v>
      </c>
      <c r="C1143">
        <v>12</v>
      </c>
      <c r="D1143">
        <v>2011</v>
      </c>
      <c r="E1143">
        <v>5</v>
      </c>
      <c r="F1143">
        <v>3</v>
      </c>
      <c r="G1143" t="s">
        <v>34</v>
      </c>
      <c r="H1143" s="5">
        <v>9</v>
      </c>
    </row>
    <row r="1144" spans="1:8" x14ac:dyDescent="0.25">
      <c r="A1144" t="s">
        <v>13</v>
      </c>
      <c r="B1144">
        <v>9</v>
      </c>
      <c r="C1144">
        <v>12</v>
      </c>
      <c r="D1144">
        <v>2011</v>
      </c>
      <c r="E1144">
        <v>5</v>
      </c>
      <c r="F1144">
        <v>4</v>
      </c>
      <c r="G1144" t="s">
        <v>33</v>
      </c>
      <c r="H1144" s="5">
        <v>16</v>
      </c>
    </row>
    <row r="1145" spans="1:8" x14ac:dyDescent="0.25">
      <c r="A1145" t="s">
        <v>13</v>
      </c>
      <c r="B1145">
        <v>9</v>
      </c>
      <c r="C1145">
        <v>12</v>
      </c>
      <c r="D1145">
        <v>2011</v>
      </c>
      <c r="E1145">
        <v>5</v>
      </c>
      <c r="F1145">
        <v>4</v>
      </c>
      <c r="G1145" t="s">
        <v>33</v>
      </c>
      <c r="H1145" s="5">
        <v>14</v>
      </c>
    </row>
    <row r="1146" spans="1:8" x14ac:dyDescent="0.25">
      <c r="A1146" t="s">
        <v>13</v>
      </c>
      <c r="B1146">
        <v>9</v>
      </c>
      <c r="C1146">
        <v>12</v>
      </c>
      <c r="D1146">
        <v>2011</v>
      </c>
      <c r="E1146">
        <v>5</v>
      </c>
      <c r="F1146">
        <v>4</v>
      </c>
      <c r="G1146" t="s">
        <v>33</v>
      </c>
      <c r="H1146" s="5">
        <v>19</v>
      </c>
    </row>
    <row r="1147" spans="1:8" x14ac:dyDescent="0.25">
      <c r="A1147" t="s">
        <v>13</v>
      </c>
      <c r="B1147">
        <v>9</v>
      </c>
      <c r="C1147">
        <v>12</v>
      </c>
      <c r="D1147">
        <v>2011</v>
      </c>
      <c r="E1147">
        <v>5</v>
      </c>
      <c r="F1147">
        <v>4</v>
      </c>
      <c r="G1147" t="s">
        <v>33</v>
      </c>
      <c r="H1147" s="5">
        <v>39</v>
      </c>
    </row>
    <row r="1148" spans="1:8" x14ac:dyDescent="0.25">
      <c r="A1148" t="s">
        <v>13</v>
      </c>
      <c r="B1148">
        <v>9</v>
      </c>
      <c r="C1148">
        <v>12</v>
      </c>
      <c r="D1148">
        <v>2011</v>
      </c>
      <c r="E1148">
        <v>5</v>
      </c>
      <c r="F1148">
        <v>4</v>
      </c>
      <c r="G1148" t="s">
        <v>33</v>
      </c>
      <c r="H1148" s="5">
        <v>44</v>
      </c>
    </row>
    <row r="1149" spans="1:8" x14ac:dyDescent="0.25">
      <c r="A1149" t="s">
        <v>13</v>
      </c>
      <c r="B1149">
        <v>9</v>
      </c>
      <c r="C1149">
        <v>12</v>
      </c>
      <c r="D1149">
        <v>2011</v>
      </c>
      <c r="E1149">
        <v>5</v>
      </c>
      <c r="F1149">
        <v>4</v>
      </c>
      <c r="G1149" t="s">
        <v>33</v>
      </c>
      <c r="H1149" s="5">
        <v>7</v>
      </c>
    </row>
    <row r="1150" spans="1:8" x14ac:dyDescent="0.25">
      <c r="A1150" t="s">
        <v>13</v>
      </c>
      <c r="B1150">
        <v>9</v>
      </c>
      <c r="C1150">
        <v>12</v>
      </c>
      <c r="D1150">
        <v>2011</v>
      </c>
      <c r="E1150">
        <v>5</v>
      </c>
      <c r="F1150">
        <v>4</v>
      </c>
      <c r="G1150" t="s">
        <v>33</v>
      </c>
      <c r="H1150" s="5">
        <v>14</v>
      </c>
    </row>
    <row r="1151" spans="1:8" x14ac:dyDescent="0.25">
      <c r="A1151" t="s">
        <v>13</v>
      </c>
      <c r="B1151">
        <v>9</v>
      </c>
      <c r="C1151">
        <v>12</v>
      </c>
      <c r="D1151">
        <v>2011</v>
      </c>
      <c r="E1151">
        <v>5</v>
      </c>
      <c r="F1151">
        <v>4</v>
      </c>
      <c r="G1151" t="s">
        <v>33</v>
      </c>
      <c r="H1151" s="5">
        <v>48</v>
      </c>
    </row>
    <row r="1152" spans="1:8" x14ac:dyDescent="0.25">
      <c r="A1152" t="s">
        <v>13</v>
      </c>
      <c r="B1152">
        <v>9</v>
      </c>
      <c r="C1152">
        <v>12</v>
      </c>
      <c r="D1152">
        <v>2011</v>
      </c>
      <c r="E1152">
        <v>5</v>
      </c>
      <c r="F1152">
        <v>4</v>
      </c>
      <c r="G1152" t="s">
        <v>33</v>
      </c>
      <c r="H1152" s="5">
        <v>14</v>
      </c>
    </row>
    <row r="1153" spans="1:8" x14ac:dyDescent="0.25">
      <c r="A1153" t="s">
        <v>13</v>
      </c>
      <c r="B1153">
        <v>9</v>
      </c>
      <c r="C1153">
        <v>12</v>
      </c>
      <c r="D1153">
        <v>2011</v>
      </c>
      <c r="E1153">
        <v>5</v>
      </c>
      <c r="F1153">
        <v>4</v>
      </c>
      <c r="G1153" t="s">
        <v>33</v>
      </c>
      <c r="H1153" s="5">
        <v>34</v>
      </c>
    </row>
    <row r="1154" spans="1:8" x14ac:dyDescent="0.25">
      <c r="A1154" t="s">
        <v>13</v>
      </c>
      <c r="B1154">
        <v>9</v>
      </c>
      <c r="C1154">
        <v>12</v>
      </c>
      <c r="D1154">
        <v>2011</v>
      </c>
      <c r="E1154">
        <v>5</v>
      </c>
      <c r="F1154">
        <v>4</v>
      </c>
      <c r="G1154" t="s">
        <v>33</v>
      </c>
      <c r="H1154" s="5">
        <v>19</v>
      </c>
    </row>
    <row r="1155" spans="1:8" x14ac:dyDescent="0.25">
      <c r="A1155" t="s">
        <v>13</v>
      </c>
      <c r="B1155">
        <v>9</v>
      </c>
      <c r="C1155">
        <v>12</v>
      </c>
      <c r="D1155">
        <v>2011</v>
      </c>
      <c r="E1155">
        <v>5</v>
      </c>
      <c r="F1155">
        <v>5</v>
      </c>
      <c r="G1155" t="s">
        <v>33</v>
      </c>
      <c r="H1155" s="5">
        <v>16</v>
      </c>
    </row>
    <row r="1156" spans="1:8" x14ac:dyDescent="0.25">
      <c r="A1156" t="s">
        <v>13</v>
      </c>
      <c r="B1156">
        <v>9</v>
      </c>
      <c r="C1156">
        <v>12</v>
      </c>
      <c r="D1156">
        <v>2011</v>
      </c>
      <c r="E1156">
        <v>5</v>
      </c>
      <c r="F1156">
        <v>5</v>
      </c>
      <c r="G1156" t="s">
        <v>33</v>
      </c>
      <c r="H1156" s="5">
        <v>2</v>
      </c>
    </row>
    <row r="1157" spans="1:8" x14ac:dyDescent="0.25">
      <c r="A1157" t="s">
        <v>13</v>
      </c>
      <c r="B1157">
        <v>9</v>
      </c>
      <c r="C1157">
        <v>12</v>
      </c>
      <c r="D1157">
        <v>2011</v>
      </c>
      <c r="E1157">
        <v>5</v>
      </c>
      <c r="F1157">
        <v>5</v>
      </c>
      <c r="G1157" t="s">
        <v>33</v>
      </c>
      <c r="H1157" s="5">
        <v>10</v>
      </c>
    </row>
    <row r="1158" spans="1:8" x14ac:dyDescent="0.25">
      <c r="A1158" t="s">
        <v>13</v>
      </c>
      <c r="B1158">
        <v>9</v>
      </c>
      <c r="C1158">
        <v>12</v>
      </c>
      <c r="D1158">
        <v>2011</v>
      </c>
      <c r="E1158">
        <v>5</v>
      </c>
      <c r="F1158">
        <v>5</v>
      </c>
      <c r="G1158" t="s">
        <v>33</v>
      </c>
      <c r="H1158" s="5">
        <v>5</v>
      </c>
    </row>
    <row r="1159" spans="1:8" x14ac:dyDescent="0.25">
      <c r="A1159" t="s">
        <v>13</v>
      </c>
      <c r="B1159">
        <v>9</v>
      </c>
      <c r="C1159">
        <v>12</v>
      </c>
      <c r="D1159">
        <v>2011</v>
      </c>
      <c r="E1159">
        <v>5</v>
      </c>
      <c r="F1159">
        <v>5</v>
      </c>
      <c r="G1159" t="s">
        <v>33</v>
      </c>
      <c r="H1159" s="5">
        <v>18</v>
      </c>
    </row>
    <row r="1160" spans="1:8" x14ac:dyDescent="0.25">
      <c r="A1160" t="s">
        <v>13</v>
      </c>
      <c r="B1160">
        <v>9</v>
      </c>
      <c r="C1160">
        <v>12</v>
      </c>
      <c r="D1160">
        <v>2011</v>
      </c>
      <c r="E1160">
        <v>5</v>
      </c>
      <c r="F1160">
        <v>5</v>
      </c>
      <c r="G1160" t="s">
        <v>33</v>
      </c>
      <c r="H1160" s="5">
        <v>6</v>
      </c>
    </row>
    <row r="1161" spans="1:8" x14ac:dyDescent="0.25">
      <c r="A1161" t="s">
        <v>13</v>
      </c>
      <c r="B1161">
        <v>9</v>
      </c>
      <c r="C1161">
        <v>12</v>
      </c>
      <c r="D1161">
        <v>2011</v>
      </c>
      <c r="E1161">
        <v>5</v>
      </c>
      <c r="F1161">
        <v>5</v>
      </c>
      <c r="G1161" t="s">
        <v>33</v>
      </c>
      <c r="H1161" s="5">
        <v>6</v>
      </c>
    </row>
    <row r="1162" spans="1:8" x14ac:dyDescent="0.25">
      <c r="A1162" t="s">
        <v>13</v>
      </c>
      <c r="B1162">
        <v>9</v>
      </c>
      <c r="C1162">
        <v>12</v>
      </c>
      <c r="D1162">
        <v>2011</v>
      </c>
      <c r="E1162">
        <v>5</v>
      </c>
      <c r="F1162">
        <v>5</v>
      </c>
      <c r="G1162" t="s">
        <v>33</v>
      </c>
      <c r="H1162" s="5">
        <v>12</v>
      </c>
    </row>
    <row r="1163" spans="1:8" x14ac:dyDescent="0.25">
      <c r="A1163" t="s">
        <v>13</v>
      </c>
      <c r="B1163">
        <v>9</v>
      </c>
      <c r="C1163">
        <v>12</v>
      </c>
      <c r="D1163">
        <v>2011</v>
      </c>
      <c r="E1163">
        <v>5</v>
      </c>
      <c r="F1163">
        <v>5</v>
      </c>
      <c r="G1163" t="s">
        <v>33</v>
      </c>
      <c r="H1163" s="5">
        <v>36</v>
      </c>
    </row>
    <row r="1164" spans="1:8" x14ac:dyDescent="0.25">
      <c r="A1164" t="s">
        <v>13</v>
      </c>
      <c r="B1164">
        <v>9</v>
      </c>
      <c r="C1164">
        <v>12</v>
      </c>
      <c r="D1164">
        <v>2011</v>
      </c>
      <c r="E1164">
        <v>5</v>
      </c>
      <c r="F1164">
        <v>5</v>
      </c>
      <c r="G1164" t="s">
        <v>33</v>
      </c>
      <c r="H1164" s="5">
        <v>46</v>
      </c>
    </row>
    <row r="1165" spans="1:8" x14ac:dyDescent="0.25">
      <c r="A1165" t="s">
        <v>13</v>
      </c>
      <c r="B1165">
        <v>9</v>
      </c>
      <c r="C1165">
        <v>12</v>
      </c>
      <c r="D1165">
        <v>2011</v>
      </c>
      <c r="E1165">
        <v>5</v>
      </c>
      <c r="F1165">
        <v>5</v>
      </c>
      <c r="G1165" t="s">
        <v>33</v>
      </c>
      <c r="H1165" s="5">
        <v>22</v>
      </c>
    </row>
    <row r="1166" spans="1:8" x14ac:dyDescent="0.25">
      <c r="A1166" t="s">
        <v>13</v>
      </c>
      <c r="B1166">
        <v>9</v>
      </c>
      <c r="C1166">
        <v>12</v>
      </c>
      <c r="D1166">
        <v>2011</v>
      </c>
      <c r="E1166">
        <v>5</v>
      </c>
      <c r="F1166">
        <v>5</v>
      </c>
      <c r="G1166" t="s">
        <v>33</v>
      </c>
      <c r="H1166" s="5">
        <v>32</v>
      </c>
    </row>
    <row r="1167" spans="1:8" x14ac:dyDescent="0.25">
      <c r="A1167" t="s">
        <v>13</v>
      </c>
      <c r="B1167">
        <v>9</v>
      </c>
      <c r="C1167">
        <v>12</v>
      </c>
      <c r="D1167">
        <v>2011</v>
      </c>
      <c r="E1167">
        <v>5</v>
      </c>
      <c r="F1167">
        <v>5</v>
      </c>
      <c r="G1167" t="s">
        <v>33</v>
      </c>
      <c r="H1167" s="5">
        <v>7</v>
      </c>
    </row>
    <row r="1168" spans="1:8" x14ac:dyDescent="0.25">
      <c r="A1168" t="s">
        <v>13</v>
      </c>
      <c r="B1168">
        <v>9</v>
      </c>
      <c r="C1168">
        <v>12</v>
      </c>
      <c r="D1168">
        <v>2011</v>
      </c>
      <c r="E1168">
        <v>5</v>
      </c>
      <c r="F1168">
        <v>6</v>
      </c>
      <c r="G1168" t="s">
        <v>34</v>
      </c>
      <c r="H1168" s="5">
        <v>5</v>
      </c>
    </row>
    <row r="1169" spans="1:8" x14ac:dyDescent="0.25">
      <c r="A1169" t="s">
        <v>13</v>
      </c>
      <c r="B1169">
        <v>9</v>
      </c>
      <c r="C1169">
        <v>12</v>
      </c>
      <c r="D1169">
        <v>2011</v>
      </c>
      <c r="E1169">
        <v>5</v>
      </c>
      <c r="F1169">
        <v>6</v>
      </c>
      <c r="G1169" t="s">
        <v>34</v>
      </c>
      <c r="H1169" s="5">
        <v>26</v>
      </c>
    </row>
    <row r="1170" spans="1:8" x14ac:dyDescent="0.25">
      <c r="A1170" t="s">
        <v>13</v>
      </c>
      <c r="B1170">
        <v>9</v>
      </c>
      <c r="C1170">
        <v>12</v>
      </c>
      <c r="D1170">
        <v>2011</v>
      </c>
      <c r="E1170">
        <v>5</v>
      </c>
      <c r="F1170">
        <v>6</v>
      </c>
      <c r="G1170" t="s">
        <v>34</v>
      </c>
      <c r="H1170" s="5">
        <v>43</v>
      </c>
    </row>
    <row r="1171" spans="1:8" x14ac:dyDescent="0.25">
      <c r="A1171" t="s">
        <v>13</v>
      </c>
      <c r="B1171">
        <v>9</v>
      </c>
      <c r="C1171">
        <v>12</v>
      </c>
      <c r="D1171">
        <v>2011</v>
      </c>
      <c r="E1171">
        <v>5</v>
      </c>
      <c r="F1171">
        <v>6</v>
      </c>
      <c r="G1171" t="s">
        <v>34</v>
      </c>
      <c r="H1171" s="5">
        <v>4</v>
      </c>
    </row>
    <row r="1172" spans="1:8" x14ac:dyDescent="0.25">
      <c r="A1172" t="s">
        <v>13</v>
      </c>
      <c r="B1172">
        <v>9</v>
      </c>
      <c r="C1172">
        <v>12</v>
      </c>
      <c r="D1172">
        <v>2011</v>
      </c>
      <c r="E1172">
        <v>5</v>
      </c>
      <c r="F1172">
        <v>6</v>
      </c>
      <c r="G1172" t="s">
        <v>34</v>
      </c>
      <c r="H1172" s="5">
        <v>35</v>
      </c>
    </row>
    <row r="1173" spans="1:8" x14ac:dyDescent="0.25">
      <c r="A1173" t="s">
        <v>13</v>
      </c>
      <c r="B1173">
        <v>9</v>
      </c>
      <c r="C1173">
        <v>12</v>
      </c>
      <c r="D1173">
        <v>2011</v>
      </c>
      <c r="E1173">
        <v>5</v>
      </c>
      <c r="F1173">
        <v>6</v>
      </c>
      <c r="G1173" t="s">
        <v>34</v>
      </c>
      <c r="H1173" s="5">
        <v>5</v>
      </c>
    </row>
    <row r="1174" spans="1:8" x14ac:dyDescent="0.25">
      <c r="A1174" t="s">
        <v>13</v>
      </c>
      <c r="B1174">
        <v>9</v>
      </c>
      <c r="C1174">
        <v>12</v>
      </c>
      <c r="D1174">
        <v>2011</v>
      </c>
      <c r="E1174">
        <v>5</v>
      </c>
      <c r="F1174">
        <v>6</v>
      </c>
      <c r="G1174" t="s">
        <v>34</v>
      </c>
      <c r="H1174" s="5">
        <v>15</v>
      </c>
    </row>
    <row r="1175" spans="1:8" x14ac:dyDescent="0.25">
      <c r="A1175" t="s">
        <v>13</v>
      </c>
      <c r="B1175">
        <v>9</v>
      </c>
      <c r="C1175">
        <v>12</v>
      </c>
      <c r="D1175">
        <v>2011</v>
      </c>
      <c r="E1175">
        <v>5</v>
      </c>
      <c r="F1175">
        <v>6</v>
      </c>
      <c r="G1175" t="s">
        <v>34</v>
      </c>
      <c r="H1175" s="5">
        <v>44</v>
      </c>
    </row>
    <row r="1176" spans="1:8" x14ac:dyDescent="0.25">
      <c r="A1176" t="s">
        <v>13</v>
      </c>
      <c r="B1176">
        <v>9</v>
      </c>
      <c r="C1176">
        <v>12</v>
      </c>
      <c r="D1176">
        <v>2011</v>
      </c>
      <c r="E1176">
        <v>5</v>
      </c>
      <c r="F1176">
        <v>6</v>
      </c>
      <c r="G1176" t="s">
        <v>34</v>
      </c>
      <c r="H1176" s="5">
        <v>50</v>
      </c>
    </row>
    <row r="1177" spans="1:8" x14ac:dyDescent="0.25">
      <c r="A1177" t="s">
        <v>13</v>
      </c>
      <c r="B1177">
        <v>9</v>
      </c>
      <c r="C1177">
        <v>12</v>
      </c>
      <c r="D1177">
        <v>2011</v>
      </c>
      <c r="E1177">
        <v>5</v>
      </c>
      <c r="F1177">
        <v>6</v>
      </c>
      <c r="G1177" t="s">
        <v>34</v>
      </c>
      <c r="H1177" s="5">
        <v>10</v>
      </c>
    </row>
    <row r="1178" spans="1:8" x14ac:dyDescent="0.25">
      <c r="A1178" t="s">
        <v>13</v>
      </c>
      <c r="B1178">
        <v>9</v>
      </c>
      <c r="C1178">
        <v>12</v>
      </c>
      <c r="D1178">
        <v>2011</v>
      </c>
      <c r="E1178">
        <v>5</v>
      </c>
      <c r="F1178">
        <v>6</v>
      </c>
      <c r="G1178" t="s">
        <v>34</v>
      </c>
      <c r="H1178" s="5">
        <v>8</v>
      </c>
    </row>
    <row r="1179" spans="1:8" x14ac:dyDescent="0.25">
      <c r="A1179" t="s">
        <v>13</v>
      </c>
      <c r="B1179">
        <v>9</v>
      </c>
      <c r="C1179">
        <v>12</v>
      </c>
      <c r="D1179">
        <v>2011</v>
      </c>
      <c r="E1179">
        <v>6</v>
      </c>
      <c r="F1179">
        <v>1</v>
      </c>
      <c r="G1179" t="s">
        <v>34</v>
      </c>
      <c r="H1179" s="5">
        <v>21</v>
      </c>
    </row>
    <row r="1180" spans="1:8" x14ac:dyDescent="0.25">
      <c r="A1180" t="s">
        <v>13</v>
      </c>
      <c r="B1180">
        <v>9</v>
      </c>
      <c r="C1180">
        <v>12</v>
      </c>
      <c r="D1180">
        <v>2011</v>
      </c>
      <c r="E1180">
        <v>6</v>
      </c>
      <c r="F1180">
        <v>1</v>
      </c>
      <c r="G1180" t="s">
        <v>34</v>
      </c>
      <c r="H1180" s="5">
        <v>25</v>
      </c>
    </row>
    <row r="1181" spans="1:8" x14ac:dyDescent="0.25">
      <c r="A1181" t="s">
        <v>13</v>
      </c>
      <c r="B1181">
        <v>9</v>
      </c>
      <c r="C1181">
        <v>12</v>
      </c>
      <c r="D1181">
        <v>2011</v>
      </c>
      <c r="E1181">
        <v>6</v>
      </c>
      <c r="F1181">
        <v>1</v>
      </c>
      <c r="G1181" t="s">
        <v>34</v>
      </c>
      <c r="H1181" s="5">
        <v>18</v>
      </c>
    </row>
    <row r="1182" spans="1:8" x14ac:dyDescent="0.25">
      <c r="A1182" t="s">
        <v>13</v>
      </c>
      <c r="B1182">
        <v>9</v>
      </c>
      <c r="C1182">
        <v>12</v>
      </c>
      <c r="D1182">
        <v>2011</v>
      </c>
      <c r="E1182">
        <v>6</v>
      </c>
      <c r="F1182">
        <v>1</v>
      </c>
      <c r="G1182" t="s">
        <v>34</v>
      </c>
      <c r="H1182" s="5">
        <v>21</v>
      </c>
    </row>
    <row r="1183" spans="1:8" x14ac:dyDescent="0.25">
      <c r="A1183" t="s">
        <v>13</v>
      </c>
      <c r="B1183">
        <v>9</v>
      </c>
      <c r="C1183">
        <v>12</v>
      </c>
      <c r="D1183">
        <v>2011</v>
      </c>
      <c r="E1183">
        <v>6</v>
      </c>
      <c r="F1183">
        <v>1</v>
      </c>
      <c r="G1183" t="s">
        <v>34</v>
      </c>
      <c r="H1183" s="5">
        <v>12</v>
      </c>
    </row>
    <row r="1184" spans="1:8" x14ac:dyDescent="0.25">
      <c r="A1184" t="s">
        <v>13</v>
      </c>
      <c r="B1184">
        <v>9</v>
      </c>
      <c r="C1184">
        <v>12</v>
      </c>
      <c r="D1184">
        <v>2011</v>
      </c>
      <c r="E1184">
        <v>6</v>
      </c>
      <c r="F1184">
        <v>1</v>
      </c>
      <c r="G1184" t="s">
        <v>34</v>
      </c>
      <c r="H1184" s="5">
        <v>18</v>
      </c>
    </row>
    <row r="1185" spans="1:8" x14ac:dyDescent="0.25">
      <c r="A1185" t="s">
        <v>13</v>
      </c>
      <c r="B1185">
        <v>9</v>
      </c>
      <c r="C1185">
        <v>12</v>
      </c>
      <c r="D1185">
        <v>2011</v>
      </c>
      <c r="E1185">
        <v>6</v>
      </c>
      <c r="F1185">
        <v>1</v>
      </c>
      <c r="G1185" t="s">
        <v>34</v>
      </c>
      <c r="H1185" s="5">
        <v>42</v>
      </c>
    </row>
    <row r="1186" spans="1:8" x14ac:dyDescent="0.25">
      <c r="A1186" t="s">
        <v>13</v>
      </c>
      <c r="B1186">
        <v>9</v>
      </c>
      <c r="C1186">
        <v>12</v>
      </c>
      <c r="D1186">
        <v>2011</v>
      </c>
      <c r="E1186">
        <v>6</v>
      </c>
      <c r="F1186">
        <v>1</v>
      </c>
      <c r="G1186" t="s">
        <v>34</v>
      </c>
      <c r="H1186" s="5">
        <v>13</v>
      </c>
    </row>
    <row r="1187" spans="1:8" x14ac:dyDescent="0.25">
      <c r="A1187" t="s">
        <v>13</v>
      </c>
      <c r="B1187">
        <v>9</v>
      </c>
      <c r="C1187">
        <v>12</v>
      </c>
      <c r="D1187">
        <v>2011</v>
      </c>
      <c r="E1187">
        <v>6</v>
      </c>
      <c r="F1187">
        <v>1</v>
      </c>
      <c r="G1187" t="s">
        <v>34</v>
      </c>
      <c r="H1187" s="5">
        <v>21</v>
      </c>
    </row>
    <row r="1188" spans="1:8" x14ac:dyDescent="0.25">
      <c r="A1188" t="s">
        <v>13</v>
      </c>
      <c r="B1188">
        <v>9</v>
      </c>
      <c r="C1188">
        <v>12</v>
      </c>
      <c r="D1188">
        <v>2011</v>
      </c>
      <c r="E1188">
        <v>6</v>
      </c>
      <c r="F1188">
        <v>1</v>
      </c>
      <c r="G1188" t="s">
        <v>34</v>
      </c>
      <c r="H1188" s="5">
        <v>10</v>
      </c>
    </row>
    <row r="1189" spans="1:8" x14ac:dyDescent="0.25">
      <c r="A1189" t="s">
        <v>13</v>
      </c>
      <c r="B1189">
        <v>9</v>
      </c>
      <c r="C1189">
        <v>12</v>
      </c>
      <c r="D1189">
        <v>2011</v>
      </c>
      <c r="E1189">
        <v>6</v>
      </c>
      <c r="F1189">
        <v>1</v>
      </c>
      <c r="G1189" t="s">
        <v>34</v>
      </c>
      <c r="H1189" s="5">
        <v>21</v>
      </c>
    </row>
    <row r="1190" spans="1:8" x14ac:dyDescent="0.25">
      <c r="A1190" t="s">
        <v>13</v>
      </c>
      <c r="B1190">
        <v>9</v>
      </c>
      <c r="C1190">
        <v>12</v>
      </c>
      <c r="D1190">
        <v>2011</v>
      </c>
      <c r="E1190">
        <v>6</v>
      </c>
      <c r="F1190">
        <v>1</v>
      </c>
      <c r="G1190" t="s">
        <v>34</v>
      </c>
      <c r="H1190" s="5">
        <v>4</v>
      </c>
    </row>
    <row r="1191" spans="1:8" x14ac:dyDescent="0.25">
      <c r="A1191" t="s">
        <v>13</v>
      </c>
      <c r="B1191">
        <v>9</v>
      </c>
      <c r="C1191">
        <v>12</v>
      </c>
      <c r="D1191">
        <v>2011</v>
      </c>
      <c r="E1191">
        <v>6</v>
      </c>
      <c r="F1191">
        <v>2</v>
      </c>
      <c r="G1191" t="s">
        <v>33</v>
      </c>
      <c r="H1191" s="5">
        <v>21</v>
      </c>
    </row>
    <row r="1192" spans="1:8" x14ac:dyDescent="0.25">
      <c r="A1192" t="s">
        <v>13</v>
      </c>
      <c r="B1192">
        <v>9</v>
      </c>
      <c r="C1192">
        <v>12</v>
      </c>
      <c r="D1192">
        <v>2011</v>
      </c>
      <c r="E1192">
        <v>6</v>
      </c>
      <c r="F1192">
        <v>2</v>
      </c>
      <c r="G1192" t="s">
        <v>33</v>
      </c>
      <c r="H1192" s="5">
        <v>13</v>
      </c>
    </row>
    <row r="1193" spans="1:8" x14ac:dyDescent="0.25">
      <c r="A1193" t="s">
        <v>13</v>
      </c>
      <c r="B1193">
        <v>9</v>
      </c>
      <c r="C1193">
        <v>12</v>
      </c>
      <c r="D1193">
        <v>2011</v>
      </c>
      <c r="E1193">
        <v>6</v>
      </c>
      <c r="F1193">
        <v>2</v>
      </c>
      <c r="G1193" t="s">
        <v>33</v>
      </c>
      <c r="H1193" s="5">
        <v>33</v>
      </c>
    </row>
    <row r="1194" spans="1:8" x14ac:dyDescent="0.25">
      <c r="A1194" t="s">
        <v>13</v>
      </c>
      <c r="B1194">
        <v>9</v>
      </c>
      <c r="C1194">
        <v>12</v>
      </c>
      <c r="D1194">
        <v>2011</v>
      </c>
      <c r="E1194">
        <v>6</v>
      </c>
      <c r="F1194">
        <v>2</v>
      </c>
      <c r="G1194" t="s">
        <v>33</v>
      </c>
      <c r="H1194" s="5">
        <v>14</v>
      </c>
    </row>
    <row r="1195" spans="1:8" x14ac:dyDescent="0.25">
      <c r="A1195" t="s">
        <v>13</v>
      </c>
      <c r="B1195">
        <v>9</v>
      </c>
      <c r="C1195">
        <v>12</v>
      </c>
      <c r="D1195">
        <v>2011</v>
      </c>
      <c r="E1195">
        <v>6</v>
      </c>
      <c r="F1195">
        <v>2</v>
      </c>
      <c r="G1195" t="s">
        <v>33</v>
      </c>
      <c r="H1195" s="5">
        <v>7</v>
      </c>
    </row>
    <row r="1196" spans="1:8" x14ac:dyDescent="0.25">
      <c r="A1196" t="s">
        <v>13</v>
      </c>
      <c r="B1196">
        <v>9</v>
      </c>
      <c r="C1196">
        <v>12</v>
      </c>
      <c r="D1196">
        <v>2011</v>
      </c>
      <c r="E1196">
        <v>6</v>
      </c>
      <c r="F1196">
        <v>2</v>
      </c>
      <c r="G1196" t="s">
        <v>33</v>
      </c>
      <c r="H1196" s="5">
        <v>41</v>
      </c>
    </row>
    <row r="1197" spans="1:8" x14ac:dyDescent="0.25">
      <c r="A1197" t="s">
        <v>13</v>
      </c>
      <c r="B1197">
        <v>9</v>
      </c>
      <c r="C1197">
        <v>12</v>
      </c>
      <c r="D1197">
        <v>2011</v>
      </c>
      <c r="E1197">
        <v>6</v>
      </c>
      <c r="F1197">
        <v>2</v>
      </c>
      <c r="G1197" t="s">
        <v>33</v>
      </c>
      <c r="H1197" s="5">
        <v>11</v>
      </c>
    </row>
    <row r="1198" spans="1:8" x14ac:dyDescent="0.25">
      <c r="A1198" t="s">
        <v>13</v>
      </c>
      <c r="B1198">
        <v>9</v>
      </c>
      <c r="C1198">
        <v>12</v>
      </c>
      <c r="D1198">
        <v>2011</v>
      </c>
      <c r="E1198">
        <v>6</v>
      </c>
      <c r="F1198">
        <v>2</v>
      </c>
      <c r="G1198" t="s">
        <v>33</v>
      </c>
      <c r="H1198" s="5">
        <v>19</v>
      </c>
    </row>
    <row r="1199" spans="1:8" x14ac:dyDescent="0.25">
      <c r="A1199" t="s">
        <v>13</v>
      </c>
      <c r="B1199">
        <v>9</v>
      </c>
      <c r="C1199">
        <v>12</v>
      </c>
      <c r="D1199">
        <v>2011</v>
      </c>
      <c r="E1199">
        <v>6</v>
      </c>
      <c r="F1199">
        <v>2</v>
      </c>
      <c r="G1199" t="s">
        <v>33</v>
      </c>
      <c r="H1199" s="5">
        <v>26</v>
      </c>
    </row>
    <row r="1200" spans="1:8" x14ac:dyDescent="0.25">
      <c r="A1200" t="s">
        <v>13</v>
      </c>
      <c r="B1200">
        <v>9</v>
      </c>
      <c r="C1200">
        <v>12</v>
      </c>
      <c r="D1200">
        <v>2011</v>
      </c>
      <c r="E1200">
        <v>6</v>
      </c>
      <c r="F1200">
        <v>2</v>
      </c>
      <c r="G1200" t="s">
        <v>33</v>
      </c>
      <c r="H1200" s="5">
        <v>12</v>
      </c>
    </row>
    <row r="1201" spans="1:8" x14ac:dyDescent="0.25">
      <c r="A1201" t="s">
        <v>13</v>
      </c>
      <c r="B1201">
        <v>9</v>
      </c>
      <c r="C1201">
        <v>12</v>
      </c>
      <c r="D1201">
        <v>2011</v>
      </c>
      <c r="E1201">
        <v>6</v>
      </c>
      <c r="F1201">
        <v>2</v>
      </c>
      <c r="G1201" t="s">
        <v>33</v>
      </c>
      <c r="H1201" s="5">
        <v>12</v>
      </c>
    </row>
    <row r="1202" spans="1:8" x14ac:dyDescent="0.25">
      <c r="A1202" t="s">
        <v>13</v>
      </c>
      <c r="B1202">
        <v>9</v>
      </c>
      <c r="C1202">
        <v>12</v>
      </c>
      <c r="D1202">
        <v>2011</v>
      </c>
      <c r="E1202">
        <v>6</v>
      </c>
      <c r="F1202">
        <v>2</v>
      </c>
      <c r="G1202" t="s">
        <v>33</v>
      </c>
      <c r="H1202" s="5">
        <v>9</v>
      </c>
    </row>
    <row r="1203" spans="1:8" x14ac:dyDescent="0.25">
      <c r="A1203" t="s">
        <v>13</v>
      </c>
      <c r="B1203">
        <v>9</v>
      </c>
      <c r="C1203">
        <v>12</v>
      </c>
      <c r="D1203">
        <v>2011</v>
      </c>
      <c r="E1203">
        <v>6</v>
      </c>
      <c r="F1203">
        <v>2</v>
      </c>
      <c r="G1203" t="s">
        <v>33</v>
      </c>
      <c r="H1203" s="5">
        <v>9</v>
      </c>
    </row>
    <row r="1204" spans="1:8" x14ac:dyDescent="0.25">
      <c r="A1204" t="s">
        <v>13</v>
      </c>
      <c r="B1204">
        <v>9</v>
      </c>
      <c r="C1204">
        <v>12</v>
      </c>
      <c r="D1204">
        <v>2011</v>
      </c>
      <c r="E1204">
        <v>6</v>
      </c>
      <c r="F1204">
        <v>2</v>
      </c>
      <c r="G1204" t="s">
        <v>33</v>
      </c>
      <c r="H1204" s="5">
        <v>24</v>
      </c>
    </row>
    <row r="1205" spans="1:8" x14ac:dyDescent="0.25">
      <c r="A1205" t="s">
        <v>13</v>
      </c>
      <c r="B1205">
        <v>9</v>
      </c>
      <c r="C1205">
        <v>12</v>
      </c>
      <c r="D1205">
        <v>2011</v>
      </c>
      <c r="E1205">
        <v>6</v>
      </c>
      <c r="F1205">
        <v>3</v>
      </c>
      <c r="G1205" t="s">
        <v>34</v>
      </c>
      <c r="H1205" s="5">
        <v>15</v>
      </c>
    </row>
    <row r="1206" spans="1:8" x14ac:dyDescent="0.25">
      <c r="A1206" t="s">
        <v>13</v>
      </c>
      <c r="B1206">
        <v>9</v>
      </c>
      <c r="C1206">
        <v>12</v>
      </c>
      <c r="D1206">
        <v>2011</v>
      </c>
      <c r="E1206">
        <v>6</v>
      </c>
      <c r="F1206">
        <v>3</v>
      </c>
      <c r="G1206" t="s">
        <v>34</v>
      </c>
      <c r="H1206" s="5">
        <v>23</v>
      </c>
    </row>
    <row r="1207" spans="1:8" x14ac:dyDescent="0.25">
      <c r="A1207" t="s">
        <v>13</v>
      </c>
      <c r="B1207">
        <v>9</v>
      </c>
      <c r="C1207">
        <v>12</v>
      </c>
      <c r="D1207">
        <v>2011</v>
      </c>
      <c r="E1207">
        <v>6</v>
      </c>
      <c r="F1207">
        <v>3</v>
      </c>
      <c r="G1207" t="s">
        <v>34</v>
      </c>
      <c r="H1207" s="5">
        <v>28</v>
      </c>
    </row>
    <row r="1208" spans="1:8" x14ac:dyDescent="0.25">
      <c r="A1208" t="s">
        <v>13</v>
      </c>
      <c r="B1208">
        <v>9</v>
      </c>
      <c r="C1208">
        <v>12</v>
      </c>
      <c r="D1208">
        <v>2011</v>
      </c>
      <c r="E1208">
        <v>6</v>
      </c>
      <c r="F1208">
        <v>3</v>
      </c>
      <c r="G1208" t="s">
        <v>34</v>
      </c>
      <c r="H1208" s="5">
        <v>25</v>
      </c>
    </row>
    <row r="1209" spans="1:8" x14ac:dyDescent="0.25">
      <c r="A1209" t="s">
        <v>13</v>
      </c>
      <c r="B1209">
        <v>9</v>
      </c>
      <c r="C1209">
        <v>12</v>
      </c>
      <c r="D1209">
        <v>2011</v>
      </c>
      <c r="E1209">
        <v>6</v>
      </c>
      <c r="F1209">
        <v>3</v>
      </c>
      <c r="G1209" t="s">
        <v>34</v>
      </c>
      <c r="H1209" s="5">
        <v>16</v>
      </c>
    </row>
    <row r="1210" spans="1:8" x14ac:dyDescent="0.25">
      <c r="A1210" t="s">
        <v>13</v>
      </c>
      <c r="B1210">
        <v>9</v>
      </c>
      <c r="C1210">
        <v>12</v>
      </c>
      <c r="D1210">
        <v>2011</v>
      </c>
      <c r="E1210">
        <v>6</v>
      </c>
      <c r="F1210">
        <v>3</v>
      </c>
      <c r="G1210" t="s">
        <v>34</v>
      </c>
      <c r="H1210" s="5">
        <v>13</v>
      </c>
    </row>
    <row r="1211" spans="1:8" x14ac:dyDescent="0.25">
      <c r="A1211" t="s">
        <v>13</v>
      </c>
      <c r="B1211">
        <v>9</v>
      </c>
      <c r="C1211">
        <v>12</v>
      </c>
      <c r="D1211">
        <v>2011</v>
      </c>
      <c r="E1211">
        <v>6</v>
      </c>
      <c r="F1211">
        <v>3</v>
      </c>
      <c r="G1211" t="s">
        <v>34</v>
      </c>
      <c r="H1211" s="5">
        <v>12</v>
      </c>
    </row>
    <row r="1212" spans="1:8" x14ac:dyDescent="0.25">
      <c r="A1212" t="s">
        <v>13</v>
      </c>
      <c r="B1212">
        <v>9</v>
      </c>
      <c r="C1212">
        <v>12</v>
      </c>
      <c r="D1212">
        <v>2011</v>
      </c>
      <c r="E1212">
        <v>6</v>
      </c>
      <c r="F1212">
        <v>4</v>
      </c>
      <c r="G1212" t="s">
        <v>33</v>
      </c>
      <c r="H1212" s="5">
        <v>8</v>
      </c>
    </row>
    <row r="1213" spans="1:8" x14ac:dyDescent="0.25">
      <c r="A1213" t="s">
        <v>13</v>
      </c>
      <c r="B1213">
        <v>9</v>
      </c>
      <c r="C1213">
        <v>12</v>
      </c>
      <c r="D1213">
        <v>2011</v>
      </c>
      <c r="E1213">
        <v>6</v>
      </c>
      <c r="F1213">
        <v>4</v>
      </c>
      <c r="G1213" t="s">
        <v>33</v>
      </c>
      <c r="H1213" s="5">
        <v>6</v>
      </c>
    </row>
    <row r="1214" spans="1:8" x14ac:dyDescent="0.25">
      <c r="A1214" t="s">
        <v>13</v>
      </c>
      <c r="B1214">
        <v>9</v>
      </c>
      <c r="C1214">
        <v>12</v>
      </c>
      <c r="D1214">
        <v>2011</v>
      </c>
      <c r="E1214">
        <v>6</v>
      </c>
      <c r="F1214">
        <v>4</v>
      </c>
      <c r="G1214" t="s">
        <v>33</v>
      </c>
      <c r="H1214" s="5">
        <v>19</v>
      </c>
    </row>
    <row r="1215" spans="1:8" x14ac:dyDescent="0.25">
      <c r="A1215" t="s">
        <v>13</v>
      </c>
      <c r="B1215">
        <v>9</v>
      </c>
      <c r="C1215">
        <v>12</v>
      </c>
      <c r="D1215">
        <v>2011</v>
      </c>
      <c r="E1215">
        <v>6</v>
      </c>
      <c r="F1215">
        <v>4</v>
      </c>
      <c r="G1215" t="s">
        <v>33</v>
      </c>
      <c r="H1215" s="5">
        <v>45</v>
      </c>
    </row>
    <row r="1216" spans="1:8" x14ac:dyDescent="0.25">
      <c r="A1216" t="s">
        <v>13</v>
      </c>
      <c r="B1216">
        <v>9</v>
      </c>
      <c r="C1216">
        <v>12</v>
      </c>
      <c r="D1216">
        <v>2011</v>
      </c>
      <c r="E1216">
        <v>6</v>
      </c>
      <c r="F1216">
        <v>4</v>
      </c>
      <c r="G1216" t="s">
        <v>33</v>
      </c>
      <c r="H1216" s="5">
        <v>15</v>
      </c>
    </row>
    <row r="1217" spans="1:8" x14ac:dyDescent="0.25">
      <c r="A1217" t="s">
        <v>13</v>
      </c>
      <c r="B1217">
        <v>9</v>
      </c>
      <c r="C1217">
        <v>12</v>
      </c>
      <c r="D1217">
        <v>2011</v>
      </c>
      <c r="E1217">
        <v>6</v>
      </c>
      <c r="F1217">
        <v>4</v>
      </c>
      <c r="G1217" t="s">
        <v>33</v>
      </c>
      <c r="H1217" s="5">
        <v>15</v>
      </c>
    </row>
    <row r="1218" spans="1:8" x14ac:dyDescent="0.25">
      <c r="A1218" t="s">
        <v>13</v>
      </c>
      <c r="B1218">
        <v>9</v>
      </c>
      <c r="C1218">
        <v>12</v>
      </c>
      <c r="D1218">
        <v>2011</v>
      </c>
      <c r="E1218">
        <v>6</v>
      </c>
      <c r="F1218">
        <v>4</v>
      </c>
      <c r="G1218" t="s">
        <v>33</v>
      </c>
      <c r="H1218" s="5">
        <v>13</v>
      </c>
    </row>
    <row r="1219" spans="1:8" x14ac:dyDescent="0.25">
      <c r="A1219" t="s">
        <v>13</v>
      </c>
      <c r="B1219">
        <v>9</v>
      </c>
      <c r="C1219">
        <v>12</v>
      </c>
      <c r="D1219">
        <v>2011</v>
      </c>
      <c r="E1219">
        <v>6</v>
      </c>
      <c r="F1219">
        <v>4</v>
      </c>
      <c r="G1219" t="s">
        <v>33</v>
      </c>
      <c r="H1219" s="5">
        <v>37</v>
      </c>
    </row>
    <row r="1220" spans="1:8" x14ac:dyDescent="0.25">
      <c r="A1220" t="s">
        <v>13</v>
      </c>
      <c r="B1220">
        <v>9</v>
      </c>
      <c r="C1220">
        <v>12</v>
      </c>
      <c r="D1220">
        <v>2011</v>
      </c>
      <c r="E1220">
        <v>6</v>
      </c>
      <c r="F1220">
        <v>4</v>
      </c>
      <c r="G1220" t="s">
        <v>33</v>
      </c>
      <c r="H1220" s="5">
        <v>30</v>
      </c>
    </row>
    <row r="1221" spans="1:8" x14ac:dyDescent="0.25">
      <c r="A1221" t="s">
        <v>13</v>
      </c>
      <c r="B1221">
        <v>9</v>
      </c>
      <c r="C1221">
        <v>12</v>
      </c>
      <c r="D1221">
        <v>2011</v>
      </c>
      <c r="E1221">
        <v>6</v>
      </c>
      <c r="F1221">
        <v>4</v>
      </c>
      <c r="G1221" t="s">
        <v>33</v>
      </c>
      <c r="H1221" s="5">
        <v>6</v>
      </c>
    </row>
    <row r="1222" spans="1:8" x14ac:dyDescent="0.25">
      <c r="A1222" t="s">
        <v>13</v>
      </c>
      <c r="B1222">
        <v>9</v>
      </c>
      <c r="C1222">
        <v>12</v>
      </c>
      <c r="D1222">
        <v>2011</v>
      </c>
      <c r="E1222">
        <v>6</v>
      </c>
      <c r="F1222">
        <v>4</v>
      </c>
      <c r="G1222" t="s">
        <v>33</v>
      </c>
      <c r="H1222" s="5">
        <v>23</v>
      </c>
    </row>
    <row r="1223" spans="1:8" x14ac:dyDescent="0.25">
      <c r="A1223" t="s">
        <v>13</v>
      </c>
      <c r="B1223">
        <v>9</v>
      </c>
      <c r="C1223">
        <v>12</v>
      </c>
      <c r="D1223">
        <v>2011</v>
      </c>
      <c r="E1223">
        <v>6</v>
      </c>
      <c r="F1223">
        <v>4</v>
      </c>
      <c r="G1223" t="s">
        <v>33</v>
      </c>
      <c r="H1223" s="5">
        <v>11</v>
      </c>
    </row>
    <row r="1224" spans="1:8" x14ac:dyDescent="0.25">
      <c r="A1224" t="s">
        <v>13</v>
      </c>
      <c r="B1224">
        <v>9</v>
      </c>
      <c r="C1224">
        <v>12</v>
      </c>
      <c r="D1224">
        <v>2011</v>
      </c>
      <c r="E1224">
        <v>6</v>
      </c>
      <c r="F1224">
        <v>4</v>
      </c>
      <c r="G1224" t="s">
        <v>33</v>
      </c>
      <c r="H1224" s="5">
        <v>21</v>
      </c>
    </row>
    <row r="1225" spans="1:8" x14ac:dyDescent="0.25">
      <c r="A1225" t="s">
        <v>13</v>
      </c>
      <c r="B1225">
        <v>9</v>
      </c>
      <c r="C1225">
        <v>12</v>
      </c>
      <c r="D1225">
        <v>2011</v>
      </c>
      <c r="E1225">
        <v>6</v>
      </c>
      <c r="F1225">
        <v>5</v>
      </c>
      <c r="G1225" t="s">
        <v>33</v>
      </c>
      <c r="H1225" s="5">
        <v>6</v>
      </c>
    </row>
    <row r="1226" spans="1:8" x14ac:dyDescent="0.25">
      <c r="A1226" t="s">
        <v>13</v>
      </c>
      <c r="B1226">
        <v>9</v>
      </c>
      <c r="C1226">
        <v>12</v>
      </c>
      <c r="D1226">
        <v>2011</v>
      </c>
      <c r="E1226">
        <v>6</v>
      </c>
      <c r="F1226">
        <v>5</v>
      </c>
      <c r="G1226" t="s">
        <v>33</v>
      </c>
      <c r="H1226" s="5">
        <v>4</v>
      </c>
    </row>
    <row r="1227" spans="1:8" x14ac:dyDescent="0.25">
      <c r="A1227" t="s">
        <v>13</v>
      </c>
      <c r="B1227">
        <v>9</v>
      </c>
      <c r="C1227">
        <v>12</v>
      </c>
      <c r="D1227">
        <v>2011</v>
      </c>
      <c r="E1227">
        <v>6</v>
      </c>
      <c r="F1227">
        <v>5</v>
      </c>
      <c r="G1227" t="s">
        <v>33</v>
      </c>
      <c r="H1227" s="5">
        <v>5</v>
      </c>
    </row>
    <row r="1228" spans="1:8" x14ac:dyDescent="0.25">
      <c r="A1228" t="s">
        <v>13</v>
      </c>
      <c r="B1228">
        <v>9</v>
      </c>
      <c r="C1228">
        <v>12</v>
      </c>
      <c r="D1228">
        <v>2011</v>
      </c>
      <c r="E1228">
        <v>6</v>
      </c>
      <c r="F1228">
        <v>5</v>
      </c>
      <c r="G1228" t="s">
        <v>33</v>
      </c>
      <c r="H1228" s="5">
        <v>12</v>
      </c>
    </row>
    <row r="1229" spans="1:8" x14ac:dyDescent="0.25">
      <c r="A1229" t="s">
        <v>13</v>
      </c>
      <c r="B1229">
        <v>9</v>
      </c>
      <c r="C1229">
        <v>12</v>
      </c>
      <c r="D1229">
        <v>2011</v>
      </c>
      <c r="E1229">
        <v>6</v>
      </c>
      <c r="F1229">
        <v>5</v>
      </c>
      <c r="G1229" t="s">
        <v>33</v>
      </c>
      <c r="H1229" s="5">
        <v>25</v>
      </c>
    </row>
    <row r="1230" spans="1:8" x14ac:dyDescent="0.25">
      <c r="A1230" t="s">
        <v>13</v>
      </c>
      <c r="B1230">
        <v>9</v>
      </c>
      <c r="C1230">
        <v>12</v>
      </c>
      <c r="D1230">
        <v>2011</v>
      </c>
      <c r="E1230">
        <v>6</v>
      </c>
      <c r="F1230">
        <v>5</v>
      </c>
      <c r="G1230" t="s">
        <v>33</v>
      </c>
      <c r="H1230" s="5">
        <v>4</v>
      </c>
    </row>
    <row r="1231" spans="1:8" x14ac:dyDescent="0.25">
      <c r="A1231" t="s">
        <v>13</v>
      </c>
      <c r="B1231">
        <v>9</v>
      </c>
      <c r="C1231">
        <v>12</v>
      </c>
      <c r="D1231">
        <v>2011</v>
      </c>
      <c r="E1231">
        <v>6</v>
      </c>
      <c r="F1231">
        <v>5</v>
      </c>
      <c r="G1231" t="s">
        <v>33</v>
      </c>
      <c r="H1231" s="5">
        <v>6</v>
      </c>
    </row>
    <row r="1232" spans="1:8" x14ac:dyDescent="0.25">
      <c r="A1232" t="s">
        <v>13</v>
      </c>
      <c r="B1232">
        <v>9</v>
      </c>
      <c r="C1232">
        <v>12</v>
      </c>
      <c r="D1232">
        <v>2011</v>
      </c>
      <c r="E1232">
        <v>6</v>
      </c>
      <c r="F1232">
        <v>5</v>
      </c>
      <c r="G1232" t="s">
        <v>33</v>
      </c>
      <c r="H1232" s="5">
        <v>17</v>
      </c>
    </row>
    <row r="1233" spans="1:8" x14ac:dyDescent="0.25">
      <c r="A1233" t="s">
        <v>13</v>
      </c>
      <c r="B1233">
        <v>9</v>
      </c>
      <c r="C1233">
        <v>12</v>
      </c>
      <c r="D1233">
        <v>2011</v>
      </c>
      <c r="E1233">
        <v>6</v>
      </c>
      <c r="F1233">
        <v>5</v>
      </c>
      <c r="G1233" t="s">
        <v>33</v>
      </c>
      <c r="H1233" s="5">
        <v>26</v>
      </c>
    </row>
    <row r="1234" spans="1:8" x14ac:dyDescent="0.25">
      <c r="A1234" t="s">
        <v>13</v>
      </c>
      <c r="B1234">
        <v>9</v>
      </c>
      <c r="C1234">
        <v>12</v>
      </c>
      <c r="D1234">
        <v>2011</v>
      </c>
      <c r="E1234">
        <v>6</v>
      </c>
      <c r="F1234">
        <v>5</v>
      </c>
      <c r="G1234" t="s">
        <v>33</v>
      </c>
      <c r="H1234" s="5">
        <v>18</v>
      </c>
    </row>
    <row r="1235" spans="1:8" x14ac:dyDescent="0.25">
      <c r="A1235" t="s">
        <v>13</v>
      </c>
      <c r="B1235">
        <v>9</v>
      </c>
      <c r="C1235">
        <v>12</v>
      </c>
      <c r="D1235">
        <v>2011</v>
      </c>
      <c r="E1235">
        <v>6</v>
      </c>
      <c r="F1235">
        <v>5</v>
      </c>
      <c r="G1235" t="s">
        <v>33</v>
      </c>
      <c r="H1235" s="5">
        <v>13</v>
      </c>
    </row>
    <row r="1236" spans="1:8" x14ac:dyDescent="0.25">
      <c r="A1236" t="s">
        <v>13</v>
      </c>
      <c r="B1236">
        <v>9</v>
      </c>
      <c r="C1236">
        <v>12</v>
      </c>
      <c r="D1236">
        <v>2011</v>
      </c>
      <c r="E1236">
        <v>6</v>
      </c>
      <c r="F1236">
        <v>5</v>
      </c>
      <c r="G1236" t="s">
        <v>33</v>
      </c>
      <c r="H1236" s="5">
        <v>31</v>
      </c>
    </row>
    <row r="1237" spans="1:8" x14ac:dyDescent="0.25">
      <c r="A1237" t="s">
        <v>13</v>
      </c>
      <c r="B1237">
        <v>9</v>
      </c>
      <c r="C1237">
        <v>12</v>
      </c>
      <c r="D1237">
        <v>2011</v>
      </c>
      <c r="E1237">
        <v>6</v>
      </c>
      <c r="F1237">
        <v>5</v>
      </c>
      <c r="G1237" t="s">
        <v>33</v>
      </c>
      <c r="H1237" s="5">
        <v>34</v>
      </c>
    </row>
    <row r="1238" spans="1:8" x14ac:dyDescent="0.25">
      <c r="A1238" t="s">
        <v>13</v>
      </c>
      <c r="B1238">
        <v>9</v>
      </c>
      <c r="C1238">
        <v>12</v>
      </c>
      <c r="D1238">
        <v>2011</v>
      </c>
      <c r="E1238">
        <v>6</v>
      </c>
      <c r="F1238">
        <v>5</v>
      </c>
      <c r="G1238" t="s">
        <v>33</v>
      </c>
      <c r="H1238" s="5">
        <v>11</v>
      </c>
    </row>
    <row r="1239" spans="1:8" x14ac:dyDescent="0.25">
      <c r="A1239" t="s">
        <v>13</v>
      </c>
      <c r="B1239">
        <v>9</v>
      </c>
      <c r="C1239">
        <v>12</v>
      </c>
      <c r="D1239">
        <v>2011</v>
      </c>
      <c r="E1239">
        <v>6</v>
      </c>
      <c r="F1239">
        <v>5</v>
      </c>
      <c r="G1239" t="s">
        <v>33</v>
      </c>
      <c r="H1239" s="5">
        <v>29</v>
      </c>
    </row>
    <row r="1240" spans="1:8" x14ac:dyDescent="0.25">
      <c r="A1240" t="s">
        <v>13</v>
      </c>
      <c r="B1240">
        <v>9</v>
      </c>
      <c r="C1240">
        <v>12</v>
      </c>
      <c r="D1240">
        <v>2011</v>
      </c>
      <c r="E1240">
        <v>6</v>
      </c>
      <c r="F1240">
        <v>5</v>
      </c>
      <c r="G1240" t="s">
        <v>33</v>
      </c>
      <c r="H1240" s="5">
        <v>7</v>
      </c>
    </row>
    <row r="1241" spans="1:8" x14ac:dyDescent="0.25">
      <c r="A1241" t="s">
        <v>13</v>
      </c>
      <c r="B1241">
        <v>9</v>
      </c>
      <c r="C1241">
        <v>12</v>
      </c>
      <c r="D1241">
        <v>2011</v>
      </c>
      <c r="E1241">
        <v>6</v>
      </c>
      <c r="F1241">
        <v>6</v>
      </c>
      <c r="G1241" t="s">
        <v>34</v>
      </c>
      <c r="H1241" s="5">
        <v>5</v>
      </c>
    </row>
    <row r="1242" spans="1:8" x14ac:dyDescent="0.25">
      <c r="A1242" t="s">
        <v>13</v>
      </c>
      <c r="B1242">
        <v>9</v>
      </c>
      <c r="C1242">
        <v>12</v>
      </c>
      <c r="D1242">
        <v>2011</v>
      </c>
      <c r="E1242">
        <v>6</v>
      </c>
      <c r="F1242">
        <v>6</v>
      </c>
      <c r="G1242" t="s">
        <v>34</v>
      </c>
      <c r="H1242" s="5">
        <v>7</v>
      </c>
    </row>
    <row r="1243" spans="1:8" x14ac:dyDescent="0.25">
      <c r="A1243" t="s">
        <v>13</v>
      </c>
      <c r="B1243">
        <v>9</v>
      </c>
      <c r="C1243">
        <v>12</v>
      </c>
      <c r="D1243">
        <v>2011</v>
      </c>
      <c r="E1243">
        <v>6</v>
      </c>
      <c r="F1243">
        <v>6</v>
      </c>
      <c r="G1243" t="s">
        <v>34</v>
      </c>
      <c r="H1243" s="5">
        <v>11</v>
      </c>
    </row>
    <row r="1244" spans="1:8" x14ac:dyDescent="0.25">
      <c r="A1244" t="s">
        <v>13</v>
      </c>
      <c r="B1244">
        <v>9</v>
      </c>
      <c r="C1244">
        <v>12</v>
      </c>
      <c r="D1244">
        <v>2011</v>
      </c>
      <c r="E1244">
        <v>6</v>
      </c>
      <c r="F1244">
        <v>6</v>
      </c>
      <c r="G1244" t="s">
        <v>34</v>
      </c>
      <c r="H1244" s="5">
        <v>28</v>
      </c>
    </row>
    <row r="1245" spans="1:8" x14ac:dyDescent="0.25">
      <c r="A1245" t="s">
        <v>13</v>
      </c>
      <c r="B1245">
        <v>9</v>
      </c>
      <c r="C1245">
        <v>12</v>
      </c>
      <c r="D1245">
        <v>2011</v>
      </c>
      <c r="E1245">
        <v>6</v>
      </c>
      <c r="F1245">
        <v>6</v>
      </c>
      <c r="G1245" t="s">
        <v>34</v>
      </c>
      <c r="H1245" s="5">
        <v>22</v>
      </c>
    </row>
    <row r="1246" spans="1:8" x14ac:dyDescent="0.25">
      <c r="A1246" t="s">
        <v>13</v>
      </c>
      <c r="B1246">
        <v>9</v>
      </c>
      <c r="C1246">
        <v>12</v>
      </c>
      <c r="D1246">
        <v>2011</v>
      </c>
      <c r="E1246">
        <v>6</v>
      </c>
      <c r="F1246">
        <v>6</v>
      </c>
      <c r="G1246" t="s">
        <v>34</v>
      </c>
      <c r="H1246" s="5">
        <v>8</v>
      </c>
    </row>
    <row r="1247" spans="1:8" x14ac:dyDescent="0.25">
      <c r="A1247" t="s">
        <v>13</v>
      </c>
      <c r="B1247">
        <v>9</v>
      </c>
      <c r="C1247">
        <v>12</v>
      </c>
      <c r="D1247">
        <v>2011</v>
      </c>
      <c r="E1247">
        <v>6</v>
      </c>
      <c r="F1247">
        <v>6</v>
      </c>
      <c r="G1247" t="s">
        <v>34</v>
      </c>
      <c r="H1247" s="5">
        <v>9</v>
      </c>
    </row>
    <row r="1248" spans="1:8" x14ac:dyDescent="0.25">
      <c r="A1248" t="s">
        <v>13</v>
      </c>
      <c r="B1248">
        <v>9</v>
      </c>
      <c r="C1248">
        <v>12</v>
      </c>
      <c r="D1248">
        <v>2011</v>
      </c>
      <c r="E1248">
        <v>6</v>
      </c>
      <c r="F1248">
        <v>6</v>
      </c>
      <c r="G1248" t="s">
        <v>34</v>
      </c>
      <c r="H1248" s="5">
        <v>25</v>
      </c>
    </row>
    <row r="1249" spans="1:8" x14ac:dyDescent="0.25">
      <c r="A1249" t="s">
        <v>13</v>
      </c>
      <c r="B1249">
        <v>9</v>
      </c>
      <c r="C1249">
        <v>12</v>
      </c>
      <c r="D1249">
        <v>2011</v>
      </c>
      <c r="E1249">
        <v>6</v>
      </c>
      <c r="F1249">
        <v>6</v>
      </c>
      <c r="G1249" t="s">
        <v>34</v>
      </c>
      <c r="H1249" s="5">
        <v>19</v>
      </c>
    </row>
    <row r="1250" spans="1:8" x14ac:dyDescent="0.25">
      <c r="A1250" t="s">
        <v>13</v>
      </c>
      <c r="B1250">
        <v>9</v>
      </c>
      <c r="C1250">
        <v>12</v>
      </c>
      <c r="D1250">
        <v>2011</v>
      </c>
      <c r="E1250">
        <v>6</v>
      </c>
      <c r="F1250">
        <v>6</v>
      </c>
      <c r="G1250" t="s">
        <v>34</v>
      </c>
      <c r="H1250" s="5">
        <v>24</v>
      </c>
    </row>
    <row r="1251" spans="1:8" x14ac:dyDescent="0.25">
      <c r="A1251" t="s">
        <v>13</v>
      </c>
      <c r="B1251">
        <v>9</v>
      </c>
      <c r="C1251">
        <v>12</v>
      </c>
      <c r="D1251">
        <v>2011</v>
      </c>
      <c r="E1251">
        <v>6</v>
      </c>
      <c r="F1251">
        <v>6</v>
      </c>
      <c r="G1251" t="s">
        <v>34</v>
      </c>
      <c r="H1251" s="5">
        <v>17</v>
      </c>
    </row>
    <row r="1252" spans="1:8" x14ac:dyDescent="0.25">
      <c r="A1252" t="s">
        <v>13</v>
      </c>
      <c r="B1252">
        <v>9</v>
      </c>
      <c r="C1252">
        <v>12</v>
      </c>
      <c r="D1252">
        <v>2011</v>
      </c>
      <c r="E1252">
        <v>6</v>
      </c>
      <c r="F1252">
        <v>6</v>
      </c>
      <c r="G1252" t="s">
        <v>34</v>
      </c>
      <c r="H1252" s="5">
        <v>21</v>
      </c>
    </row>
    <row r="1253" spans="1:8" x14ac:dyDescent="0.25">
      <c r="A1253" t="s">
        <v>13</v>
      </c>
      <c r="B1253">
        <v>9</v>
      </c>
      <c r="C1253">
        <v>12</v>
      </c>
      <c r="D1253">
        <v>2011</v>
      </c>
      <c r="E1253">
        <v>6</v>
      </c>
      <c r="F1253">
        <v>6</v>
      </c>
      <c r="G1253" t="s">
        <v>34</v>
      </c>
      <c r="H1253" s="5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workbookViewId="0">
      <selection activeCell="O30" sqref="O30"/>
    </sheetView>
  </sheetViews>
  <sheetFormatPr defaultRowHeight="15" x14ac:dyDescent="0.25"/>
  <cols>
    <col min="8" max="8" width="10.85546875" customWidth="1"/>
    <col min="10" max="10" width="14.28515625" customWidth="1"/>
    <col min="11" max="11" width="17.140625" customWidth="1"/>
  </cols>
  <sheetData>
    <row r="1" spans="1:13" x14ac:dyDescent="0.25">
      <c r="A1" t="s">
        <v>74</v>
      </c>
    </row>
    <row r="2" spans="1:13" x14ac:dyDescent="0.25">
      <c r="A2" t="s">
        <v>75</v>
      </c>
    </row>
    <row r="3" spans="1:13" x14ac:dyDescent="0.25">
      <c r="A3" t="s">
        <v>81</v>
      </c>
    </row>
    <row r="4" spans="1:13" x14ac:dyDescent="0.25">
      <c r="A4" s="22" t="s">
        <v>76</v>
      </c>
    </row>
    <row r="8" spans="1:13" x14ac:dyDescent="0.25">
      <c r="A8" s="23" t="s">
        <v>1</v>
      </c>
      <c r="B8" s="23" t="s">
        <v>12</v>
      </c>
      <c r="C8" s="23" t="s">
        <v>0</v>
      </c>
      <c r="D8" s="23" t="s">
        <v>2</v>
      </c>
      <c r="E8" s="23" t="s">
        <v>3</v>
      </c>
      <c r="F8" s="23" t="s">
        <v>67</v>
      </c>
      <c r="G8" s="23" t="s">
        <v>42</v>
      </c>
      <c r="H8" s="23" t="s">
        <v>69</v>
      </c>
      <c r="I8" s="23" t="s">
        <v>70</v>
      </c>
      <c r="J8" s="23" t="s">
        <v>71</v>
      </c>
      <c r="K8" s="24" t="s">
        <v>72</v>
      </c>
      <c r="L8" s="24" t="s">
        <v>73</v>
      </c>
      <c r="M8" s="23"/>
    </row>
    <row r="9" spans="1:13" x14ac:dyDescent="0.25">
      <c r="A9">
        <v>4</v>
      </c>
      <c r="B9">
        <v>29</v>
      </c>
      <c r="C9">
        <v>2011</v>
      </c>
      <c r="D9">
        <v>2.1</v>
      </c>
      <c r="E9">
        <v>2</v>
      </c>
      <c r="F9">
        <v>1</v>
      </c>
      <c r="G9" t="s">
        <v>33</v>
      </c>
      <c r="H9">
        <v>0.82</v>
      </c>
      <c r="I9">
        <v>7.4999999999999997E-2</v>
      </c>
      <c r="J9">
        <v>8</v>
      </c>
      <c r="K9" s="2">
        <v>4.5</v>
      </c>
      <c r="L9" s="2">
        <v>0.46291004988627571</v>
      </c>
    </row>
    <row r="10" spans="1:13" x14ac:dyDescent="0.25">
      <c r="A10">
        <v>4</v>
      </c>
      <c r="B10">
        <v>29</v>
      </c>
      <c r="C10">
        <v>2011</v>
      </c>
      <c r="D10">
        <v>2.2000000000000002</v>
      </c>
      <c r="E10">
        <v>2</v>
      </c>
      <c r="F10">
        <v>2</v>
      </c>
      <c r="G10" t="s">
        <v>33</v>
      </c>
      <c r="H10">
        <v>0.82</v>
      </c>
      <c r="I10">
        <v>6.0000000000000005E-2</v>
      </c>
      <c r="J10">
        <v>5</v>
      </c>
      <c r="K10" s="2">
        <v>5.2</v>
      </c>
      <c r="L10" s="2">
        <v>0.73484692283495345</v>
      </c>
    </row>
    <row r="11" spans="1:13" x14ac:dyDescent="0.25">
      <c r="A11">
        <v>4</v>
      </c>
      <c r="B11">
        <v>29</v>
      </c>
      <c r="C11">
        <v>2011</v>
      </c>
      <c r="D11">
        <v>2.2999999999999998</v>
      </c>
      <c r="E11">
        <v>2</v>
      </c>
      <c r="F11">
        <v>3</v>
      </c>
      <c r="G11" t="s">
        <v>34</v>
      </c>
      <c r="H11">
        <v>0.82</v>
      </c>
      <c r="I11">
        <v>3.5000000000000003E-2</v>
      </c>
      <c r="J11">
        <v>4</v>
      </c>
      <c r="K11" s="2">
        <v>3.5</v>
      </c>
      <c r="L11" s="2">
        <v>0.6454972243679028</v>
      </c>
    </row>
    <row r="12" spans="1:13" x14ac:dyDescent="0.25">
      <c r="A12">
        <v>4</v>
      </c>
      <c r="B12">
        <v>29</v>
      </c>
      <c r="C12">
        <v>2011</v>
      </c>
      <c r="D12">
        <v>2.4</v>
      </c>
      <c r="E12">
        <v>2</v>
      </c>
      <c r="F12">
        <v>4</v>
      </c>
      <c r="G12" t="s">
        <v>34</v>
      </c>
      <c r="H12">
        <v>0.82</v>
      </c>
      <c r="I12" t="s">
        <v>23</v>
      </c>
      <c r="J12">
        <v>2</v>
      </c>
      <c r="K12" s="2">
        <v>6.5</v>
      </c>
      <c r="L12" s="2">
        <v>2.5</v>
      </c>
    </row>
    <row r="13" spans="1:13" x14ac:dyDescent="0.25">
      <c r="A13">
        <v>4</v>
      </c>
      <c r="B13">
        <v>29</v>
      </c>
      <c r="C13">
        <v>2011</v>
      </c>
      <c r="D13">
        <v>2.5</v>
      </c>
      <c r="E13">
        <v>2</v>
      </c>
      <c r="F13">
        <v>5</v>
      </c>
      <c r="G13" t="s">
        <v>33</v>
      </c>
      <c r="H13">
        <v>0.82</v>
      </c>
      <c r="I13">
        <v>0.04</v>
      </c>
      <c r="J13">
        <v>3</v>
      </c>
      <c r="K13" s="2">
        <v>6.666666666666667</v>
      </c>
      <c r="L13" s="2">
        <v>1.2018504251546631</v>
      </c>
    </row>
    <row r="14" spans="1:13" x14ac:dyDescent="0.25">
      <c r="A14">
        <v>4</v>
      </c>
      <c r="B14">
        <v>29</v>
      </c>
      <c r="C14">
        <v>2011</v>
      </c>
      <c r="D14">
        <v>2.6</v>
      </c>
      <c r="E14">
        <v>2</v>
      </c>
      <c r="F14">
        <v>6</v>
      </c>
      <c r="G14" t="s">
        <v>34</v>
      </c>
      <c r="H14">
        <v>0.82</v>
      </c>
      <c r="I14">
        <v>0.09</v>
      </c>
      <c r="J14">
        <v>6</v>
      </c>
      <c r="K14" s="2">
        <v>5.666666666666667</v>
      </c>
      <c r="L14" s="2">
        <v>0.61463629715285917</v>
      </c>
    </row>
    <row r="15" spans="1:13" x14ac:dyDescent="0.25">
      <c r="A15">
        <v>4</v>
      </c>
      <c r="B15">
        <v>29</v>
      </c>
      <c r="C15">
        <v>2011</v>
      </c>
      <c r="D15">
        <v>3.1</v>
      </c>
      <c r="E15">
        <v>3</v>
      </c>
      <c r="F15">
        <v>1</v>
      </c>
      <c r="G15" t="s">
        <v>34</v>
      </c>
      <c r="H15">
        <v>0.99</v>
      </c>
      <c r="I15">
        <v>0.05</v>
      </c>
      <c r="J15">
        <v>4</v>
      </c>
      <c r="K15" s="2">
        <v>4.75</v>
      </c>
      <c r="L15" s="2">
        <v>0.8539125638299665</v>
      </c>
    </row>
    <row r="16" spans="1:13" x14ac:dyDescent="0.25">
      <c r="A16">
        <v>4</v>
      </c>
      <c r="B16">
        <v>29</v>
      </c>
      <c r="C16">
        <v>2011</v>
      </c>
      <c r="D16">
        <v>3.2</v>
      </c>
      <c r="E16">
        <v>3</v>
      </c>
      <c r="F16">
        <v>2</v>
      </c>
      <c r="G16" t="s">
        <v>33</v>
      </c>
      <c r="H16">
        <v>0.99</v>
      </c>
      <c r="I16">
        <v>0.11</v>
      </c>
      <c r="J16">
        <v>6</v>
      </c>
      <c r="K16" s="2">
        <v>7.833333333333333</v>
      </c>
      <c r="L16" s="2">
        <v>0.47726070210921179</v>
      </c>
    </row>
    <row r="17" spans="1:12" x14ac:dyDescent="0.25">
      <c r="A17">
        <v>4</v>
      </c>
      <c r="B17">
        <v>29</v>
      </c>
      <c r="C17">
        <v>2011</v>
      </c>
      <c r="D17">
        <v>3.3</v>
      </c>
      <c r="E17">
        <v>3</v>
      </c>
      <c r="F17">
        <v>3</v>
      </c>
      <c r="G17" t="s">
        <v>33</v>
      </c>
      <c r="H17">
        <v>0.99</v>
      </c>
      <c r="I17">
        <v>0.05</v>
      </c>
      <c r="J17">
        <v>4</v>
      </c>
      <c r="K17" s="2">
        <v>5.25</v>
      </c>
      <c r="L17" s="2">
        <v>0.62915286960589578</v>
      </c>
    </row>
    <row r="18" spans="1:12" x14ac:dyDescent="0.25">
      <c r="A18">
        <v>4</v>
      </c>
      <c r="B18">
        <v>29</v>
      </c>
      <c r="C18">
        <v>2011</v>
      </c>
      <c r="D18">
        <v>3.4</v>
      </c>
      <c r="E18">
        <v>3</v>
      </c>
      <c r="F18">
        <v>4</v>
      </c>
      <c r="G18" t="s">
        <v>34</v>
      </c>
      <c r="H18">
        <v>0.99</v>
      </c>
      <c r="I18">
        <v>4.4999999999999998E-2</v>
      </c>
      <c r="J18">
        <v>5</v>
      </c>
      <c r="K18" s="2">
        <v>4.2</v>
      </c>
      <c r="L18" s="2">
        <v>0.73484692283495345</v>
      </c>
    </row>
    <row r="19" spans="1:12" x14ac:dyDescent="0.25">
      <c r="A19">
        <v>4</v>
      </c>
      <c r="B19">
        <v>29</v>
      </c>
      <c r="C19">
        <v>2011</v>
      </c>
      <c r="D19">
        <v>3.5</v>
      </c>
      <c r="E19">
        <v>3</v>
      </c>
      <c r="F19">
        <v>5</v>
      </c>
      <c r="G19" t="s">
        <v>33</v>
      </c>
      <c r="H19">
        <v>0.99</v>
      </c>
      <c r="I19">
        <v>7.4999999999999997E-2</v>
      </c>
      <c r="J19">
        <v>7</v>
      </c>
      <c r="K19" s="2">
        <v>5.1428571428571432</v>
      </c>
      <c r="L19" s="2">
        <v>0.70469755175946391</v>
      </c>
    </row>
    <row r="20" spans="1:12" x14ac:dyDescent="0.25">
      <c r="A20">
        <v>4</v>
      </c>
      <c r="B20">
        <v>29</v>
      </c>
      <c r="C20">
        <v>2011</v>
      </c>
      <c r="D20">
        <v>3.6</v>
      </c>
      <c r="E20">
        <v>3</v>
      </c>
      <c r="F20">
        <v>6</v>
      </c>
      <c r="G20" t="s">
        <v>34</v>
      </c>
      <c r="H20">
        <v>0.99</v>
      </c>
      <c r="I20">
        <v>7.0000000000000007E-2</v>
      </c>
      <c r="J20">
        <v>5</v>
      </c>
      <c r="K20" s="2">
        <v>5.4</v>
      </c>
      <c r="L20" s="2">
        <v>1.16619037896906</v>
      </c>
    </row>
    <row r="21" spans="1:12" x14ac:dyDescent="0.25">
      <c r="A21">
        <v>4</v>
      </c>
      <c r="B21">
        <v>29</v>
      </c>
      <c r="C21">
        <v>2011</v>
      </c>
      <c r="D21">
        <v>4.0999999999999996</v>
      </c>
      <c r="E21">
        <v>4</v>
      </c>
      <c r="F21">
        <v>1</v>
      </c>
      <c r="G21" t="s">
        <v>34</v>
      </c>
      <c r="H21">
        <v>1.1499999999999999</v>
      </c>
      <c r="I21">
        <v>6.0000000000000005E-2</v>
      </c>
      <c r="J21">
        <v>6</v>
      </c>
      <c r="K21" s="2">
        <v>4.333333333333333</v>
      </c>
      <c r="L21" s="2">
        <v>0.33333333333333331</v>
      </c>
    </row>
    <row r="22" spans="1:12" x14ac:dyDescent="0.25">
      <c r="A22">
        <v>4</v>
      </c>
      <c r="B22">
        <v>29</v>
      </c>
      <c r="C22">
        <v>2011</v>
      </c>
      <c r="D22">
        <v>4.2</v>
      </c>
      <c r="E22">
        <v>4</v>
      </c>
      <c r="F22">
        <v>2</v>
      </c>
      <c r="G22" t="s">
        <v>34</v>
      </c>
      <c r="H22">
        <v>1.1499999999999999</v>
      </c>
      <c r="I22">
        <v>0.12</v>
      </c>
      <c r="J22">
        <v>8</v>
      </c>
      <c r="K22" s="2">
        <v>5.375</v>
      </c>
      <c r="L22" s="2">
        <v>1.1640063205523046</v>
      </c>
    </row>
    <row r="23" spans="1:12" x14ac:dyDescent="0.25">
      <c r="A23">
        <v>4</v>
      </c>
      <c r="B23">
        <v>29</v>
      </c>
      <c r="C23">
        <v>2011</v>
      </c>
      <c r="D23">
        <v>4.3</v>
      </c>
      <c r="E23">
        <v>4</v>
      </c>
      <c r="F23">
        <v>3</v>
      </c>
      <c r="G23" t="s">
        <v>33</v>
      </c>
      <c r="H23">
        <v>1.1499999999999999</v>
      </c>
      <c r="I23">
        <v>0.08</v>
      </c>
      <c r="J23">
        <v>6</v>
      </c>
      <c r="K23" s="2">
        <v>5.833333333333333</v>
      </c>
      <c r="L23" s="2">
        <v>0.98036274465684947</v>
      </c>
    </row>
    <row r="24" spans="1:12" x14ac:dyDescent="0.25">
      <c r="A24">
        <v>4</v>
      </c>
      <c r="B24">
        <v>29</v>
      </c>
      <c r="C24">
        <v>2011</v>
      </c>
      <c r="D24">
        <v>4.4000000000000004</v>
      </c>
      <c r="E24">
        <v>4</v>
      </c>
      <c r="F24">
        <v>4</v>
      </c>
      <c r="G24" t="s">
        <v>33</v>
      </c>
      <c r="H24">
        <v>1.1499999999999999</v>
      </c>
      <c r="I24">
        <v>0.14499999999999999</v>
      </c>
      <c r="J24">
        <v>11</v>
      </c>
      <c r="K24" s="2">
        <v>5.1818181818181817</v>
      </c>
      <c r="L24" s="2">
        <v>0.67174375279676968</v>
      </c>
    </row>
    <row r="25" spans="1:12" x14ac:dyDescent="0.25">
      <c r="A25">
        <v>4</v>
      </c>
      <c r="B25">
        <v>29</v>
      </c>
      <c r="C25">
        <v>2011</v>
      </c>
      <c r="D25">
        <v>4.5</v>
      </c>
      <c r="E25">
        <v>4</v>
      </c>
      <c r="F25">
        <v>5</v>
      </c>
      <c r="G25" t="s">
        <v>33</v>
      </c>
      <c r="H25">
        <v>1.1499999999999999</v>
      </c>
      <c r="I25">
        <v>5.5E-2</v>
      </c>
      <c r="J25">
        <v>5</v>
      </c>
      <c r="K25" s="2">
        <v>4.5999999999999996</v>
      </c>
      <c r="L25" s="2">
        <v>0.81240384046359604</v>
      </c>
    </row>
    <row r="26" spans="1:12" x14ac:dyDescent="0.25">
      <c r="A26">
        <v>4</v>
      </c>
      <c r="B26">
        <v>29</v>
      </c>
      <c r="C26">
        <v>2011</v>
      </c>
      <c r="D26">
        <v>4.5999999999999996</v>
      </c>
      <c r="E26">
        <v>4</v>
      </c>
      <c r="F26">
        <v>6</v>
      </c>
      <c r="G26" t="s">
        <v>34</v>
      </c>
      <c r="H26">
        <v>1.1499999999999999</v>
      </c>
      <c r="I26">
        <v>0.04</v>
      </c>
      <c r="J26">
        <v>4</v>
      </c>
      <c r="K26" s="2">
        <v>4.75</v>
      </c>
      <c r="L26" s="2">
        <v>0.47871355387816905</v>
      </c>
    </row>
    <row r="27" spans="1:12" x14ac:dyDescent="0.25">
      <c r="A27">
        <v>4</v>
      </c>
      <c r="B27">
        <v>29</v>
      </c>
      <c r="C27">
        <v>2011</v>
      </c>
      <c r="D27">
        <v>5.0999999999999996</v>
      </c>
      <c r="E27">
        <v>5</v>
      </c>
      <c r="F27">
        <v>1</v>
      </c>
      <c r="G27" t="s">
        <v>34</v>
      </c>
      <c r="H27">
        <v>1.32</v>
      </c>
      <c r="I27">
        <v>0.09</v>
      </c>
      <c r="J27">
        <v>7</v>
      </c>
      <c r="K27" s="2">
        <v>5.7142857142857144</v>
      </c>
      <c r="L27" s="2">
        <v>0.60609152673132649</v>
      </c>
    </row>
    <row r="28" spans="1:12" x14ac:dyDescent="0.25">
      <c r="A28">
        <v>4</v>
      </c>
      <c r="B28">
        <v>29</v>
      </c>
      <c r="C28">
        <v>2011</v>
      </c>
      <c r="D28">
        <v>5.2</v>
      </c>
      <c r="E28">
        <v>5</v>
      </c>
      <c r="F28">
        <v>2</v>
      </c>
      <c r="G28" t="s">
        <v>33</v>
      </c>
      <c r="H28">
        <v>1.32</v>
      </c>
      <c r="I28">
        <v>6.9999999999999993E-2</v>
      </c>
      <c r="J28">
        <v>3</v>
      </c>
      <c r="K28" s="2">
        <v>9</v>
      </c>
      <c r="L28" s="2">
        <v>1.5275252316519468</v>
      </c>
    </row>
    <row r="29" spans="1:12" x14ac:dyDescent="0.25">
      <c r="A29">
        <v>4</v>
      </c>
      <c r="B29">
        <v>29</v>
      </c>
      <c r="C29">
        <v>2011</v>
      </c>
      <c r="D29">
        <v>5.3</v>
      </c>
      <c r="E29">
        <v>5</v>
      </c>
      <c r="F29">
        <v>3</v>
      </c>
      <c r="G29" t="s">
        <v>34</v>
      </c>
      <c r="H29">
        <v>1.32</v>
      </c>
      <c r="I29">
        <v>6.5000000000000002E-2</v>
      </c>
      <c r="J29">
        <v>7</v>
      </c>
      <c r="K29" s="2">
        <v>4.2857142857142856</v>
      </c>
      <c r="L29" s="2">
        <v>0.52164053095730112</v>
      </c>
    </row>
    <row r="30" spans="1:12" x14ac:dyDescent="0.25">
      <c r="A30">
        <v>4</v>
      </c>
      <c r="B30">
        <v>29</v>
      </c>
      <c r="C30">
        <v>2011</v>
      </c>
      <c r="D30">
        <v>5.4</v>
      </c>
      <c r="E30">
        <v>5</v>
      </c>
      <c r="F30">
        <v>4</v>
      </c>
      <c r="G30" t="s">
        <v>33</v>
      </c>
      <c r="H30">
        <v>1.32</v>
      </c>
      <c r="I30">
        <v>3.4999999999999996E-2</v>
      </c>
      <c r="J30">
        <v>4</v>
      </c>
      <c r="K30" s="2">
        <v>3.25</v>
      </c>
      <c r="L30" s="2">
        <v>0.47871355387816905</v>
      </c>
    </row>
    <row r="31" spans="1:12" x14ac:dyDescent="0.25">
      <c r="A31">
        <v>4</v>
      </c>
      <c r="B31">
        <v>29</v>
      </c>
      <c r="C31">
        <v>2011</v>
      </c>
      <c r="D31">
        <v>5.5</v>
      </c>
      <c r="E31">
        <v>5</v>
      </c>
      <c r="F31">
        <v>5</v>
      </c>
      <c r="G31" t="s">
        <v>33</v>
      </c>
      <c r="H31">
        <v>1.32</v>
      </c>
      <c r="I31">
        <v>6.9999999999999993E-2</v>
      </c>
      <c r="J31">
        <v>6</v>
      </c>
      <c r="K31" s="2">
        <v>5</v>
      </c>
      <c r="L31" s="2">
        <v>0.63245553203367588</v>
      </c>
    </row>
    <row r="32" spans="1:12" x14ac:dyDescent="0.25">
      <c r="A32">
        <v>4</v>
      </c>
      <c r="B32">
        <v>29</v>
      </c>
      <c r="C32">
        <v>2011</v>
      </c>
      <c r="D32">
        <v>5.6</v>
      </c>
      <c r="E32">
        <v>5</v>
      </c>
      <c r="F32">
        <v>6</v>
      </c>
      <c r="G32" t="s">
        <v>34</v>
      </c>
      <c r="H32">
        <v>1.32</v>
      </c>
      <c r="I32">
        <v>7.9999999999999988E-2</v>
      </c>
      <c r="J32">
        <v>6</v>
      </c>
      <c r="K32" s="2">
        <v>5</v>
      </c>
      <c r="L32" s="2">
        <v>0.7745966692414834</v>
      </c>
    </row>
    <row r="33" spans="1:12" x14ac:dyDescent="0.25">
      <c r="A33">
        <v>4</v>
      </c>
      <c r="B33">
        <v>29</v>
      </c>
      <c r="C33">
        <v>2011</v>
      </c>
      <c r="D33">
        <v>6.1</v>
      </c>
      <c r="E33">
        <v>6</v>
      </c>
      <c r="F33">
        <v>1</v>
      </c>
      <c r="G33" t="s">
        <v>34</v>
      </c>
      <c r="H33">
        <v>1.49</v>
      </c>
      <c r="I33">
        <v>0.04</v>
      </c>
      <c r="J33">
        <v>3</v>
      </c>
      <c r="K33" s="2">
        <v>5</v>
      </c>
      <c r="L33" s="2">
        <v>1</v>
      </c>
    </row>
    <row r="34" spans="1:12" x14ac:dyDescent="0.25">
      <c r="A34">
        <v>4</v>
      </c>
      <c r="B34">
        <v>29</v>
      </c>
      <c r="C34">
        <v>2011</v>
      </c>
      <c r="D34">
        <v>6.2</v>
      </c>
      <c r="E34">
        <v>6</v>
      </c>
      <c r="F34">
        <v>2</v>
      </c>
      <c r="G34" t="s">
        <v>33</v>
      </c>
      <c r="H34">
        <v>1.49</v>
      </c>
      <c r="I34">
        <v>0.08</v>
      </c>
      <c r="J34">
        <v>7</v>
      </c>
      <c r="K34" s="2">
        <v>5.4285714285714288</v>
      </c>
      <c r="L34" s="2">
        <v>0.48092880658867038</v>
      </c>
    </row>
    <row r="35" spans="1:12" x14ac:dyDescent="0.25">
      <c r="A35">
        <v>4</v>
      </c>
      <c r="B35">
        <v>29</v>
      </c>
      <c r="C35">
        <v>2011</v>
      </c>
      <c r="D35">
        <v>6.3</v>
      </c>
      <c r="E35">
        <v>6</v>
      </c>
      <c r="F35">
        <v>3</v>
      </c>
      <c r="G35" t="s">
        <v>34</v>
      </c>
      <c r="H35">
        <v>1.49</v>
      </c>
      <c r="I35">
        <v>3.0000000000000002E-2</v>
      </c>
      <c r="J35">
        <v>4</v>
      </c>
      <c r="K35" s="2">
        <v>2.5</v>
      </c>
      <c r="L35" s="2">
        <v>0.6454972243679028</v>
      </c>
    </row>
    <row r="36" spans="1:12" x14ac:dyDescent="0.25">
      <c r="A36">
        <v>4</v>
      </c>
      <c r="B36">
        <v>29</v>
      </c>
      <c r="C36">
        <v>2011</v>
      </c>
      <c r="D36">
        <v>6.4</v>
      </c>
      <c r="E36">
        <v>6</v>
      </c>
      <c r="F36">
        <v>4</v>
      </c>
      <c r="G36" t="s">
        <v>33</v>
      </c>
      <c r="H36">
        <v>1.49</v>
      </c>
      <c r="I36">
        <v>0.11</v>
      </c>
      <c r="J36">
        <v>9</v>
      </c>
      <c r="K36" s="2">
        <v>5.666666666666667</v>
      </c>
      <c r="L36" s="2">
        <v>0.40824829046386302</v>
      </c>
    </row>
    <row r="37" spans="1:12" x14ac:dyDescent="0.25">
      <c r="A37">
        <v>4</v>
      </c>
      <c r="B37">
        <v>29</v>
      </c>
      <c r="C37">
        <v>2011</v>
      </c>
      <c r="D37">
        <v>6.5</v>
      </c>
      <c r="E37">
        <v>6</v>
      </c>
      <c r="F37">
        <v>5</v>
      </c>
      <c r="G37" t="s">
        <v>33</v>
      </c>
      <c r="H37">
        <v>1.49</v>
      </c>
      <c r="I37">
        <v>0.05</v>
      </c>
      <c r="J37">
        <v>4</v>
      </c>
      <c r="K37" s="2">
        <v>5</v>
      </c>
      <c r="L37" s="2">
        <v>0.70710678118654757</v>
      </c>
    </row>
    <row r="38" spans="1:12" x14ac:dyDescent="0.25">
      <c r="A38">
        <v>4</v>
      </c>
      <c r="B38">
        <v>29</v>
      </c>
      <c r="C38">
        <v>2011</v>
      </c>
      <c r="D38">
        <v>6.6</v>
      </c>
      <c r="E38">
        <v>6</v>
      </c>
      <c r="F38">
        <v>6</v>
      </c>
      <c r="G38" t="s">
        <v>34</v>
      </c>
      <c r="H38">
        <v>1.49</v>
      </c>
      <c r="I38">
        <v>0.03</v>
      </c>
      <c r="J38">
        <v>3</v>
      </c>
      <c r="K38" s="2">
        <v>5</v>
      </c>
      <c r="L38" s="2">
        <v>0.57735026918962573</v>
      </c>
    </row>
    <row r="39" spans="1:12" x14ac:dyDescent="0.25">
      <c r="A39">
        <v>5</v>
      </c>
      <c r="B39">
        <v>31</v>
      </c>
      <c r="C39">
        <v>2011</v>
      </c>
      <c r="D39">
        <v>2.1</v>
      </c>
      <c r="E39">
        <v>2</v>
      </c>
      <c r="F39">
        <v>1</v>
      </c>
      <c r="G39" t="s">
        <v>33</v>
      </c>
      <c r="H39">
        <v>0.82</v>
      </c>
      <c r="I39">
        <v>0.35</v>
      </c>
      <c r="J39">
        <v>9</v>
      </c>
      <c r="K39" s="2">
        <v>11.333333333333334</v>
      </c>
      <c r="L39" s="2">
        <v>1.2583057392117916</v>
      </c>
    </row>
    <row r="40" spans="1:12" x14ac:dyDescent="0.25">
      <c r="A40">
        <v>5</v>
      </c>
      <c r="B40">
        <v>31</v>
      </c>
      <c r="C40">
        <v>2011</v>
      </c>
      <c r="D40">
        <v>2.2000000000000002</v>
      </c>
      <c r="E40">
        <v>2</v>
      </c>
      <c r="F40">
        <v>2</v>
      </c>
      <c r="G40" t="s">
        <v>33</v>
      </c>
      <c r="H40">
        <v>0.82</v>
      </c>
      <c r="I40">
        <v>0.4</v>
      </c>
      <c r="J40">
        <v>5</v>
      </c>
      <c r="K40" s="2">
        <v>15.8</v>
      </c>
      <c r="L40" s="2">
        <v>2.6907248094147422</v>
      </c>
    </row>
    <row r="41" spans="1:12" x14ac:dyDescent="0.25">
      <c r="A41">
        <v>5</v>
      </c>
      <c r="B41">
        <v>31</v>
      </c>
      <c r="C41">
        <v>2011</v>
      </c>
      <c r="D41">
        <v>2.2999999999999998</v>
      </c>
      <c r="E41">
        <v>2</v>
      </c>
      <c r="F41">
        <v>3</v>
      </c>
      <c r="G41" t="s">
        <v>34</v>
      </c>
      <c r="H41">
        <v>0.82</v>
      </c>
      <c r="I41">
        <v>0.29000000000000004</v>
      </c>
      <c r="J41">
        <v>5</v>
      </c>
      <c r="K41" s="2">
        <v>13.4</v>
      </c>
      <c r="L41" s="2">
        <v>2.6191601707417589</v>
      </c>
    </row>
    <row r="42" spans="1:12" x14ac:dyDescent="0.25">
      <c r="A42">
        <v>5</v>
      </c>
      <c r="B42">
        <v>31</v>
      </c>
      <c r="C42">
        <v>2011</v>
      </c>
      <c r="D42">
        <v>2.4</v>
      </c>
      <c r="E42">
        <v>2</v>
      </c>
      <c r="F42">
        <v>4</v>
      </c>
      <c r="G42" t="s">
        <v>34</v>
      </c>
      <c r="H42">
        <v>0.82</v>
      </c>
      <c r="I42" t="s">
        <v>23</v>
      </c>
      <c r="J42">
        <v>5</v>
      </c>
      <c r="K42" s="2">
        <v>6.8</v>
      </c>
      <c r="L42" s="2">
        <v>1.3190905958272918</v>
      </c>
    </row>
    <row r="43" spans="1:12" x14ac:dyDescent="0.25">
      <c r="A43">
        <v>5</v>
      </c>
      <c r="B43">
        <v>31</v>
      </c>
      <c r="C43">
        <v>2011</v>
      </c>
      <c r="D43">
        <v>2.5</v>
      </c>
      <c r="E43">
        <v>2</v>
      </c>
      <c r="F43">
        <v>5</v>
      </c>
      <c r="G43" t="s">
        <v>33</v>
      </c>
      <c r="H43">
        <v>0.82</v>
      </c>
      <c r="I43">
        <v>0</v>
      </c>
      <c r="J43">
        <v>0</v>
      </c>
      <c r="K43" s="2">
        <v>0</v>
      </c>
      <c r="L43" s="2"/>
    </row>
    <row r="44" spans="1:12" x14ac:dyDescent="0.25">
      <c r="A44">
        <v>5</v>
      </c>
      <c r="B44">
        <v>31</v>
      </c>
      <c r="C44">
        <v>2011</v>
      </c>
      <c r="D44">
        <v>2.6</v>
      </c>
      <c r="E44">
        <v>2</v>
      </c>
      <c r="F44">
        <v>6</v>
      </c>
      <c r="G44" t="s">
        <v>34</v>
      </c>
      <c r="H44">
        <v>0.82</v>
      </c>
      <c r="I44">
        <v>0.22</v>
      </c>
      <c r="J44">
        <v>6</v>
      </c>
      <c r="K44" s="2">
        <v>11.166666666666666</v>
      </c>
      <c r="L44" s="2">
        <v>1.7207879332187075</v>
      </c>
    </row>
    <row r="45" spans="1:12" x14ac:dyDescent="0.25">
      <c r="A45">
        <v>5</v>
      </c>
      <c r="B45">
        <v>31</v>
      </c>
      <c r="C45">
        <v>2011</v>
      </c>
      <c r="D45">
        <v>3.1</v>
      </c>
      <c r="E45">
        <v>3</v>
      </c>
      <c r="F45">
        <v>1</v>
      </c>
      <c r="G45" t="s">
        <v>34</v>
      </c>
      <c r="H45">
        <v>0.99</v>
      </c>
      <c r="I45">
        <v>0.12000000000000001</v>
      </c>
      <c r="J45">
        <v>4</v>
      </c>
      <c r="K45" s="2">
        <v>10</v>
      </c>
      <c r="L45" s="2">
        <v>1.5811388300841898</v>
      </c>
    </row>
    <row r="46" spans="1:12" x14ac:dyDescent="0.25">
      <c r="A46">
        <v>5</v>
      </c>
      <c r="B46">
        <v>31</v>
      </c>
      <c r="C46">
        <v>2011</v>
      </c>
      <c r="D46">
        <v>3.2</v>
      </c>
      <c r="E46">
        <v>3</v>
      </c>
      <c r="F46">
        <v>2</v>
      </c>
      <c r="G46" t="s">
        <v>33</v>
      </c>
      <c r="H46">
        <v>0.99</v>
      </c>
      <c r="I46">
        <v>0.48</v>
      </c>
      <c r="J46">
        <v>9</v>
      </c>
      <c r="K46" s="2">
        <v>12.777777777777779</v>
      </c>
      <c r="L46" s="2">
        <v>1.8392161508052054</v>
      </c>
    </row>
    <row r="47" spans="1:12" x14ac:dyDescent="0.25">
      <c r="A47">
        <v>5</v>
      </c>
      <c r="B47">
        <v>31</v>
      </c>
      <c r="C47">
        <v>2011</v>
      </c>
      <c r="D47">
        <v>3.3</v>
      </c>
      <c r="E47">
        <v>3</v>
      </c>
      <c r="F47">
        <v>3</v>
      </c>
      <c r="G47" t="s">
        <v>33</v>
      </c>
      <c r="H47">
        <v>0.99</v>
      </c>
      <c r="I47">
        <v>0.26</v>
      </c>
      <c r="J47">
        <v>7</v>
      </c>
      <c r="K47" s="2">
        <v>11.285714285714286</v>
      </c>
      <c r="L47" s="2">
        <v>1.5230652944494738</v>
      </c>
    </row>
    <row r="48" spans="1:12" x14ac:dyDescent="0.25">
      <c r="A48">
        <v>5</v>
      </c>
      <c r="B48">
        <v>31</v>
      </c>
      <c r="C48">
        <v>2011</v>
      </c>
      <c r="D48">
        <v>3.4</v>
      </c>
      <c r="E48">
        <v>3</v>
      </c>
      <c r="F48">
        <v>4</v>
      </c>
      <c r="G48" t="s">
        <v>34</v>
      </c>
      <c r="H48">
        <v>0.99</v>
      </c>
      <c r="I48">
        <v>0.17</v>
      </c>
      <c r="J48">
        <v>5</v>
      </c>
      <c r="K48" s="2">
        <v>10.4</v>
      </c>
      <c r="L48" s="2">
        <v>1.9646882704388502</v>
      </c>
    </row>
    <row r="49" spans="1:12" x14ac:dyDescent="0.25">
      <c r="A49">
        <v>5</v>
      </c>
      <c r="B49">
        <v>31</v>
      </c>
      <c r="C49">
        <v>2011</v>
      </c>
      <c r="D49">
        <v>3.5</v>
      </c>
      <c r="E49">
        <v>3</v>
      </c>
      <c r="F49">
        <v>5</v>
      </c>
      <c r="G49" t="s">
        <v>33</v>
      </c>
      <c r="H49">
        <v>0.99</v>
      </c>
      <c r="I49">
        <v>0.33</v>
      </c>
      <c r="J49">
        <v>5</v>
      </c>
      <c r="K49" s="2">
        <v>15.2</v>
      </c>
      <c r="L49" s="2">
        <v>1.4966629547095764</v>
      </c>
    </row>
    <row r="50" spans="1:12" x14ac:dyDescent="0.25">
      <c r="A50">
        <v>5</v>
      </c>
      <c r="B50">
        <v>31</v>
      </c>
      <c r="C50">
        <v>2011</v>
      </c>
      <c r="D50">
        <v>3.6</v>
      </c>
      <c r="E50">
        <v>3</v>
      </c>
      <c r="F50">
        <v>6</v>
      </c>
      <c r="G50" t="s">
        <v>34</v>
      </c>
      <c r="H50">
        <v>0.99</v>
      </c>
      <c r="I50">
        <v>0.09</v>
      </c>
      <c r="J50">
        <v>2</v>
      </c>
      <c r="K50" s="2">
        <v>13</v>
      </c>
      <c r="L50" s="2">
        <v>1</v>
      </c>
    </row>
    <row r="51" spans="1:12" x14ac:dyDescent="0.25">
      <c r="A51">
        <v>5</v>
      </c>
      <c r="B51">
        <v>31</v>
      </c>
      <c r="C51">
        <v>2011</v>
      </c>
      <c r="D51">
        <v>4.0999999999999996</v>
      </c>
      <c r="E51">
        <v>4</v>
      </c>
      <c r="F51">
        <v>1</v>
      </c>
      <c r="G51" t="s">
        <v>34</v>
      </c>
      <c r="H51">
        <v>1.1499999999999999</v>
      </c>
      <c r="I51">
        <v>0.34</v>
      </c>
      <c r="J51">
        <v>8</v>
      </c>
      <c r="K51" s="2">
        <v>12.125</v>
      </c>
      <c r="L51" s="2">
        <v>1.3152607020228781</v>
      </c>
    </row>
    <row r="52" spans="1:12" x14ac:dyDescent="0.25">
      <c r="A52">
        <v>5</v>
      </c>
      <c r="B52">
        <v>31</v>
      </c>
      <c r="C52">
        <v>2011</v>
      </c>
      <c r="D52">
        <v>4.2</v>
      </c>
      <c r="E52">
        <v>4</v>
      </c>
      <c r="F52">
        <v>2</v>
      </c>
      <c r="G52" t="s">
        <v>34</v>
      </c>
      <c r="H52">
        <v>1.1499999999999999</v>
      </c>
      <c r="I52">
        <v>0.43000000000000005</v>
      </c>
      <c r="J52">
        <v>10</v>
      </c>
      <c r="K52" s="2">
        <v>10.8</v>
      </c>
      <c r="L52" s="2">
        <v>1.8607047649270485</v>
      </c>
    </row>
    <row r="53" spans="1:12" x14ac:dyDescent="0.25">
      <c r="A53">
        <v>5</v>
      </c>
      <c r="B53">
        <v>31</v>
      </c>
      <c r="C53">
        <v>2011</v>
      </c>
      <c r="D53">
        <v>4.3</v>
      </c>
      <c r="E53">
        <v>4</v>
      </c>
      <c r="F53">
        <v>3</v>
      </c>
      <c r="G53" t="s">
        <v>33</v>
      </c>
      <c r="H53">
        <v>1.1499999999999999</v>
      </c>
      <c r="I53">
        <v>0.29000000000000004</v>
      </c>
      <c r="J53">
        <v>6</v>
      </c>
      <c r="K53" s="2">
        <v>12.333333333333334</v>
      </c>
      <c r="L53" s="2">
        <v>2.0763215336529917</v>
      </c>
    </row>
    <row r="54" spans="1:12" x14ac:dyDescent="0.25">
      <c r="A54">
        <v>5</v>
      </c>
      <c r="B54">
        <v>31</v>
      </c>
      <c r="C54">
        <v>2011</v>
      </c>
      <c r="D54">
        <v>4.4000000000000004</v>
      </c>
      <c r="E54">
        <v>4</v>
      </c>
      <c r="F54">
        <v>4</v>
      </c>
      <c r="G54" t="s">
        <v>33</v>
      </c>
      <c r="H54">
        <v>1.1499999999999999</v>
      </c>
      <c r="I54">
        <v>1.1200000000000001</v>
      </c>
      <c r="J54">
        <v>16</v>
      </c>
      <c r="K54" s="2">
        <v>14.75</v>
      </c>
      <c r="L54" s="2">
        <v>1.3799154563474774</v>
      </c>
    </row>
    <row r="55" spans="1:12" x14ac:dyDescent="0.25">
      <c r="A55">
        <v>5</v>
      </c>
      <c r="B55">
        <v>31</v>
      </c>
      <c r="C55">
        <v>2011</v>
      </c>
      <c r="D55">
        <v>4.5</v>
      </c>
      <c r="E55">
        <v>4</v>
      </c>
      <c r="F55">
        <v>5</v>
      </c>
      <c r="G55" t="s">
        <v>33</v>
      </c>
      <c r="H55">
        <v>1.1499999999999999</v>
      </c>
      <c r="I55">
        <v>0.40000000000000008</v>
      </c>
      <c r="J55">
        <v>6</v>
      </c>
      <c r="K55" s="2">
        <v>14.5</v>
      </c>
      <c r="L55" s="2">
        <v>2.2472205054244232</v>
      </c>
    </row>
    <row r="56" spans="1:12" x14ac:dyDescent="0.25">
      <c r="A56">
        <v>5</v>
      </c>
      <c r="B56">
        <v>31</v>
      </c>
      <c r="C56">
        <v>2011</v>
      </c>
      <c r="D56">
        <v>4.5999999999999996</v>
      </c>
      <c r="E56">
        <v>4</v>
      </c>
      <c r="F56">
        <v>6</v>
      </c>
      <c r="G56" t="s">
        <v>34</v>
      </c>
      <c r="H56">
        <v>1.1499999999999999</v>
      </c>
      <c r="I56">
        <v>0.28000000000000003</v>
      </c>
      <c r="J56">
        <v>8</v>
      </c>
      <c r="K56" s="2">
        <v>11.375</v>
      </c>
      <c r="L56" s="2">
        <v>0.59574383277186704</v>
      </c>
    </row>
    <row r="57" spans="1:12" x14ac:dyDescent="0.25">
      <c r="A57">
        <v>5</v>
      </c>
      <c r="B57">
        <v>31</v>
      </c>
      <c r="C57">
        <v>2011</v>
      </c>
      <c r="D57">
        <v>5.0999999999999996</v>
      </c>
      <c r="E57">
        <v>5</v>
      </c>
      <c r="F57">
        <v>1</v>
      </c>
      <c r="G57" t="s">
        <v>34</v>
      </c>
      <c r="H57">
        <v>1.32</v>
      </c>
      <c r="I57">
        <v>0.32</v>
      </c>
      <c r="J57">
        <v>9</v>
      </c>
      <c r="K57" s="2">
        <v>11.222222222222221</v>
      </c>
      <c r="L57" s="2">
        <v>0.89408205219061565</v>
      </c>
    </row>
    <row r="58" spans="1:12" x14ac:dyDescent="0.25">
      <c r="A58">
        <v>5</v>
      </c>
      <c r="B58">
        <v>31</v>
      </c>
      <c r="C58">
        <v>2011</v>
      </c>
      <c r="D58">
        <v>5.2</v>
      </c>
      <c r="E58">
        <v>5</v>
      </c>
      <c r="F58">
        <v>2</v>
      </c>
      <c r="G58" t="s">
        <v>33</v>
      </c>
      <c r="H58">
        <v>1.32</v>
      </c>
      <c r="I58">
        <v>0.37000000000000005</v>
      </c>
      <c r="J58">
        <v>3</v>
      </c>
      <c r="K58" s="2">
        <v>20.333333333333332</v>
      </c>
      <c r="L58" s="2">
        <v>2.1858128414340001</v>
      </c>
    </row>
    <row r="59" spans="1:12" x14ac:dyDescent="0.25">
      <c r="A59">
        <v>5</v>
      </c>
      <c r="B59">
        <v>31</v>
      </c>
      <c r="C59">
        <v>2011</v>
      </c>
      <c r="D59">
        <v>5.3</v>
      </c>
      <c r="E59">
        <v>5</v>
      </c>
      <c r="F59">
        <v>3</v>
      </c>
      <c r="G59" t="s">
        <v>34</v>
      </c>
      <c r="H59">
        <v>1.32</v>
      </c>
      <c r="I59">
        <v>0.43</v>
      </c>
      <c r="J59">
        <v>8</v>
      </c>
      <c r="K59" s="2">
        <v>13.25</v>
      </c>
      <c r="L59" s="2">
        <v>1.6339041762425535</v>
      </c>
    </row>
    <row r="60" spans="1:12" x14ac:dyDescent="0.25">
      <c r="A60">
        <v>5</v>
      </c>
      <c r="B60">
        <v>31</v>
      </c>
      <c r="C60">
        <v>2011</v>
      </c>
      <c r="D60">
        <v>5.4</v>
      </c>
      <c r="E60">
        <v>5</v>
      </c>
      <c r="F60">
        <v>4</v>
      </c>
      <c r="G60" t="s">
        <v>33</v>
      </c>
      <c r="H60">
        <v>1.32</v>
      </c>
      <c r="I60">
        <v>0.19999999999999998</v>
      </c>
      <c r="J60">
        <v>4</v>
      </c>
      <c r="K60" s="2">
        <v>13.25</v>
      </c>
      <c r="L60" s="2">
        <v>1.8874586088176875</v>
      </c>
    </row>
    <row r="61" spans="1:12" x14ac:dyDescent="0.25">
      <c r="A61">
        <v>5</v>
      </c>
      <c r="B61">
        <v>31</v>
      </c>
      <c r="C61">
        <v>2011</v>
      </c>
      <c r="D61">
        <v>5.5</v>
      </c>
      <c r="E61">
        <v>5</v>
      </c>
      <c r="F61">
        <v>5</v>
      </c>
      <c r="G61" t="s">
        <v>33</v>
      </c>
      <c r="H61">
        <v>1.32</v>
      </c>
      <c r="I61">
        <v>0.21000000000000002</v>
      </c>
      <c r="J61">
        <v>4</v>
      </c>
      <c r="K61" s="2">
        <v>13.75</v>
      </c>
      <c r="L61" s="2">
        <v>1.3149778198382918</v>
      </c>
    </row>
    <row r="62" spans="1:12" x14ac:dyDescent="0.25">
      <c r="A62">
        <v>5</v>
      </c>
      <c r="B62">
        <v>31</v>
      </c>
      <c r="C62">
        <v>2011</v>
      </c>
      <c r="D62">
        <v>5.6</v>
      </c>
      <c r="E62">
        <v>5</v>
      </c>
      <c r="F62">
        <v>6</v>
      </c>
      <c r="G62" t="s">
        <v>34</v>
      </c>
      <c r="H62">
        <v>1.32</v>
      </c>
      <c r="I62">
        <v>0.23</v>
      </c>
      <c r="J62">
        <v>6</v>
      </c>
      <c r="K62" s="2">
        <v>11</v>
      </c>
      <c r="L62" s="2">
        <v>2.1291625896895083</v>
      </c>
    </row>
    <row r="63" spans="1:12" x14ac:dyDescent="0.25">
      <c r="A63">
        <v>5</v>
      </c>
      <c r="B63">
        <v>31</v>
      </c>
      <c r="C63">
        <v>2011</v>
      </c>
      <c r="D63">
        <v>6.1</v>
      </c>
      <c r="E63">
        <v>6</v>
      </c>
      <c r="F63">
        <v>1</v>
      </c>
      <c r="G63" t="s">
        <v>34</v>
      </c>
      <c r="H63">
        <v>1.49</v>
      </c>
      <c r="I63">
        <v>0.15</v>
      </c>
      <c r="J63">
        <v>4</v>
      </c>
      <c r="K63" s="2">
        <v>11</v>
      </c>
      <c r="L63" s="2">
        <v>2.4832774042918899</v>
      </c>
    </row>
    <row r="64" spans="1:12" x14ac:dyDescent="0.25">
      <c r="A64">
        <v>5</v>
      </c>
      <c r="B64">
        <v>31</v>
      </c>
      <c r="C64">
        <v>2011</v>
      </c>
      <c r="D64">
        <v>6.2</v>
      </c>
      <c r="E64">
        <v>6</v>
      </c>
      <c r="F64">
        <v>2</v>
      </c>
      <c r="G64" t="s">
        <v>33</v>
      </c>
      <c r="H64">
        <v>1.49</v>
      </c>
      <c r="I64">
        <v>0.16</v>
      </c>
      <c r="J64">
        <v>8</v>
      </c>
      <c r="K64" s="2">
        <v>7.375</v>
      </c>
      <c r="L64" s="2">
        <v>1.1009330458427395</v>
      </c>
    </row>
    <row r="65" spans="1:12" x14ac:dyDescent="0.25">
      <c r="A65">
        <v>5</v>
      </c>
      <c r="B65">
        <v>31</v>
      </c>
      <c r="C65">
        <v>2011</v>
      </c>
      <c r="D65">
        <v>6.3</v>
      </c>
      <c r="E65">
        <v>6</v>
      </c>
      <c r="F65">
        <v>3</v>
      </c>
      <c r="G65" t="s">
        <v>34</v>
      </c>
      <c r="H65">
        <v>1.49</v>
      </c>
      <c r="I65">
        <v>0.13</v>
      </c>
      <c r="J65">
        <v>4</v>
      </c>
      <c r="K65" s="2">
        <v>10</v>
      </c>
      <c r="L65" s="2">
        <v>2.3452078799117149</v>
      </c>
    </row>
    <row r="66" spans="1:12" x14ac:dyDescent="0.25">
      <c r="A66">
        <v>5</v>
      </c>
      <c r="B66">
        <v>31</v>
      </c>
      <c r="C66">
        <v>2011</v>
      </c>
      <c r="D66">
        <v>6.4</v>
      </c>
      <c r="E66">
        <v>6</v>
      </c>
      <c r="F66">
        <v>4</v>
      </c>
      <c r="G66" t="s">
        <v>33</v>
      </c>
      <c r="H66">
        <v>1.49</v>
      </c>
      <c r="I66">
        <v>0.28999999999999998</v>
      </c>
      <c r="J66">
        <v>9</v>
      </c>
      <c r="K66" s="2">
        <v>10.111111111111111</v>
      </c>
      <c r="L66" s="2">
        <v>1.2632018889891192</v>
      </c>
    </row>
    <row r="67" spans="1:12" x14ac:dyDescent="0.25">
      <c r="A67">
        <v>5</v>
      </c>
      <c r="B67">
        <v>31</v>
      </c>
      <c r="C67">
        <v>2011</v>
      </c>
      <c r="D67">
        <v>6.5</v>
      </c>
      <c r="E67">
        <v>6</v>
      </c>
      <c r="F67">
        <v>5</v>
      </c>
      <c r="G67" t="s">
        <v>33</v>
      </c>
      <c r="H67">
        <v>1.49</v>
      </c>
      <c r="I67">
        <v>0.09</v>
      </c>
      <c r="J67">
        <v>5</v>
      </c>
      <c r="K67" s="2">
        <v>7.6</v>
      </c>
      <c r="L67" s="2">
        <v>1.2884098726725126</v>
      </c>
    </row>
    <row r="68" spans="1:12" x14ac:dyDescent="0.25">
      <c r="A68">
        <v>5</v>
      </c>
      <c r="B68">
        <v>31</v>
      </c>
      <c r="C68">
        <v>2011</v>
      </c>
      <c r="D68">
        <v>6.6</v>
      </c>
      <c r="E68">
        <v>6</v>
      </c>
      <c r="F68">
        <v>6</v>
      </c>
      <c r="G68" t="s">
        <v>34</v>
      </c>
      <c r="H68">
        <v>1.49</v>
      </c>
      <c r="I68">
        <v>0.13</v>
      </c>
      <c r="J68">
        <v>5</v>
      </c>
      <c r="K68" s="2">
        <v>9.4</v>
      </c>
      <c r="L68" s="2">
        <v>1.4352700094407325</v>
      </c>
    </row>
    <row r="69" spans="1:12" x14ac:dyDescent="0.25">
      <c r="A69">
        <v>7</v>
      </c>
      <c r="B69">
        <v>6</v>
      </c>
      <c r="C69">
        <v>2011</v>
      </c>
      <c r="D69">
        <v>2.1</v>
      </c>
      <c r="E69">
        <v>2</v>
      </c>
      <c r="F69">
        <v>1</v>
      </c>
      <c r="G69" t="s">
        <v>33</v>
      </c>
      <c r="H69">
        <v>0.82</v>
      </c>
      <c r="I69">
        <v>1.67</v>
      </c>
      <c r="J69">
        <v>10</v>
      </c>
      <c r="K69" s="2">
        <v>19.899999999999999</v>
      </c>
      <c r="L69" s="2">
        <v>3.2810906045940813</v>
      </c>
    </row>
    <row r="70" spans="1:12" x14ac:dyDescent="0.25">
      <c r="A70">
        <v>7</v>
      </c>
      <c r="B70">
        <v>6</v>
      </c>
      <c r="C70">
        <v>2011</v>
      </c>
      <c r="D70">
        <v>2.2000000000000002</v>
      </c>
      <c r="E70">
        <v>2</v>
      </c>
      <c r="F70">
        <v>2</v>
      </c>
      <c r="G70" t="s">
        <v>33</v>
      </c>
      <c r="H70">
        <v>0.82</v>
      </c>
      <c r="I70">
        <v>0.91</v>
      </c>
      <c r="J70">
        <v>5</v>
      </c>
      <c r="K70" s="2">
        <v>21</v>
      </c>
      <c r="L70" s="2">
        <v>4.658325879540846</v>
      </c>
    </row>
    <row r="71" spans="1:12" x14ac:dyDescent="0.25">
      <c r="A71">
        <v>7</v>
      </c>
      <c r="B71">
        <v>6</v>
      </c>
      <c r="C71">
        <v>2011</v>
      </c>
      <c r="D71">
        <v>2.2999999999999998</v>
      </c>
      <c r="E71">
        <v>2</v>
      </c>
      <c r="F71">
        <v>3</v>
      </c>
      <c r="G71" t="s">
        <v>34</v>
      </c>
      <c r="H71">
        <v>0.82</v>
      </c>
      <c r="I71">
        <v>1.03</v>
      </c>
      <c r="J71">
        <v>5</v>
      </c>
      <c r="K71" s="2">
        <v>20.6</v>
      </c>
      <c r="L71" s="2">
        <v>6.305553108173779</v>
      </c>
    </row>
    <row r="72" spans="1:12" x14ac:dyDescent="0.25">
      <c r="A72">
        <v>7</v>
      </c>
      <c r="B72">
        <v>6</v>
      </c>
      <c r="C72">
        <v>2011</v>
      </c>
      <c r="D72">
        <v>2.4</v>
      </c>
      <c r="E72">
        <v>2</v>
      </c>
      <c r="F72">
        <v>4</v>
      </c>
      <c r="G72" t="s">
        <v>34</v>
      </c>
      <c r="H72">
        <v>0.82</v>
      </c>
      <c r="I72" t="s">
        <v>23</v>
      </c>
      <c r="J72">
        <v>6</v>
      </c>
      <c r="K72" s="2">
        <v>16.166666666666668</v>
      </c>
      <c r="L72" s="2">
        <v>2.5221243250702594</v>
      </c>
    </row>
    <row r="73" spans="1:12" x14ac:dyDescent="0.25">
      <c r="A73">
        <v>7</v>
      </c>
      <c r="B73">
        <v>6</v>
      </c>
      <c r="C73">
        <v>2011</v>
      </c>
      <c r="D73">
        <v>2.5</v>
      </c>
      <c r="E73">
        <v>2</v>
      </c>
      <c r="F73">
        <v>5</v>
      </c>
      <c r="G73" t="s">
        <v>33</v>
      </c>
      <c r="H73">
        <v>0.82</v>
      </c>
      <c r="I73">
        <v>0.69000000000000006</v>
      </c>
      <c r="J73">
        <v>3</v>
      </c>
      <c r="K73" s="2">
        <v>17.333333333333332</v>
      </c>
      <c r="L73" s="2">
        <v>11.921036494831776</v>
      </c>
    </row>
    <row r="74" spans="1:12" x14ac:dyDescent="0.25">
      <c r="A74">
        <v>7</v>
      </c>
      <c r="B74">
        <v>6</v>
      </c>
      <c r="C74">
        <v>2011</v>
      </c>
      <c r="D74">
        <v>2.6</v>
      </c>
      <c r="E74">
        <v>2</v>
      </c>
      <c r="F74">
        <v>6</v>
      </c>
      <c r="G74" t="s">
        <v>34</v>
      </c>
      <c r="H74">
        <v>0.82</v>
      </c>
      <c r="I74">
        <v>0.87</v>
      </c>
      <c r="J74">
        <v>7</v>
      </c>
      <c r="K74" s="2">
        <v>15.285714285714286</v>
      </c>
      <c r="L74" s="2">
        <v>4.6940402219668051</v>
      </c>
    </row>
    <row r="75" spans="1:12" x14ac:dyDescent="0.25">
      <c r="A75">
        <v>7</v>
      </c>
      <c r="B75">
        <v>6</v>
      </c>
      <c r="C75">
        <v>2011</v>
      </c>
      <c r="D75">
        <v>3.1</v>
      </c>
      <c r="E75">
        <v>3</v>
      </c>
      <c r="F75">
        <v>1</v>
      </c>
      <c r="G75" t="s">
        <v>34</v>
      </c>
      <c r="H75">
        <v>0.99</v>
      </c>
      <c r="I75">
        <v>0.58000000000000007</v>
      </c>
      <c r="J75">
        <v>4</v>
      </c>
      <c r="K75" s="2">
        <v>20.25</v>
      </c>
      <c r="L75" s="2">
        <v>3.473110997362451</v>
      </c>
    </row>
    <row r="76" spans="1:12" x14ac:dyDescent="0.25">
      <c r="A76">
        <v>7</v>
      </c>
      <c r="B76">
        <v>6</v>
      </c>
      <c r="C76">
        <v>2011</v>
      </c>
      <c r="D76">
        <v>3.2</v>
      </c>
      <c r="E76">
        <v>3</v>
      </c>
      <c r="F76">
        <v>2</v>
      </c>
      <c r="G76" t="s">
        <v>33</v>
      </c>
      <c r="H76">
        <v>0.99</v>
      </c>
      <c r="I76">
        <v>1.5</v>
      </c>
      <c r="J76">
        <v>12</v>
      </c>
      <c r="K76" s="2">
        <v>16.166666666666668</v>
      </c>
      <c r="L76" s="2">
        <v>3.2047155911565728</v>
      </c>
    </row>
    <row r="77" spans="1:12" x14ac:dyDescent="0.25">
      <c r="A77">
        <v>7</v>
      </c>
      <c r="B77">
        <v>6</v>
      </c>
      <c r="C77">
        <v>2011</v>
      </c>
      <c r="D77">
        <v>3.3</v>
      </c>
      <c r="E77">
        <v>3</v>
      </c>
      <c r="F77">
        <v>3</v>
      </c>
      <c r="G77" t="s">
        <v>33</v>
      </c>
      <c r="H77">
        <v>0.99</v>
      </c>
      <c r="I77">
        <v>1.34</v>
      </c>
      <c r="J77">
        <v>8</v>
      </c>
      <c r="K77" s="2">
        <v>19</v>
      </c>
      <c r="L77" s="2">
        <v>4.3260011227790631</v>
      </c>
    </row>
    <row r="78" spans="1:12" x14ac:dyDescent="0.25">
      <c r="A78">
        <v>7</v>
      </c>
      <c r="B78">
        <v>6</v>
      </c>
      <c r="C78">
        <v>2011</v>
      </c>
      <c r="D78">
        <v>3.4</v>
      </c>
      <c r="E78">
        <v>3</v>
      </c>
      <c r="F78">
        <v>4</v>
      </c>
      <c r="G78" t="s">
        <v>34</v>
      </c>
      <c r="H78">
        <v>0.99</v>
      </c>
      <c r="I78">
        <v>0.78</v>
      </c>
      <c r="J78">
        <v>6</v>
      </c>
      <c r="K78" s="2">
        <v>18.666666666666668</v>
      </c>
      <c r="L78" s="2">
        <v>3.3829638550307397</v>
      </c>
    </row>
    <row r="79" spans="1:12" x14ac:dyDescent="0.25">
      <c r="A79">
        <v>7</v>
      </c>
      <c r="B79">
        <v>6</v>
      </c>
      <c r="C79">
        <v>2011</v>
      </c>
      <c r="D79">
        <v>3.5</v>
      </c>
      <c r="E79">
        <v>3</v>
      </c>
      <c r="F79">
        <v>5</v>
      </c>
      <c r="G79" t="s">
        <v>33</v>
      </c>
      <c r="H79">
        <v>0.99</v>
      </c>
      <c r="I79">
        <v>1.3699999999999999</v>
      </c>
      <c r="J79">
        <v>7</v>
      </c>
      <c r="K79" s="2">
        <v>20.285714285714285</v>
      </c>
      <c r="L79" s="2">
        <v>5.0081566122737442</v>
      </c>
    </row>
    <row r="80" spans="1:12" x14ac:dyDescent="0.25">
      <c r="A80">
        <v>7</v>
      </c>
      <c r="B80">
        <v>6</v>
      </c>
      <c r="C80">
        <v>2011</v>
      </c>
      <c r="D80">
        <v>3.6</v>
      </c>
      <c r="E80">
        <v>3</v>
      </c>
      <c r="F80">
        <v>6</v>
      </c>
      <c r="G80" t="s">
        <v>34</v>
      </c>
      <c r="H80">
        <v>0.99</v>
      </c>
      <c r="I80">
        <v>0.79</v>
      </c>
      <c r="J80">
        <v>5</v>
      </c>
      <c r="K80" s="2">
        <v>19.600000000000001</v>
      </c>
      <c r="L80" s="2">
        <v>4.6108567533594016</v>
      </c>
    </row>
    <row r="81" spans="1:12" x14ac:dyDescent="0.25">
      <c r="A81">
        <v>7</v>
      </c>
      <c r="B81">
        <v>6</v>
      </c>
      <c r="C81">
        <v>2011</v>
      </c>
      <c r="D81">
        <v>4.0999999999999996</v>
      </c>
      <c r="E81">
        <v>4</v>
      </c>
      <c r="F81">
        <v>1</v>
      </c>
      <c r="G81" t="s">
        <v>34</v>
      </c>
      <c r="H81">
        <v>1.1499999999999999</v>
      </c>
      <c r="I81">
        <v>1.27</v>
      </c>
      <c r="J81">
        <v>9</v>
      </c>
      <c r="K81" s="2">
        <v>19.888888888888889</v>
      </c>
      <c r="L81" s="2">
        <v>2.2818391975458723</v>
      </c>
    </row>
    <row r="82" spans="1:12" x14ac:dyDescent="0.25">
      <c r="A82">
        <v>7</v>
      </c>
      <c r="B82">
        <v>6</v>
      </c>
      <c r="C82">
        <v>2011</v>
      </c>
      <c r="D82">
        <v>4.2</v>
      </c>
      <c r="E82">
        <v>4</v>
      </c>
      <c r="F82">
        <v>2</v>
      </c>
      <c r="G82" t="s">
        <v>34</v>
      </c>
      <c r="H82">
        <v>1.1499999999999999</v>
      </c>
      <c r="I82">
        <v>0.77</v>
      </c>
      <c r="J82">
        <v>4</v>
      </c>
      <c r="K82" s="2">
        <v>23.25</v>
      </c>
      <c r="L82" s="2">
        <v>3.7052890125692848</v>
      </c>
    </row>
    <row r="83" spans="1:12" x14ac:dyDescent="0.25">
      <c r="A83">
        <v>7</v>
      </c>
      <c r="B83">
        <v>6</v>
      </c>
      <c r="C83">
        <v>2011</v>
      </c>
      <c r="D83">
        <v>4.3</v>
      </c>
      <c r="E83">
        <v>4</v>
      </c>
      <c r="F83">
        <v>3</v>
      </c>
      <c r="G83" t="s">
        <v>33</v>
      </c>
      <c r="H83">
        <v>1.1499999999999999</v>
      </c>
      <c r="I83">
        <v>0.66000000000000014</v>
      </c>
      <c r="J83">
        <v>7</v>
      </c>
      <c r="K83" s="2">
        <v>14.857142857142858</v>
      </c>
      <c r="L83" s="2">
        <v>3.3765900764258734</v>
      </c>
    </row>
    <row r="84" spans="1:12" x14ac:dyDescent="0.25">
      <c r="A84">
        <v>7</v>
      </c>
      <c r="B84">
        <v>6</v>
      </c>
      <c r="C84">
        <v>2011</v>
      </c>
      <c r="D84">
        <v>4.4000000000000004</v>
      </c>
      <c r="E84">
        <v>4</v>
      </c>
      <c r="F84">
        <v>4</v>
      </c>
      <c r="G84" t="s">
        <v>33</v>
      </c>
      <c r="H84">
        <v>1.1499999999999999</v>
      </c>
      <c r="I84">
        <v>3.36</v>
      </c>
      <c r="J84">
        <v>13</v>
      </c>
      <c r="K84" s="2">
        <v>25.384615384615383</v>
      </c>
      <c r="L84" s="2">
        <v>2.680744398957942</v>
      </c>
    </row>
    <row r="85" spans="1:12" x14ac:dyDescent="0.25">
      <c r="A85">
        <v>7</v>
      </c>
      <c r="B85">
        <v>6</v>
      </c>
      <c r="C85">
        <v>2011</v>
      </c>
      <c r="D85">
        <v>4.5</v>
      </c>
      <c r="E85">
        <v>4</v>
      </c>
      <c r="F85">
        <v>5</v>
      </c>
      <c r="G85" t="s">
        <v>33</v>
      </c>
      <c r="H85">
        <v>1.1499999999999999</v>
      </c>
      <c r="I85">
        <v>2.17</v>
      </c>
      <c r="J85">
        <v>7</v>
      </c>
      <c r="K85" s="2">
        <v>25.714285714285715</v>
      </c>
      <c r="L85" s="2">
        <v>5.3350337425374921</v>
      </c>
    </row>
    <row r="86" spans="1:12" x14ac:dyDescent="0.25">
      <c r="A86">
        <v>7</v>
      </c>
      <c r="B86">
        <v>6</v>
      </c>
      <c r="C86">
        <v>2011</v>
      </c>
      <c r="D86">
        <v>4.5999999999999996</v>
      </c>
      <c r="E86">
        <v>4</v>
      </c>
      <c r="F86">
        <v>6</v>
      </c>
      <c r="G86" t="s">
        <v>34</v>
      </c>
      <c r="H86">
        <v>1.1499999999999999</v>
      </c>
      <c r="I86">
        <v>0.94</v>
      </c>
      <c r="J86">
        <v>8</v>
      </c>
      <c r="K86" s="2">
        <v>19.125</v>
      </c>
      <c r="L86" s="2">
        <v>1.2878206951501994</v>
      </c>
    </row>
    <row r="87" spans="1:12" x14ac:dyDescent="0.25">
      <c r="A87">
        <v>7</v>
      </c>
      <c r="B87">
        <v>6</v>
      </c>
      <c r="C87">
        <v>2011</v>
      </c>
      <c r="D87">
        <v>5.0999999999999996</v>
      </c>
      <c r="E87">
        <v>5</v>
      </c>
      <c r="F87">
        <v>1</v>
      </c>
      <c r="G87" t="s">
        <v>34</v>
      </c>
      <c r="H87">
        <v>1.32</v>
      </c>
      <c r="I87">
        <v>1.02</v>
      </c>
      <c r="J87">
        <v>11</v>
      </c>
      <c r="K87" s="2">
        <v>16.09090909090909</v>
      </c>
      <c r="L87" s="2">
        <v>1.8803024198470428</v>
      </c>
    </row>
    <row r="88" spans="1:12" x14ac:dyDescent="0.25">
      <c r="A88">
        <v>7</v>
      </c>
      <c r="B88">
        <v>6</v>
      </c>
      <c r="C88">
        <v>2011</v>
      </c>
      <c r="D88">
        <v>5.2</v>
      </c>
      <c r="E88">
        <v>5</v>
      </c>
      <c r="F88">
        <v>2</v>
      </c>
      <c r="G88" t="s">
        <v>33</v>
      </c>
      <c r="H88">
        <v>1.32</v>
      </c>
      <c r="I88">
        <v>1.1600000000000001</v>
      </c>
      <c r="J88">
        <v>6</v>
      </c>
      <c r="K88" s="2">
        <v>19.833333333333332</v>
      </c>
      <c r="L88" s="2">
        <v>5.4797607409245321</v>
      </c>
    </row>
    <row r="89" spans="1:12" x14ac:dyDescent="0.25">
      <c r="A89">
        <v>7</v>
      </c>
      <c r="B89">
        <v>6</v>
      </c>
      <c r="C89">
        <v>2011</v>
      </c>
      <c r="D89">
        <v>5.3</v>
      </c>
      <c r="E89">
        <v>5</v>
      </c>
      <c r="F89">
        <v>3</v>
      </c>
      <c r="G89" t="s">
        <v>34</v>
      </c>
      <c r="H89">
        <v>1.32</v>
      </c>
      <c r="I89">
        <v>1.1800000000000002</v>
      </c>
      <c r="J89">
        <v>9</v>
      </c>
      <c r="K89" s="2">
        <v>19.222222222222221</v>
      </c>
      <c r="L89" s="2">
        <v>2.2096868668168157</v>
      </c>
    </row>
    <row r="90" spans="1:12" x14ac:dyDescent="0.25">
      <c r="A90">
        <v>7</v>
      </c>
      <c r="B90">
        <v>6</v>
      </c>
      <c r="C90">
        <v>2011</v>
      </c>
      <c r="D90">
        <v>5.4</v>
      </c>
      <c r="E90">
        <v>5</v>
      </c>
      <c r="F90">
        <v>4</v>
      </c>
      <c r="G90" t="s">
        <v>33</v>
      </c>
      <c r="H90">
        <v>1.32</v>
      </c>
      <c r="I90">
        <v>1.1300000000000001</v>
      </c>
      <c r="J90">
        <v>5</v>
      </c>
      <c r="K90" s="2">
        <v>25</v>
      </c>
      <c r="L90" s="2">
        <v>3.4058772731852804</v>
      </c>
    </row>
    <row r="91" spans="1:12" x14ac:dyDescent="0.25">
      <c r="A91">
        <v>7</v>
      </c>
      <c r="B91">
        <v>6</v>
      </c>
      <c r="C91">
        <v>2011</v>
      </c>
      <c r="D91">
        <v>5.5</v>
      </c>
      <c r="E91">
        <v>5</v>
      </c>
      <c r="F91">
        <v>5</v>
      </c>
      <c r="G91" t="s">
        <v>33</v>
      </c>
      <c r="H91">
        <v>1.32</v>
      </c>
      <c r="I91">
        <v>0.96</v>
      </c>
      <c r="J91">
        <v>6</v>
      </c>
      <c r="K91" s="2">
        <v>20.333333333333332</v>
      </c>
      <c r="L91" s="2">
        <v>3.8180856168736943</v>
      </c>
    </row>
    <row r="92" spans="1:12" x14ac:dyDescent="0.25">
      <c r="A92">
        <v>7</v>
      </c>
      <c r="B92">
        <v>6</v>
      </c>
      <c r="C92">
        <v>2011</v>
      </c>
      <c r="D92">
        <v>5.6</v>
      </c>
      <c r="E92">
        <v>5</v>
      </c>
      <c r="F92">
        <v>6</v>
      </c>
      <c r="G92" t="s">
        <v>34</v>
      </c>
      <c r="H92">
        <v>1.32</v>
      </c>
      <c r="I92">
        <v>0.73</v>
      </c>
      <c r="J92">
        <v>5</v>
      </c>
      <c r="K92" s="2">
        <v>21.2</v>
      </c>
      <c r="L92" s="2">
        <v>1.9339079605813716</v>
      </c>
    </row>
    <row r="93" spans="1:12" x14ac:dyDescent="0.25">
      <c r="A93">
        <v>7</v>
      </c>
      <c r="B93">
        <v>6</v>
      </c>
      <c r="C93">
        <v>2011</v>
      </c>
      <c r="D93">
        <v>6.1</v>
      </c>
      <c r="E93">
        <v>6</v>
      </c>
      <c r="F93">
        <v>1</v>
      </c>
      <c r="G93" t="s">
        <v>34</v>
      </c>
      <c r="H93">
        <v>1.49</v>
      </c>
      <c r="I93">
        <v>0.67</v>
      </c>
      <c r="J93">
        <v>7</v>
      </c>
      <c r="K93" s="2">
        <v>16.428571428571427</v>
      </c>
      <c r="L93" s="2">
        <v>2.2238656054924983</v>
      </c>
    </row>
    <row r="94" spans="1:12" x14ac:dyDescent="0.25">
      <c r="A94">
        <v>7</v>
      </c>
      <c r="B94">
        <v>6</v>
      </c>
      <c r="C94">
        <v>2011</v>
      </c>
      <c r="D94">
        <v>6.2</v>
      </c>
      <c r="E94">
        <v>6</v>
      </c>
      <c r="F94">
        <v>2</v>
      </c>
      <c r="G94" t="s">
        <v>33</v>
      </c>
      <c r="H94">
        <v>1.49</v>
      </c>
      <c r="I94">
        <v>0.71000000000000019</v>
      </c>
      <c r="J94">
        <v>13</v>
      </c>
      <c r="K94" s="2">
        <v>12.076923076923077</v>
      </c>
      <c r="L94" s="2">
        <v>1.4117707487204856</v>
      </c>
    </row>
    <row r="95" spans="1:12" x14ac:dyDescent="0.25">
      <c r="A95">
        <v>7</v>
      </c>
      <c r="B95">
        <v>6</v>
      </c>
      <c r="C95">
        <v>2011</v>
      </c>
      <c r="D95">
        <v>6.3</v>
      </c>
      <c r="E95">
        <v>6</v>
      </c>
      <c r="F95">
        <v>3</v>
      </c>
      <c r="G95" t="s">
        <v>34</v>
      </c>
      <c r="H95">
        <v>1.49</v>
      </c>
      <c r="I95">
        <v>0.38</v>
      </c>
      <c r="J95">
        <v>4</v>
      </c>
      <c r="K95" s="2">
        <v>17.5</v>
      </c>
      <c r="L95" s="2">
        <v>1.5545631755148026</v>
      </c>
    </row>
    <row r="96" spans="1:12" x14ac:dyDescent="0.25">
      <c r="A96">
        <v>7</v>
      </c>
      <c r="B96">
        <v>6</v>
      </c>
      <c r="C96">
        <v>2011</v>
      </c>
      <c r="D96">
        <v>6.4</v>
      </c>
      <c r="E96">
        <v>6</v>
      </c>
      <c r="F96">
        <v>4</v>
      </c>
      <c r="G96" t="s">
        <v>33</v>
      </c>
      <c r="H96">
        <v>1.49</v>
      </c>
      <c r="I96">
        <v>1.27</v>
      </c>
      <c r="J96">
        <v>12</v>
      </c>
      <c r="K96" s="2">
        <v>17.416666666666668</v>
      </c>
      <c r="L96" s="2">
        <v>1.6762979292103022</v>
      </c>
    </row>
    <row r="97" spans="1:12" x14ac:dyDescent="0.25">
      <c r="A97">
        <v>7</v>
      </c>
      <c r="B97">
        <v>6</v>
      </c>
      <c r="C97">
        <v>2011</v>
      </c>
      <c r="D97">
        <v>6.5</v>
      </c>
      <c r="E97">
        <v>6</v>
      </c>
      <c r="F97">
        <v>5</v>
      </c>
      <c r="G97" t="s">
        <v>33</v>
      </c>
      <c r="H97">
        <v>1.49</v>
      </c>
      <c r="I97">
        <v>0.48000000000000004</v>
      </c>
      <c r="J97">
        <v>9</v>
      </c>
      <c r="K97" s="2">
        <v>12</v>
      </c>
      <c r="L97" s="2">
        <v>1.7480147469502525</v>
      </c>
    </row>
    <row r="98" spans="1:12" x14ac:dyDescent="0.25">
      <c r="A98">
        <v>7</v>
      </c>
      <c r="B98">
        <v>6</v>
      </c>
      <c r="C98">
        <v>2011</v>
      </c>
      <c r="D98">
        <v>6.6</v>
      </c>
      <c r="E98">
        <v>6</v>
      </c>
      <c r="F98">
        <v>6</v>
      </c>
      <c r="G98" t="s">
        <v>34</v>
      </c>
      <c r="H98">
        <v>1.49</v>
      </c>
      <c r="I98">
        <v>0.24</v>
      </c>
      <c r="J98">
        <v>5</v>
      </c>
      <c r="K98" s="2">
        <v>12.2</v>
      </c>
      <c r="L98" s="2">
        <v>1.1135528725660044</v>
      </c>
    </row>
    <row r="99" spans="1:12" x14ac:dyDescent="0.25">
      <c r="A99">
        <v>8</v>
      </c>
      <c r="B99">
        <v>10</v>
      </c>
      <c r="C99">
        <v>2011</v>
      </c>
      <c r="D99">
        <v>2.1</v>
      </c>
      <c r="E99">
        <v>2</v>
      </c>
      <c r="F99">
        <v>1</v>
      </c>
      <c r="G99" t="s">
        <v>33</v>
      </c>
      <c r="H99">
        <v>0.82</v>
      </c>
      <c r="I99">
        <v>3.4299999999999997</v>
      </c>
      <c r="J99">
        <v>12</v>
      </c>
      <c r="K99" s="2">
        <v>24.333333333333332</v>
      </c>
      <c r="L99" s="2">
        <v>4.7423516307733857</v>
      </c>
    </row>
    <row r="100" spans="1:12" x14ac:dyDescent="0.25">
      <c r="A100">
        <v>8</v>
      </c>
      <c r="B100">
        <v>10</v>
      </c>
      <c r="C100">
        <v>2011</v>
      </c>
      <c r="D100">
        <v>2.2000000000000002</v>
      </c>
      <c r="E100">
        <v>2</v>
      </c>
      <c r="F100">
        <v>2</v>
      </c>
      <c r="G100" t="s">
        <v>33</v>
      </c>
      <c r="H100">
        <v>0.82</v>
      </c>
      <c r="I100">
        <v>2.12</v>
      </c>
      <c r="J100">
        <v>9</v>
      </c>
      <c r="K100" s="2">
        <v>20</v>
      </c>
      <c r="L100" s="2">
        <v>5.8428493809860349</v>
      </c>
    </row>
    <row r="101" spans="1:12" x14ac:dyDescent="0.25">
      <c r="A101">
        <v>8</v>
      </c>
      <c r="B101">
        <v>10</v>
      </c>
      <c r="C101">
        <v>2011</v>
      </c>
      <c r="D101">
        <v>2.2999999999999998</v>
      </c>
      <c r="E101">
        <v>2</v>
      </c>
      <c r="F101">
        <v>3</v>
      </c>
      <c r="G101" t="s">
        <v>34</v>
      </c>
      <c r="H101">
        <v>0.82</v>
      </c>
      <c r="I101">
        <v>1.85</v>
      </c>
      <c r="J101">
        <v>9</v>
      </c>
      <c r="K101" s="2">
        <v>20.111111111111111</v>
      </c>
      <c r="L101" s="2">
        <v>4.7241825996216429</v>
      </c>
    </row>
    <row r="102" spans="1:12" x14ac:dyDescent="0.25">
      <c r="A102">
        <v>8</v>
      </c>
      <c r="B102">
        <v>10</v>
      </c>
      <c r="C102">
        <v>2011</v>
      </c>
      <c r="D102">
        <v>2.4</v>
      </c>
      <c r="E102">
        <v>2</v>
      </c>
      <c r="F102">
        <v>4</v>
      </c>
      <c r="G102" t="s">
        <v>34</v>
      </c>
      <c r="H102">
        <v>0.82</v>
      </c>
      <c r="I102" t="s">
        <v>23</v>
      </c>
      <c r="J102">
        <v>9</v>
      </c>
      <c r="K102" s="2">
        <v>21.777777777777779</v>
      </c>
      <c r="L102" s="2">
        <v>2.1067205806509488</v>
      </c>
    </row>
    <row r="103" spans="1:12" x14ac:dyDescent="0.25">
      <c r="A103">
        <v>8</v>
      </c>
      <c r="B103">
        <v>10</v>
      </c>
      <c r="C103">
        <v>2011</v>
      </c>
      <c r="D103">
        <v>2.5</v>
      </c>
      <c r="E103">
        <v>2</v>
      </c>
      <c r="F103">
        <v>5</v>
      </c>
      <c r="G103" t="s">
        <v>33</v>
      </c>
      <c r="H103">
        <v>0.82</v>
      </c>
      <c r="I103">
        <v>1.57</v>
      </c>
      <c r="J103">
        <v>6</v>
      </c>
      <c r="K103" s="2">
        <v>20.666666666666668</v>
      </c>
      <c r="L103" s="2">
        <v>8.0111034057598935</v>
      </c>
    </row>
    <row r="104" spans="1:12" x14ac:dyDescent="0.25">
      <c r="A104">
        <v>8</v>
      </c>
      <c r="B104">
        <v>10</v>
      </c>
      <c r="C104">
        <v>2011</v>
      </c>
      <c r="D104">
        <v>2.6</v>
      </c>
      <c r="E104">
        <v>2</v>
      </c>
      <c r="F104">
        <v>6</v>
      </c>
      <c r="G104" t="s">
        <v>34</v>
      </c>
      <c r="H104">
        <v>0.82</v>
      </c>
      <c r="I104">
        <v>2.1999999999999997</v>
      </c>
      <c r="J104">
        <v>11</v>
      </c>
      <c r="K104" s="2">
        <v>18.90909090909091</v>
      </c>
      <c r="L104" s="2">
        <v>4.6151027674060527</v>
      </c>
    </row>
    <row r="105" spans="1:12" x14ac:dyDescent="0.25">
      <c r="A105">
        <v>8</v>
      </c>
      <c r="B105">
        <v>10</v>
      </c>
      <c r="C105">
        <v>2011</v>
      </c>
      <c r="D105">
        <v>3.1</v>
      </c>
      <c r="E105">
        <v>3</v>
      </c>
      <c r="F105">
        <v>1</v>
      </c>
      <c r="G105" t="s">
        <v>34</v>
      </c>
      <c r="H105">
        <v>0.99</v>
      </c>
      <c r="I105">
        <v>1.7400000000000002</v>
      </c>
      <c r="J105">
        <v>6</v>
      </c>
      <c r="K105" s="2">
        <v>26.333333333333332</v>
      </c>
      <c r="L105" s="2">
        <v>5.6253394959277294</v>
      </c>
    </row>
    <row r="106" spans="1:12" x14ac:dyDescent="0.25">
      <c r="A106">
        <v>8</v>
      </c>
      <c r="B106">
        <v>10</v>
      </c>
      <c r="C106">
        <v>2011</v>
      </c>
      <c r="D106">
        <v>3.2</v>
      </c>
      <c r="E106">
        <v>3</v>
      </c>
      <c r="F106">
        <v>2</v>
      </c>
      <c r="G106" t="s">
        <v>33</v>
      </c>
      <c r="H106">
        <v>0.99</v>
      </c>
      <c r="I106">
        <v>2.71</v>
      </c>
      <c r="J106">
        <v>12</v>
      </c>
      <c r="K106" s="2">
        <v>21.583333333333332</v>
      </c>
      <c r="L106" s="2">
        <v>4.0235261433551823</v>
      </c>
    </row>
    <row r="107" spans="1:12" x14ac:dyDescent="0.25">
      <c r="A107">
        <v>8</v>
      </c>
      <c r="B107">
        <v>10</v>
      </c>
      <c r="C107">
        <v>2011</v>
      </c>
      <c r="D107">
        <v>3.3</v>
      </c>
      <c r="E107">
        <v>3</v>
      </c>
      <c r="F107">
        <v>3</v>
      </c>
      <c r="G107" t="s">
        <v>33</v>
      </c>
      <c r="H107">
        <v>0.99</v>
      </c>
      <c r="I107">
        <v>3.4099999999999993</v>
      </c>
      <c r="J107">
        <v>13</v>
      </c>
      <c r="K107" s="2">
        <v>21</v>
      </c>
      <c r="L107" s="2">
        <v>5.2183109557374241</v>
      </c>
    </row>
    <row r="108" spans="1:12" x14ac:dyDescent="0.25">
      <c r="A108">
        <v>8</v>
      </c>
      <c r="B108">
        <v>10</v>
      </c>
      <c r="C108">
        <v>2011</v>
      </c>
      <c r="D108">
        <v>3.4</v>
      </c>
      <c r="E108">
        <v>3</v>
      </c>
      <c r="F108">
        <v>4</v>
      </c>
      <c r="G108" t="s">
        <v>34</v>
      </c>
      <c r="H108">
        <v>0.99</v>
      </c>
      <c r="I108">
        <v>1.5200000000000002</v>
      </c>
      <c r="J108">
        <v>7</v>
      </c>
      <c r="K108" s="2">
        <v>22.428571428571427</v>
      </c>
      <c r="L108" s="2">
        <v>4.5505475487239204</v>
      </c>
    </row>
    <row r="109" spans="1:12" x14ac:dyDescent="0.25">
      <c r="A109">
        <v>8</v>
      </c>
      <c r="B109">
        <v>10</v>
      </c>
      <c r="C109">
        <v>2011</v>
      </c>
      <c r="D109">
        <v>3.5</v>
      </c>
      <c r="E109">
        <v>3</v>
      </c>
      <c r="F109">
        <v>5</v>
      </c>
      <c r="G109" t="s">
        <v>33</v>
      </c>
      <c r="H109">
        <v>0.99</v>
      </c>
      <c r="I109">
        <v>2.57</v>
      </c>
      <c r="J109">
        <v>9</v>
      </c>
      <c r="K109" s="2">
        <v>23.333333333333332</v>
      </c>
      <c r="L109" s="2">
        <v>6.0804787823182327</v>
      </c>
    </row>
    <row r="110" spans="1:12" x14ac:dyDescent="0.25">
      <c r="A110">
        <v>8</v>
      </c>
      <c r="B110">
        <v>10</v>
      </c>
      <c r="C110">
        <v>2011</v>
      </c>
      <c r="D110">
        <v>3.6</v>
      </c>
      <c r="E110">
        <v>3</v>
      </c>
      <c r="F110">
        <v>6</v>
      </c>
      <c r="G110" t="s">
        <v>34</v>
      </c>
      <c r="H110">
        <v>0.99</v>
      </c>
      <c r="I110">
        <v>1.9900000000000002</v>
      </c>
      <c r="J110">
        <v>6</v>
      </c>
      <c r="K110" s="2">
        <v>25.166666666666668</v>
      </c>
      <c r="L110" s="2">
        <v>8.2882111727709038</v>
      </c>
    </row>
    <row r="111" spans="1:12" x14ac:dyDescent="0.25">
      <c r="A111">
        <v>8</v>
      </c>
      <c r="B111">
        <v>10</v>
      </c>
      <c r="C111">
        <v>2011</v>
      </c>
      <c r="D111">
        <v>4.0999999999999996</v>
      </c>
      <c r="E111">
        <v>4</v>
      </c>
      <c r="F111">
        <v>1</v>
      </c>
      <c r="G111" t="s">
        <v>34</v>
      </c>
      <c r="H111">
        <v>1.1499999999999999</v>
      </c>
      <c r="I111">
        <v>2.8600000000000003</v>
      </c>
      <c r="J111">
        <v>11</v>
      </c>
      <c r="K111" s="2">
        <v>24.727272727272727</v>
      </c>
      <c r="L111" s="2">
        <v>3.9221768285456187</v>
      </c>
    </row>
    <row r="112" spans="1:12" x14ac:dyDescent="0.25">
      <c r="A112">
        <v>8</v>
      </c>
      <c r="B112">
        <v>10</v>
      </c>
      <c r="C112">
        <v>2011</v>
      </c>
      <c r="D112">
        <v>4.2</v>
      </c>
      <c r="E112">
        <v>4</v>
      </c>
      <c r="F112">
        <v>2</v>
      </c>
      <c r="G112" t="s">
        <v>34</v>
      </c>
      <c r="H112">
        <v>1.1499999999999999</v>
      </c>
      <c r="I112">
        <v>2.25</v>
      </c>
      <c r="J112">
        <v>10</v>
      </c>
      <c r="K112" s="2">
        <v>20.100000000000001</v>
      </c>
      <c r="L112" s="2">
        <v>5.267194066420311</v>
      </c>
    </row>
    <row r="113" spans="1:12" x14ac:dyDescent="0.25">
      <c r="A113">
        <v>8</v>
      </c>
      <c r="B113">
        <v>10</v>
      </c>
      <c r="C113">
        <v>2011</v>
      </c>
      <c r="D113">
        <v>4.3</v>
      </c>
      <c r="E113">
        <v>4</v>
      </c>
      <c r="F113">
        <v>3</v>
      </c>
      <c r="G113" t="s">
        <v>33</v>
      </c>
      <c r="H113">
        <v>1.1499999999999999</v>
      </c>
      <c r="I113">
        <v>2.0100000000000002</v>
      </c>
      <c r="J113">
        <v>15</v>
      </c>
      <c r="K113" s="2">
        <v>16.733333333333334</v>
      </c>
      <c r="L113" s="2">
        <v>2.3993385331848018</v>
      </c>
    </row>
    <row r="114" spans="1:12" x14ac:dyDescent="0.25">
      <c r="A114">
        <v>8</v>
      </c>
      <c r="B114">
        <v>10</v>
      </c>
      <c r="C114">
        <v>2011</v>
      </c>
      <c r="D114">
        <v>4.4000000000000004</v>
      </c>
      <c r="E114">
        <v>4</v>
      </c>
      <c r="F114">
        <v>4</v>
      </c>
      <c r="G114" t="s">
        <v>33</v>
      </c>
      <c r="H114">
        <v>1.1499999999999999</v>
      </c>
      <c r="I114">
        <v>5.43</v>
      </c>
      <c r="J114">
        <v>18</v>
      </c>
      <c r="K114" s="2">
        <v>25.111111111111111</v>
      </c>
      <c r="L114" s="2">
        <v>3.9215250542241558</v>
      </c>
    </row>
    <row r="115" spans="1:12" x14ac:dyDescent="0.25">
      <c r="A115">
        <v>8</v>
      </c>
      <c r="B115">
        <v>10</v>
      </c>
      <c r="C115">
        <v>2011</v>
      </c>
      <c r="D115">
        <v>4.5</v>
      </c>
      <c r="E115">
        <v>4</v>
      </c>
      <c r="F115">
        <v>5</v>
      </c>
      <c r="G115" t="s">
        <v>33</v>
      </c>
      <c r="H115">
        <v>1.1499999999999999</v>
      </c>
      <c r="I115">
        <v>3.9799999999999995</v>
      </c>
      <c r="J115">
        <v>15</v>
      </c>
      <c r="K115" s="2">
        <v>19.666666666666668</v>
      </c>
      <c r="L115" s="2">
        <v>5.2059184877970672</v>
      </c>
    </row>
    <row r="116" spans="1:12" x14ac:dyDescent="0.25">
      <c r="A116">
        <v>8</v>
      </c>
      <c r="B116">
        <v>10</v>
      </c>
      <c r="C116">
        <v>2011</v>
      </c>
      <c r="D116">
        <v>4.5999999999999996</v>
      </c>
      <c r="E116">
        <v>4</v>
      </c>
      <c r="F116">
        <v>6</v>
      </c>
      <c r="G116" t="s">
        <v>34</v>
      </c>
      <c r="H116">
        <v>1.1499999999999999</v>
      </c>
      <c r="I116">
        <v>2.38</v>
      </c>
      <c r="J116">
        <v>9</v>
      </c>
      <c r="K116" s="2">
        <v>26.111111111111111</v>
      </c>
      <c r="L116" s="2">
        <v>3.4052428712715455</v>
      </c>
    </row>
    <row r="117" spans="1:12" x14ac:dyDescent="0.25">
      <c r="A117">
        <v>8</v>
      </c>
      <c r="B117">
        <v>10</v>
      </c>
      <c r="C117">
        <v>2011</v>
      </c>
      <c r="D117">
        <v>5.0999999999999996</v>
      </c>
      <c r="E117">
        <v>5</v>
      </c>
      <c r="F117">
        <v>1</v>
      </c>
      <c r="G117" t="s">
        <v>34</v>
      </c>
      <c r="H117">
        <v>1.32</v>
      </c>
      <c r="I117">
        <v>1.95</v>
      </c>
      <c r="J117">
        <v>13</v>
      </c>
      <c r="K117" s="2">
        <v>18.692307692307693</v>
      </c>
      <c r="L117" s="2">
        <v>2.1405265808656768</v>
      </c>
    </row>
    <row r="118" spans="1:12" x14ac:dyDescent="0.25">
      <c r="A118">
        <v>8</v>
      </c>
      <c r="B118">
        <v>10</v>
      </c>
      <c r="C118">
        <v>2011</v>
      </c>
      <c r="D118">
        <v>5.2</v>
      </c>
      <c r="E118">
        <v>5</v>
      </c>
      <c r="F118">
        <v>2</v>
      </c>
      <c r="G118" t="s">
        <v>33</v>
      </c>
      <c r="H118">
        <v>1.32</v>
      </c>
      <c r="I118">
        <v>2.3499999999999996</v>
      </c>
      <c r="J118">
        <v>10</v>
      </c>
      <c r="K118" s="2">
        <v>19.3</v>
      </c>
      <c r="L118" s="2">
        <v>5.7581825836514309</v>
      </c>
    </row>
    <row r="119" spans="1:12" x14ac:dyDescent="0.25">
      <c r="A119">
        <v>8</v>
      </c>
      <c r="B119">
        <v>10</v>
      </c>
      <c r="C119">
        <v>2011</v>
      </c>
      <c r="D119">
        <v>5.3</v>
      </c>
      <c r="E119">
        <v>5</v>
      </c>
      <c r="F119">
        <v>3</v>
      </c>
      <c r="G119" t="s">
        <v>34</v>
      </c>
      <c r="H119">
        <v>1.32</v>
      </c>
      <c r="I119">
        <v>2.94</v>
      </c>
      <c r="J119">
        <v>18</v>
      </c>
      <c r="K119" s="2">
        <v>18.888888888888889</v>
      </c>
      <c r="L119" s="2">
        <v>2.3527051442979015</v>
      </c>
    </row>
    <row r="120" spans="1:12" x14ac:dyDescent="0.25">
      <c r="A120">
        <v>8</v>
      </c>
      <c r="B120">
        <v>10</v>
      </c>
      <c r="C120">
        <v>2011</v>
      </c>
      <c r="D120">
        <v>5.4</v>
      </c>
      <c r="E120">
        <v>5</v>
      </c>
      <c r="F120">
        <v>4</v>
      </c>
      <c r="G120" t="s">
        <v>33</v>
      </c>
      <c r="H120">
        <v>1.32</v>
      </c>
      <c r="I120">
        <v>2.76</v>
      </c>
      <c r="J120">
        <v>10</v>
      </c>
      <c r="K120" s="2">
        <v>23.5</v>
      </c>
      <c r="L120" s="2">
        <v>5.2815191417284897</v>
      </c>
    </row>
    <row r="121" spans="1:12" x14ac:dyDescent="0.25">
      <c r="A121">
        <v>8</v>
      </c>
      <c r="B121">
        <v>10</v>
      </c>
      <c r="C121">
        <v>2011</v>
      </c>
      <c r="D121">
        <v>5.5</v>
      </c>
      <c r="E121">
        <v>5</v>
      </c>
      <c r="F121">
        <v>5</v>
      </c>
      <c r="G121" t="s">
        <v>33</v>
      </c>
      <c r="H121">
        <v>1.32</v>
      </c>
      <c r="I121">
        <v>1.9100000000000001</v>
      </c>
      <c r="J121">
        <v>12</v>
      </c>
      <c r="K121" s="2">
        <v>16.333333333333332</v>
      </c>
      <c r="L121" s="2">
        <v>4.092367865609682</v>
      </c>
    </row>
    <row r="122" spans="1:12" x14ac:dyDescent="0.25">
      <c r="A122">
        <v>8</v>
      </c>
      <c r="B122">
        <v>10</v>
      </c>
      <c r="C122">
        <v>2011</v>
      </c>
      <c r="D122">
        <v>5.6</v>
      </c>
      <c r="E122">
        <v>5</v>
      </c>
      <c r="F122">
        <v>6</v>
      </c>
      <c r="G122" t="s">
        <v>34</v>
      </c>
      <c r="H122">
        <v>1.32</v>
      </c>
      <c r="I122">
        <v>2.13</v>
      </c>
      <c r="J122">
        <v>11</v>
      </c>
      <c r="K122" s="2">
        <v>18.636363636363637</v>
      </c>
      <c r="L122" s="2">
        <v>4.6598336436805186</v>
      </c>
    </row>
    <row r="123" spans="1:12" x14ac:dyDescent="0.25">
      <c r="A123">
        <v>8</v>
      </c>
      <c r="B123">
        <v>10</v>
      </c>
      <c r="C123">
        <v>2011</v>
      </c>
      <c r="D123">
        <v>6.1</v>
      </c>
      <c r="E123">
        <v>6</v>
      </c>
      <c r="F123">
        <v>1</v>
      </c>
      <c r="G123" t="s">
        <v>34</v>
      </c>
      <c r="H123">
        <v>1.49</v>
      </c>
      <c r="I123">
        <v>1.31</v>
      </c>
      <c r="J123">
        <v>11</v>
      </c>
      <c r="K123" s="2">
        <v>15.454545454545455</v>
      </c>
      <c r="L123" s="2">
        <v>2.5984738050829912</v>
      </c>
    </row>
    <row r="124" spans="1:12" x14ac:dyDescent="0.25">
      <c r="A124">
        <v>8</v>
      </c>
      <c r="B124">
        <v>10</v>
      </c>
      <c r="C124">
        <v>2011</v>
      </c>
      <c r="D124">
        <v>6.2</v>
      </c>
      <c r="E124">
        <v>6</v>
      </c>
      <c r="F124">
        <v>2</v>
      </c>
      <c r="G124" t="s">
        <v>33</v>
      </c>
      <c r="H124">
        <v>1.49</v>
      </c>
      <c r="I124">
        <v>1.6500000000000001</v>
      </c>
      <c r="J124">
        <v>12</v>
      </c>
      <c r="K124" s="2">
        <v>17.833333333333332</v>
      </c>
      <c r="L124" s="2">
        <v>2.1771309078461472</v>
      </c>
    </row>
    <row r="125" spans="1:12" x14ac:dyDescent="0.25">
      <c r="A125">
        <v>8</v>
      </c>
      <c r="B125">
        <v>10</v>
      </c>
      <c r="C125">
        <v>2011</v>
      </c>
      <c r="D125">
        <v>6.3</v>
      </c>
      <c r="E125">
        <v>6</v>
      </c>
      <c r="F125">
        <v>3</v>
      </c>
      <c r="G125" t="s">
        <v>34</v>
      </c>
      <c r="H125">
        <v>1.49</v>
      </c>
      <c r="I125">
        <v>0.79</v>
      </c>
      <c r="J125">
        <v>6</v>
      </c>
      <c r="K125" s="2">
        <v>16.666666666666668</v>
      </c>
      <c r="L125" s="2">
        <v>3.9214509786273979</v>
      </c>
    </row>
    <row r="126" spans="1:12" x14ac:dyDescent="0.25">
      <c r="A126">
        <v>8</v>
      </c>
      <c r="B126">
        <v>10</v>
      </c>
      <c r="C126">
        <v>2011</v>
      </c>
      <c r="D126">
        <v>6.4</v>
      </c>
      <c r="E126">
        <v>6</v>
      </c>
      <c r="F126">
        <v>4</v>
      </c>
      <c r="G126" t="s">
        <v>33</v>
      </c>
      <c r="H126">
        <v>1.49</v>
      </c>
      <c r="I126">
        <v>2.0099999999999998</v>
      </c>
      <c r="J126">
        <v>13</v>
      </c>
      <c r="K126" s="2">
        <v>18.923076923076923</v>
      </c>
      <c r="L126" s="2">
        <v>2.3844085931841659</v>
      </c>
    </row>
    <row r="127" spans="1:12" x14ac:dyDescent="0.25">
      <c r="A127">
        <v>8</v>
      </c>
      <c r="B127">
        <v>10</v>
      </c>
      <c r="C127">
        <v>2011</v>
      </c>
      <c r="D127">
        <v>6.5</v>
      </c>
      <c r="E127">
        <v>6</v>
      </c>
      <c r="F127">
        <v>5</v>
      </c>
      <c r="G127" t="s">
        <v>33</v>
      </c>
      <c r="H127">
        <v>1.49</v>
      </c>
      <c r="I127">
        <v>1.4500000000000002</v>
      </c>
      <c r="J127">
        <v>11</v>
      </c>
      <c r="K127" s="2">
        <v>16.272727272727273</v>
      </c>
      <c r="L127" s="2">
        <v>2.9881307902825656</v>
      </c>
    </row>
    <row r="128" spans="1:12" x14ac:dyDescent="0.25">
      <c r="A128">
        <v>8</v>
      </c>
      <c r="B128">
        <v>10</v>
      </c>
      <c r="C128">
        <v>2011</v>
      </c>
      <c r="D128">
        <v>6.6</v>
      </c>
      <c r="E128">
        <v>6</v>
      </c>
      <c r="F128">
        <v>6</v>
      </c>
      <c r="G128" t="s">
        <v>34</v>
      </c>
      <c r="H128">
        <v>1.49</v>
      </c>
      <c r="I128">
        <v>0.80999999999999994</v>
      </c>
      <c r="J128">
        <v>10</v>
      </c>
      <c r="K128" s="2">
        <v>12.6</v>
      </c>
      <c r="L128" s="2">
        <v>1.8808981306221177</v>
      </c>
    </row>
    <row r="129" spans="1:12" x14ac:dyDescent="0.25">
      <c r="A129">
        <v>9</v>
      </c>
      <c r="B129">
        <v>12</v>
      </c>
      <c r="C129">
        <v>2011</v>
      </c>
      <c r="D129">
        <v>2.1</v>
      </c>
      <c r="E129">
        <v>2</v>
      </c>
      <c r="F129">
        <v>1</v>
      </c>
      <c r="G129" t="s">
        <v>33</v>
      </c>
      <c r="H129">
        <v>0.82</v>
      </c>
      <c r="I129">
        <v>3.0999999999999996</v>
      </c>
      <c r="J129">
        <v>13</v>
      </c>
      <c r="K129" s="2">
        <v>20.76923076923077</v>
      </c>
      <c r="L129" s="2">
        <v>4.1373127754585326</v>
      </c>
    </row>
    <row r="130" spans="1:12" x14ac:dyDescent="0.25">
      <c r="A130">
        <v>9</v>
      </c>
      <c r="B130">
        <v>12</v>
      </c>
      <c r="C130">
        <v>2011</v>
      </c>
      <c r="D130">
        <v>2.2000000000000002</v>
      </c>
      <c r="E130">
        <v>2</v>
      </c>
      <c r="F130">
        <v>2</v>
      </c>
      <c r="G130" t="s">
        <v>33</v>
      </c>
      <c r="H130">
        <v>0.82</v>
      </c>
      <c r="I130">
        <v>2.95</v>
      </c>
      <c r="J130">
        <v>11</v>
      </c>
      <c r="K130" s="2">
        <v>20.727272727272727</v>
      </c>
      <c r="L130" s="2">
        <v>5.788846500094202</v>
      </c>
    </row>
    <row r="131" spans="1:12" x14ac:dyDescent="0.25">
      <c r="A131">
        <v>9</v>
      </c>
      <c r="B131">
        <v>12</v>
      </c>
      <c r="C131">
        <v>2011</v>
      </c>
      <c r="D131">
        <v>2.2999999999999998</v>
      </c>
      <c r="E131">
        <v>2</v>
      </c>
      <c r="F131">
        <v>3</v>
      </c>
      <c r="G131" t="s">
        <v>34</v>
      </c>
      <c r="H131">
        <v>0.82</v>
      </c>
      <c r="I131">
        <v>2.7900000000000005</v>
      </c>
      <c r="J131">
        <v>10</v>
      </c>
      <c r="K131" s="2">
        <v>23.9</v>
      </c>
      <c r="L131" s="2">
        <v>4.5177427992306072</v>
      </c>
    </row>
    <row r="132" spans="1:12" x14ac:dyDescent="0.25">
      <c r="A132">
        <v>9</v>
      </c>
      <c r="B132">
        <v>12</v>
      </c>
      <c r="C132">
        <v>2011</v>
      </c>
      <c r="D132">
        <v>2.4</v>
      </c>
      <c r="E132">
        <v>2</v>
      </c>
      <c r="F132">
        <v>4</v>
      </c>
      <c r="G132" t="s">
        <v>34</v>
      </c>
      <c r="H132">
        <v>0.82</v>
      </c>
      <c r="I132" t="s">
        <v>23</v>
      </c>
      <c r="J132">
        <v>0</v>
      </c>
      <c r="K132" s="2">
        <v>0</v>
      </c>
      <c r="L132" s="2"/>
    </row>
    <row r="133" spans="1:12" x14ac:dyDescent="0.25">
      <c r="A133">
        <v>9</v>
      </c>
      <c r="B133">
        <v>12</v>
      </c>
      <c r="C133">
        <v>2011</v>
      </c>
      <c r="D133">
        <v>2.5</v>
      </c>
      <c r="E133">
        <v>2</v>
      </c>
      <c r="F133">
        <v>5</v>
      </c>
      <c r="G133" t="s">
        <v>33</v>
      </c>
      <c r="H133">
        <v>0.82</v>
      </c>
      <c r="I133">
        <v>2.0500000000000003</v>
      </c>
      <c r="J133">
        <v>8</v>
      </c>
      <c r="K133" s="2">
        <v>19.75</v>
      </c>
      <c r="L133" s="2">
        <v>7.1282887146916263</v>
      </c>
    </row>
    <row r="134" spans="1:12" x14ac:dyDescent="0.25">
      <c r="A134">
        <v>9</v>
      </c>
      <c r="B134">
        <v>12</v>
      </c>
      <c r="C134">
        <v>2011</v>
      </c>
      <c r="D134">
        <v>2.6</v>
      </c>
      <c r="E134">
        <v>2</v>
      </c>
      <c r="F134">
        <v>6</v>
      </c>
      <c r="G134" t="s">
        <v>34</v>
      </c>
      <c r="H134">
        <v>0.82</v>
      </c>
      <c r="I134">
        <v>2.5099999999999998</v>
      </c>
      <c r="J134">
        <v>10</v>
      </c>
      <c r="K134" s="2">
        <v>21.8</v>
      </c>
      <c r="L134" s="2">
        <v>4.3199794238193103</v>
      </c>
    </row>
    <row r="135" spans="1:12" x14ac:dyDescent="0.25">
      <c r="A135">
        <v>9</v>
      </c>
      <c r="B135">
        <v>12</v>
      </c>
      <c r="C135">
        <v>2011</v>
      </c>
      <c r="D135">
        <v>3.1</v>
      </c>
      <c r="E135">
        <v>3</v>
      </c>
      <c r="F135">
        <v>1</v>
      </c>
      <c r="G135" t="s">
        <v>34</v>
      </c>
      <c r="H135">
        <v>0.99</v>
      </c>
      <c r="I135">
        <v>2.2099999999999995</v>
      </c>
      <c r="J135">
        <v>9</v>
      </c>
      <c r="K135" s="2">
        <v>20.888888888888889</v>
      </c>
      <c r="L135" s="2">
        <v>5.6111111111111107</v>
      </c>
    </row>
    <row r="136" spans="1:12" x14ac:dyDescent="0.25">
      <c r="A136">
        <v>9</v>
      </c>
      <c r="B136">
        <v>12</v>
      </c>
      <c r="C136">
        <v>2011</v>
      </c>
      <c r="D136">
        <v>3.2</v>
      </c>
      <c r="E136">
        <v>3</v>
      </c>
      <c r="F136">
        <v>2</v>
      </c>
      <c r="G136" t="s">
        <v>33</v>
      </c>
      <c r="H136">
        <v>0.99</v>
      </c>
      <c r="I136">
        <v>3.57</v>
      </c>
      <c r="J136">
        <v>13</v>
      </c>
      <c r="K136" s="2">
        <v>22.46153846153846</v>
      </c>
      <c r="L136" s="2">
        <v>4.7993260539363343</v>
      </c>
    </row>
    <row r="137" spans="1:12" x14ac:dyDescent="0.25">
      <c r="A137">
        <v>9</v>
      </c>
      <c r="B137">
        <v>12</v>
      </c>
      <c r="C137">
        <v>2011</v>
      </c>
      <c r="D137">
        <v>3.3</v>
      </c>
      <c r="E137">
        <v>3</v>
      </c>
      <c r="F137">
        <v>3</v>
      </c>
      <c r="G137" t="s">
        <v>33</v>
      </c>
      <c r="H137">
        <v>0.99</v>
      </c>
      <c r="I137">
        <v>4.51</v>
      </c>
      <c r="J137">
        <v>12</v>
      </c>
      <c r="K137" s="2">
        <v>28.333333333333332</v>
      </c>
      <c r="L137" s="2">
        <v>6.1253736229067712</v>
      </c>
    </row>
    <row r="138" spans="1:12" x14ac:dyDescent="0.25">
      <c r="A138">
        <v>9</v>
      </c>
      <c r="B138">
        <v>12</v>
      </c>
      <c r="C138">
        <v>2011</v>
      </c>
      <c r="D138">
        <v>3.4</v>
      </c>
      <c r="E138">
        <v>3</v>
      </c>
      <c r="F138">
        <v>4</v>
      </c>
      <c r="G138" t="s">
        <v>34</v>
      </c>
      <c r="H138">
        <v>0.99</v>
      </c>
      <c r="I138">
        <v>2.3600000000000003</v>
      </c>
      <c r="J138">
        <v>8</v>
      </c>
      <c r="K138" s="2">
        <v>25.25</v>
      </c>
      <c r="L138" s="2">
        <v>5.3843357462709758</v>
      </c>
    </row>
    <row r="139" spans="1:12" x14ac:dyDescent="0.25">
      <c r="A139">
        <v>9</v>
      </c>
      <c r="B139">
        <v>12</v>
      </c>
      <c r="C139">
        <v>2011</v>
      </c>
      <c r="D139">
        <v>3.5</v>
      </c>
      <c r="E139">
        <v>3</v>
      </c>
      <c r="F139">
        <v>5</v>
      </c>
      <c r="G139" t="s">
        <v>33</v>
      </c>
      <c r="H139">
        <v>0.99</v>
      </c>
      <c r="I139">
        <v>2.3200000000000003</v>
      </c>
      <c r="J139">
        <v>11</v>
      </c>
      <c r="K139" s="2">
        <v>18.181818181818183</v>
      </c>
      <c r="L139" s="2">
        <v>4.9484950546388466</v>
      </c>
    </row>
    <row r="140" spans="1:12" x14ac:dyDescent="0.25">
      <c r="A140">
        <v>9</v>
      </c>
      <c r="B140">
        <v>12</v>
      </c>
      <c r="C140">
        <v>2011</v>
      </c>
      <c r="D140">
        <v>3.6</v>
      </c>
      <c r="E140">
        <v>3</v>
      </c>
      <c r="F140">
        <v>6</v>
      </c>
      <c r="G140" t="s">
        <v>34</v>
      </c>
      <c r="H140">
        <v>0.99</v>
      </c>
      <c r="I140">
        <v>1.9299999999999997</v>
      </c>
      <c r="J140">
        <v>4</v>
      </c>
      <c r="K140" s="2">
        <v>35.25</v>
      </c>
      <c r="L140" s="2">
        <v>11.2129017951049</v>
      </c>
    </row>
    <row r="141" spans="1:12" x14ac:dyDescent="0.25">
      <c r="A141">
        <v>9</v>
      </c>
      <c r="B141">
        <v>12</v>
      </c>
      <c r="C141">
        <v>2011</v>
      </c>
      <c r="D141">
        <v>4.0999999999999996</v>
      </c>
      <c r="E141">
        <v>4</v>
      </c>
      <c r="F141">
        <v>1</v>
      </c>
      <c r="G141" t="s">
        <v>34</v>
      </c>
      <c r="H141">
        <v>1.1499999999999999</v>
      </c>
      <c r="I141">
        <v>3.7899999999999996</v>
      </c>
      <c r="J141">
        <v>10</v>
      </c>
      <c r="K141" s="2">
        <v>30.9</v>
      </c>
      <c r="L141" s="2">
        <v>5.3029341982633644</v>
      </c>
    </row>
    <row r="142" spans="1:12" x14ac:dyDescent="0.25">
      <c r="A142">
        <v>9</v>
      </c>
      <c r="B142">
        <v>12</v>
      </c>
      <c r="C142">
        <v>2011</v>
      </c>
      <c r="D142">
        <v>4.2</v>
      </c>
      <c r="E142">
        <v>4</v>
      </c>
      <c r="F142">
        <v>2</v>
      </c>
      <c r="G142" t="s">
        <v>34</v>
      </c>
      <c r="H142">
        <v>1.1499999999999999</v>
      </c>
      <c r="I142">
        <v>2.76</v>
      </c>
      <c r="J142">
        <v>11</v>
      </c>
      <c r="K142" s="2">
        <v>21.636363636363637</v>
      </c>
      <c r="L142" s="2">
        <v>4.6324404078445953</v>
      </c>
    </row>
    <row r="143" spans="1:12" x14ac:dyDescent="0.25">
      <c r="A143">
        <v>9</v>
      </c>
      <c r="B143">
        <v>12</v>
      </c>
      <c r="C143">
        <v>2011</v>
      </c>
      <c r="D143">
        <v>4.3</v>
      </c>
      <c r="E143">
        <v>4</v>
      </c>
      <c r="F143">
        <v>3</v>
      </c>
      <c r="G143" t="s">
        <v>33</v>
      </c>
      <c r="H143">
        <v>1.1499999999999999</v>
      </c>
      <c r="I143">
        <v>3.7200000000000006</v>
      </c>
      <c r="J143">
        <v>22</v>
      </c>
      <c r="K143" s="2">
        <v>15.5</v>
      </c>
      <c r="L143" s="2">
        <v>2.3647391699701981</v>
      </c>
    </row>
    <row r="144" spans="1:12" x14ac:dyDescent="0.25">
      <c r="A144">
        <v>9</v>
      </c>
      <c r="B144">
        <v>12</v>
      </c>
      <c r="C144">
        <v>2011</v>
      </c>
      <c r="D144">
        <v>4.4000000000000004</v>
      </c>
      <c r="E144">
        <v>4</v>
      </c>
      <c r="F144">
        <v>4</v>
      </c>
      <c r="G144" t="s">
        <v>33</v>
      </c>
      <c r="H144">
        <v>1.1499999999999999</v>
      </c>
      <c r="I144">
        <v>6.5600000000000014</v>
      </c>
      <c r="J144">
        <v>20</v>
      </c>
      <c r="K144" s="2">
        <v>25.8</v>
      </c>
      <c r="L144" s="2">
        <v>4.2671326499924485</v>
      </c>
    </row>
    <row r="145" spans="1:12" x14ac:dyDescent="0.25">
      <c r="A145">
        <v>9</v>
      </c>
      <c r="B145">
        <v>12</v>
      </c>
      <c r="C145">
        <v>2011</v>
      </c>
      <c r="D145">
        <v>4.5</v>
      </c>
      <c r="E145">
        <v>4</v>
      </c>
      <c r="F145">
        <v>5</v>
      </c>
      <c r="G145" t="s">
        <v>33</v>
      </c>
      <c r="H145">
        <v>1.1499999999999999</v>
      </c>
      <c r="I145">
        <v>4.0500000000000007</v>
      </c>
      <c r="J145">
        <v>14</v>
      </c>
      <c r="K145" s="2">
        <v>23</v>
      </c>
      <c r="L145" s="2">
        <v>5.1685864328930125</v>
      </c>
    </row>
    <row r="146" spans="1:12" x14ac:dyDescent="0.25">
      <c r="A146">
        <v>9</v>
      </c>
      <c r="B146">
        <v>12</v>
      </c>
      <c r="C146">
        <v>2011</v>
      </c>
      <c r="D146">
        <v>4.5999999999999996</v>
      </c>
      <c r="E146">
        <v>4</v>
      </c>
      <c r="F146">
        <v>6</v>
      </c>
      <c r="G146" t="s">
        <v>34</v>
      </c>
      <c r="H146">
        <v>1.1499999999999999</v>
      </c>
      <c r="I146">
        <v>2.17</v>
      </c>
      <c r="J146">
        <v>10</v>
      </c>
      <c r="K146" s="2">
        <v>19.100000000000001</v>
      </c>
      <c r="L146" s="2">
        <v>4.8337930815825736</v>
      </c>
    </row>
    <row r="147" spans="1:12" x14ac:dyDescent="0.25">
      <c r="A147">
        <v>9</v>
      </c>
      <c r="B147">
        <v>12</v>
      </c>
      <c r="C147">
        <v>2011</v>
      </c>
      <c r="D147">
        <v>5.0999999999999996</v>
      </c>
      <c r="E147">
        <v>5</v>
      </c>
      <c r="F147">
        <v>1</v>
      </c>
      <c r="G147" t="s">
        <v>34</v>
      </c>
      <c r="H147">
        <v>1.32</v>
      </c>
      <c r="I147">
        <v>2.92</v>
      </c>
      <c r="J147">
        <v>16</v>
      </c>
      <c r="K147" s="2">
        <v>16.9375</v>
      </c>
      <c r="L147" s="2">
        <v>1.9610132372492202</v>
      </c>
    </row>
    <row r="148" spans="1:12" x14ac:dyDescent="0.25">
      <c r="A148">
        <v>9</v>
      </c>
      <c r="B148">
        <v>12</v>
      </c>
      <c r="C148">
        <v>2011</v>
      </c>
      <c r="D148">
        <v>5.2</v>
      </c>
      <c r="E148">
        <v>5</v>
      </c>
      <c r="F148">
        <v>2</v>
      </c>
      <c r="G148" t="s">
        <v>33</v>
      </c>
      <c r="H148">
        <v>1.32</v>
      </c>
      <c r="I148">
        <v>3.4299999999999993</v>
      </c>
      <c r="J148">
        <v>14</v>
      </c>
      <c r="K148" s="2">
        <v>19.428571428571427</v>
      </c>
      <c r="L148" s="2">
        <v>4.8581123789976468</v>
      </c>
    </row>
    <row r="149" spans="1:12" x14ac:dyDescent="0.25">
      <c r="A149">
        <v>9</v>
      </c>
      <c r="B149">
        <v>12</v>
      </c>
      <c r="C149">
        <v>2011</v>
      </c>
      <c r="D149">
        <v>5.3</v>
      </c>
      <c r="E149">
        <v>5</v>
      </c>
      <c r="F149">
        <v>3</v>
      </c>
      <c r="G149" t="s">
        <v>34</v>
      </c>
      <c r="H149">
        <v>1.32</v>
      </c>
      <c r="I149">
        <v>4.34</v>
      </c>
      <c r="J149">
        <v>20</v>
      </c>
      <c r="K149" s="2">
        <v>19.649999999999999</v>
      </c>
      <c r="L149" s="2">
        <v>2.1743420057329383</v>
      </c>
    </row>
    <row r="150" spans="1:12" x14ac:dyDescent="0.25">
      <c r="A150">
        <v>9</v>
      </c>
      <c r="B150">
        <v>12</v>
      </c>
      <c r="C150">
        <v>2011</v>
      </c>
      <c r="D150">
        <v>5.4</v>
      </c>
      <c r="E150">
        <v>5</v>
      </c>
      <c r="F150">
        <v>4</v>
      </c>
      <c r="G150" t="s">
        <v>33</v>
      </c>
      <c r="H150">
        <v>1.32</v>
      </c>
      <c r="I150">
        <v>3.12</v>
      </c>
      <c r="J150">
        <v>11</v>
      </c>
      <c r="K150" s="2">
        <v>24.363636363636363</v>
      </c>
      <c r="L150" s="2">
        <v>4.2667269279490982</v>
      </c>
    </row>
    <row r="151" spans="1:12" x14ac:dyDescent="0.25">
      <c r="A151">
        <v>9</v>
      </c>
      <c r="B151">
        <v>12</v>
      </c>
      <c r="C151">
        <v>2011</v>
      </c>
      <c r="D151">
        <v>5.5</v>
      </c>
      <c r="E151">
        <v>5</v>
      </c>
      <c r="F151">
        <v>5</v>
      </c>
      <c r="G151" t="s">
        <v>33</v>
      </c>
      <c r="H151">
        <v>1.32</v>
      </c>
      <c r="I151">
        <v>2.4800000000000004</v>
      </c>
      <c r="J151">
        <v>13</v>
      </c>
      <c r="K151" s="2">
        <v>16.76923076923077</v>
      </c>
      <c r="L151" s="2">
        <v>3.7878920566380474</v>
      </c>
    </row>
    <row r="152" spans="1:12" x14ac:dyDescent="0.25">
      <c r="A152">
        <v>9</v>
      </c>
      <c r="B152">
        <v>12</v>
      </c>
      <c r="C152">
        <v>2011</v>
      </c>
      <c r="D152">
        <v>5.6</v>
      </c>
      <c r="E152">
        <v>5</v>
      </c>
      <c r="F152">
        <v>6</v>
      </c>
      <c r="G152" t="s">
        <v>34</v>
      </c>
      <c r="H152">
        <v>1.32</v>
      </c>
      <c r="I152">
        <v>2.9499999999999997</v>
      </c>
      <c r="J152">
        <v>11</v>
      </c>
      <c r="K152" s="2">
        <v>22.272727272727273</v>
      </c>
      <c r="L152" s="2">
        <v>5.3802516147496791</v>
      </c>
    </row>
    <row r="153" spans="1:12" x14ac:dyDescent="0.25">
      <c r="A153">
        <v>9</v>
      </c>
      <c r="B153">
        <v>12</v>
      </c>
      <c r="C153">
        <v>2011</v>
      </c>
      <c r="D153">
        <v>6.1</v>
      </c>
      <c r="E153">
        <v>6</v>
      </c>
      <c r="F153">
        <v>1</v>
      </c>
      <c r="G153" t="s">
        <v>34</v>
      </c>
      <c r="H153">
        <v>1.49</v>
      </c>
      <c r="I153">
        <v>2.46</v>
      </c>
      <c r="J153">
        <v>12</v>
      </c>
      <c r="K153" s="2">
        <v>18.833333333333332</v>
      </c>
      <c r="L153" s="2">
        <v>2.715927581188907</v>
      </c>
    </row>
    <row r="154" spans="1:12" x14ac:dyDescent="0.25">
      <c r="A154">
        <v>9</v>
      </c>
      <c r="B154">
        <v>12</v>
      </c>
      <c r="C154">
        <v>2011</v>
      </c>
      <c r="D154">
        <v>6.2</v>
      </c>
      <c r="E154">
        <v>6</v>
      </c>
      <c r="F154">
        <v>2</v>
      </c>
      <c r="G154" t="s">
        <v>33</v>
      </c>
      <c r="H154">
        <v>1.49</v>
      </c>
      <c r="I154">
        <v>2.76</v>
      </c>
      <c r="J154">
        <v>14</v>
      </c>
      <c r="K154" s="2">
        <v>17.928571428571427</v>
      </c>
      <c r="L154" s="2">
        <v>2.6817746414696209</v>
      </c>
    </row>
    <row r="155" spans="1:12" x14ac:dyDescent="0.25">
      <c r="A155">
        <v>9</v>
      </c>
      <c r="B155">
        <v>12</v>
      </c>
      <c r="C155">
        <v>2011</v>
      </c>
      <c r="D155">
        <v>6.3</v>
      </c>
      <c r="E155">
        <v>6</v>
      </c>
      <c r="F155">
        <v>3</v>
      </c>
      <c r="G155" t="s">
        <v>34</v>
      </c>
      <c r="H155">
        <v>1.49</v>
      </c>
      <c r="I155">
        <v>1.4099999999999997</v>
      </c>
      <c r="J155">
        <v>7</v>
      </c>
      <c r="K155" s="2">
        <v>18.857142857142858</v>
      </c>
      <c r="L155" s="2">
        <v>2.4046440329433518</v>
      </c>
    </row>
    <row r="156" spans="1:12" x14ac:dyDescent="0.25">
      <c r="A156">
        <v>9</v>
      </c>
      <c r="B156">
        <v>12</v>
      </c>
      <c r="C156">
        <v>2011</v>
      </c>
      <c r="D156">
        <v>6.4</v>
      </c>
      <c r="E156">
        <v>6</v>
      </c>
      <c r="F156">
        <v>4</v>
      </c>
      <c r="G156" t="s">
        <v>33</v>
      </c>
      <c r="H156">
        <v>1.49</v>
      </c>
      <c r="I156">
        <v>2.7999999999999994</v>
      </c>
      <c r="J156">
        <v>13</v>
      </c>
      <c r="K156" s="2">
        <v>19.153846153846153</v>
      </c>
      <c r="L156" s="2">
        <v>3.3317550504165716</v>
      </c>
    </row>
    <row r="157" spans="1:12" x14ac:dyDescent="0.25">
      <c r="A157">
        <v>9</v>
      </c>
      <c r="B157">
        <v>12</v>
      </c>
      <c r="C157">
        <v>2011</v>
      </c>
      <c r="D157">
        <v>6.5</v>
      </c>
      <c r="E157">
        <v>6</v>
      </c>
      <c r="F157">
        <v>5</v>
      </c>
      <c r="G157" t="s">
        <v>33</v>
      </c>
      <c r="H157">
        <v>1.49</v>
      </c>
      <c r="I157">
        <v>2.7000000000000006</v>
      </c>
      <c r="J157">
        <v>16</v>
      </c>
      <c r="K157" s="2">
        <v>15.5</v>
      </c>
      <c r="L157" s="2">
        <v>2.6140645235596871</v>
      </c>
    </row>
    <row r="158" spans="1:12" x14ac:dyDescent="0.25">
      <c r="A158">
        <v>9</v>
      </c>
      <c r="B158">
        <v>12</v>
      </c>
      <c r="C158">
        <v>2011</v>
      </c>
      <c r="D158">
        <v>6.6</v>
      </c>
      <c r="E158">
        <v>6</v>
      </c>
      <c r="F158">
        <v>6</v>
      </c>
      <c r="G158" t="s">
        <v>34</v>
      </c>
      <c r="H158">
        <v>1.49</v>
      </c>
      <c r="I158">
        <v>2.25</v>
      </c>
      <c r="J158">
        <v>13</v>
      </c>
      <c r="K158" s="2">
        <v>16.153846153846153</v>
      </c>
      <c r="L158" s="2">
        <v>2.1238757322952635</v>
      </c>
    </row>
  </sheetData>
  <sortState ref="A9:L158">
    <sortCondition ref="A9:A158"/>
    <sortCondition ref="E9:E158"/>
    <sortCondition ref="F9:F15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E37" sqref="E37"/>
    </sheetView>
  </sheetViews>
  <sheetFormatPr defaultRowHeight="15" x14ac:dyDescent="0.25"/>
  <sheetData>
    <row r="1" spans="1:11" x14ac:dyDescent="0.25">
      <c r="A1" t="s">
        <v>105</v>
      </c>
    </row>
    <row r="2" spans="1:11" x14ac:dyDescent="0.25">
      <c r="D2" t="s">
        <v>106</v>
      </c>
      <c r="J2" t="s">
        <v>107</v>
      </c>
    </row>
    <row r="3" spans="1:11" ht="15.75" x14ac:dyDescent="0.25">
      <c r="A3" s="31"/>
      <c r="B3" s="31"/>
      <c r="C3" s="31"/>
      <c r="D3" s="31" t="s">
        <v>100</v>
      </c>
      <c r="E3" s="31"/>
      <c r="F3" s="31"/>
      <c r="G3" s="31" t="s">
        <v>101</v>
      </c>
      <c r="H3" s="31"/>
      <c r="I3" s="31"/>
      <c r="J3" s="7"/>
      <c r="K3" s="7"/>
    </row>
    <row r="4" spans="1:11" ht="77.25" x14ac:dyDescent="0.25">
      <c r="A4" s="32" t="s">
        <v>104</v>
      </c>
      <c r="B4" s="32" t="s">
        <v>103</v>
      </c>
      <c r="C4" s="32" t="s">
        <v>102</v>
      </c>
      <c r="D4" s="32" t="s">
        <v>108</v>
      </c>
      <c r="E4" s="32" t="s">
        <v>109</v>
      </c>
      <c r="F4" s="32" t="s">
        <v>110</v>
      </c>
      <c r="G4" s="32" t="s">
        <v>108</v>
      </c>
      <c r="H4" s="32" t="s">
        <v>111</v>
      </c>
      <c r="I4" s="32" t="s">
        <v>110</v>
      </c>
      <c r="J4" s="33" t="s">
        <v>112</v>
      </c>
      <c r="K4" s="33" t="s">
        <v>113</v>
      </c>
    </row>
    <row r="5" spans="1:11" x14ac:dyDescent="0.25">
      <c r="A5" t="s">
        <v>97</v>
      </c>
      <c r="B5" t="s">
        <v>98</v>
      </c>
      <c r="C5">
        <v>2.1</v>
      </c>
      <c r="D5" s="4">
        <v>16.574999999999999</v>
      </c>
      <c r="E5">
        <v>2153.1566640685892</v>
      </c>
      <c r="F5" s="4">
        <v>1.4623584240178364</v>
      </c>
      <c r="G5" s="4">
        <v>13.15</v>
      </c>
      <c r="H5" s="4">
        <v>1708.2359054299818</v>
      </c>
      <c r="I5" s="4">
        <v>2.9990603076719582</v>
      </c>
      <c r="J5" s="17">
        <v>4896.1158023991356</v>
      </c>
      <c r="K5" s="17">
        <v>17492.243802651272</v>
      </c>
    </row>
    <row r="6" spans="1:11" x14ac:dyDescent="0.25">
      <c r="A6" t="s">
        <v>97</v>
      </c>
      <c r="B6" t="s">
        <v>98</v>
      </c>
      <c r="C6">
        <v>2.2000000000000002</v>
      </c>
      <c r="D6" s="4">
        <v>12.143750000000001</v>
      </c>
      <c r="E6">
        <v>1577.520135100026</v>
      </c>
      <c r="F6" s="4">
        <v>1.4072602388444562</v>
      </c>
      <c r="G6" s="4">
        <v>7.7062499999999998</v>
      </c>
      <c r="H6" s="4">
        <v>1001.0717069368667</v>
      </c>
      <c r="I6" s="4">
        <v>3.1948841408764834</v>
      </c>
      <c r="J6" s="17">
        <v>3914.466289255115</v>
      </c>
      <c r="K6" s="17">
        <v>16873.976305157674</v>
      </c>
    </row>
    <row r="7" spans="1:11" x14ac:dyDescent="0.25">
      <c r="A7" t="s">
        <v>97</v>
      </c>
      <c r="B7" t="s">
        <v>98</v>
      </c>
      <c r="C7">
        <v>2.5</v>
      </c>
      <c r="D7" s="4">
        <v>10.731249999999999</v>
      </c>
      <c r="E7">
        <v>1394.03091712133</v>
      </c>
      <c r="F7" s="4">
        <v>1.4572244854597962</v>
      </c>
      <c r="G7" s="4">
        <v>10.55</v>
      </c>
      <c r="H7" s="4">
        <v>1370.4858404780464</v>
      </c>
      <c r="I7" s="4">
        <v>3.2466792874019483</v>
      </c>
      <c r="J7" s="17">
        <v>4514.462831393259</v>
      </c>
      <c r="K7" s="17">
        <v>20376.612754173686</v>
      </c>
    </row>
    <row r="8" spans="1:11" x14ac:dyDescent="0.25">
      <c r="A8" t="s">
        <v>97</v>
      </c>
      <c r="B8" t="s">
        <v>98</v>
      </c>
      <c r="C8">
        <v>3.2</v>
      </c>
      <c r="D8" s="4">
        <v>13.3</v>
      </c>
      <c r="E8">
        <v>1727.7214861002858</v>
      </c>
      <c r="F8" s="4">
        <v>1.4152297250868973</v>
      </c>
      <c r="G8" s="4">
        <v>11.5875</v>
      </c>
      <c r="H8" s="4">
        <v>1505.2611067809821</v>
      </c>
      <c r="I8" s="4">
        <v>3.1273000472630015</v>
      </c>
      <c r="J8" s="17">
        <v>5080.6589908719961</v>
      </c>
      <c r="K8" s="17">
        <v>19442.554378395602</v>
      </c>
    </row>
    <row r="9" spans="1:11" x14ac:dyDescent="0.25">
      <c r="A9" t="s">
        <v>97</v>
      </c>
      <c r="B9" t="s">
        <v>98</v>
      </c>
      <c r="C9">
        <v>3.3</v>
      </c>
      <c r="D9" s="4">
        <v>20.09375</v>
      </c>
      <c r="E9">
        <v>2610.2559106261365</v>
      </c>
      <c r="F9" s="4">
        <v>1.4302489836245189</v>
      </c>
      <c r="G9" s="4">
        <v>16.306249999999999</v>
      </c>
      <c r="H9" s="4">
        <v>2118.2449987009613</v>
      </c>
      <c r="I9" s="4">
        <v>3.0353900794264819</v>
      </c>
      <c r="J9" s="17">
        <v>6008.3441746437984</v>
      </c>
      <c r="K9" s="17">
        <v>22806.53602102396</v>
      </c>
    </row>
    <row r="10" spans="1:11" x14ac:dyDescent="0.25">
      <c r="A10" t="s">
        <v>97</v>
      </c>
      <c r="B10" t="s">
        <v>98</v>
      </c>
      <c r="C10">
        <v>3.5</v>
      </c>
      <c r="D10" s="4">
        <v>14.65</v>
      </c>
      <c r="E10">
        <v>1903.0917121330217</v>
      </c>
      <c r="F10" s="4">
        <v>1.4157504449875167</v>
      </c>
      <c r="G10" s="4">
        <v>13.18125</v>
      </c>
      <c r="H10" s="4">
        <v>1712.2954014029619</v>
      </c>
      <c r="I10" s="4">
        <v>3.0729624256318853</v>
      </c>
      <c r="J10" s="17">
        <v>4914.6199138785087</v>
      </c>
      <c r="K10" s="17">
        <v>20342.360801288291</v>
      </c>
    </row>
    <row r="11" spans="1:11" x14ac:dyDescent="0.25">
      <c r="A11" t="s">
        <v>97</v>
      </c>
      <c r="B11" t="s">
        <v>98</v>
      </c>
      <c r="C11">
        <v>4.3</v>
      </c>
      <c r="D11" s="4">
        <v>16.737500000000001</v>
      </c>
      <c r="E11">
        <v>2174.2660431280851</v>
      </c>
      <c r="F11" s="4">
        <v>1.4796887629640803</v>
      </c>
      <c r="G11" s="4">
        <v>12.043749999999999</v>
      </c>
      <c r="H11" s="4">
        <v>1564.5297479864898</v>
      </c>
      <c r="I11" s="4">
        <v>2.9838526174135986</v>
      </c>
      <c r="J11" s="17">
        <v>5562.4045908142398</v>
      </c>
      <c r="K11" s="17">
        <v>15927.621960730838</v>
      </c>
    </row>
    <row r="12" spans="1:11" x14ac:dyDescent="0.25">
      <c r="A12" t="s">
        <v>97</v>
      </c>
      <c r="B12" t="s">
        <v>98</v>
      </c>
      <c r="C12">
        <v>4.4000000000000004</v>
      </c>
      <c r="D12" s="4">
        <v>27.637499999999999</v>
      </c>
      <c r="E12">
        <v>3590.2182385035071</v>
      </c>
      <c r="F12" s="4">
        <v>1.4396153481426102</v>
      </c>
      <c r="G12" s="4">
        <v>21.837499999999999</v>
      </c>
      <c r="H12" s="4">
        <v>2836.7757859184203</v>
      </c>
      <c r="I12" s="4">
        <v>3.1325134409282827</v>
      </c>
      <c r="J12" s="17">
        <v>8227.2660389142675</v>
      </c>
      <c r="K12" s="17">
        <v>29215.947150351807</v>
      </c>
    </row>
    <row r="13" spans="1:11" x14ac:dyDescent="0.25">
      <c r="A13" t="s">
        <v>97</v>
      </c>
      <c r="B13" t="s">
        <v>98</v>
      </c>
      <c r="C13">
        <v>4.5</v>
      </c>
      <c r="D13" s="4">
        <v>19.356249999999999</v>
      </c>
      <c r="E13">
        <v>2514.4518056638085</v>
      </c>
      <c r="F13" s="4">
        <v>1.4261214321675302</v>
      </c>
      <c r="G13" s="4">
        <v>12.9</v>
      </c>
      <c r="H13" s="4">
        <v>1675.7599376461419</v>
      </c>
      <c r="I13" s="4">
        <v>2.994443603257003</v>
      </c>
      <c r="J13" s="17">
        <v>5454.7409236704189</v>
      </c>
      <c r="K13" s="17">
        <v>18307.584584903751</v>
      </c>
    </row>
    <row r="14" spans="1:11" x14ac:dyDescent="0.25">
      <c r="A14" t="s">
        <v>97</v>
      </c>
      <c r="B14" t="s">
        <v>98</v>
      </c>
      <c r="C14">
        <v>5.2</v>
      </c>
      <c r="D14" s="4">
        <v>20.71875</v>
      </c>
      <c r="E14">
        <v>2691.4458300857364</v>
      </c>
      <c r="F14" s="4">
        <v>1.4352335160614276</v>
      </c>
      <c r="G14" s="4">
        <v>17.556249999999999</v>
      </c>
      <c r="H14" s="4">
        <v>2280.6248376201611</v>
      </c>
      <c r="I14" s="4">
        <v>3.1078905498754126</v>
      </c>
      <c r="J14" s="17">
        <v>7448.9780394943027</v>
      </c>
      <c r="K14" s="17">
        <v>28044.778667402388</v>
      </c>
    </row>
    <row r="15" spans="1:11" x14ac:dyDescent="0.25">
      <c r="A15" t="s">
        <v>97</v>
      </c>
      <c r="B15" t="s">
        <v>98</v>
      </c>
      <c r="C15">
        <v>5.4</v>
      </c>
      <c r="D15" s="4">
        <v>18.350000000000001</v>
      </c>
      <c r="E15">
        <v>2383.7360353338531</v>
      </c>
      <c r="F15" s="4">
        <v>1.4406064881194085</v>
      </c>
      <c r="G15" s="4">
        <v>14.94375</v>
      </c>
      <c r="H15" s="4">
        <v>1941.2509742790335</v>
      </c>
      <c r="I15" s="4">
        <v>3.1463498575382429</v>
      </c>
      <c r="J15" s="17">
        <v>6252.993169617389</v>
      </c>
      <c r="K15" s="17">
        <v>23878.474894222643</v>
      </c>
    </row>
    <row r="16" spans="1:11" x14ac:dyDescent="0.25">
      <c r="A16" t="s">
        <v>97</v>
      </c>
      <c r="B16" t="s">
        <v>98</v>
      </c>
      <c r="C16">
        <v>5.5</v>
      </c>
      <c r="D16" s="4">
        <v>22.743749999999999</v>
      </c>
      <c r="E16">
        <v>2954.50116913484</v>
      </c>
      <c r="F16" s="4">
        <v>1.4380989579481145</v>
      </c>
      <c r="G16" s="4">
        <v>14.1625</v>
      </c>
      <c r="H16" s="4">
        <v>1839.7635749545336</v>
      </c>
      <c r="I16" s="4">
        <v>3.2398446726726107</v>
      </c>
      <c r="J16" s="17">
        <v>7378.720400143653</v>
      </c>
      <c r="K16" s="17">
        <v>25626.378005524079</v>
      </c>
    </row>
    <row r="17" spans="1:11" x14ac:dyDescent="0.25">
      <c r="A17" t="s">
        <v>97</v>
      </c>
      <c r="B17" t="s">
        <v>98</v>
      </c>
      <c r="C17">
        <v>6.2</v>
      </c>
      <c r="D17" s="4">
        <v>27.831250000000001</v>
      </c>
      <c r="E17">
        <v>3615.3871135359836</v>
      </c>
      <c r="F17" s="4">
        <v>1.4358301408036052</v>
      </c>
      <c r="G17" s="4">
        <v>20.100000000000001</v>
      </c>
      <c r="H17" s="4">
        <v>2611.0678098207327</v>
      </c>
      <c r="I17" s="4">
        <v>3.0726001287970321</v>
      </c>
      <c r="J17" s="17">
        <v>8351.541984019088</v>
      </c>
      <c r="K17" s="17">
        <v>26964.900580691919</v>
      </c>
    </row>
    <row r="18" spans="1:11" x14ac:dyDescent="0.25">
      <c r="A18" t="s">
        <v>97</v>
      </c>
      <c r="B18" t="s">
        <v>98</v>
      </c>
      <c r="C18">
        <v>6.4</v>
      </c>
      <c r="D18" s="4">
        <v>26.574999999999999</v>
      </c>
      <c r="E18">
        <v>3452.1953754221877</v>
      </c>
      <c r="F18" s="4">
        <v>1.4358455065396851</v>
      </c>
      <c r="G18" s="4">
        <v>17.712499999999999</v>
      </c>
      <c r="H18" s="4">
        <v>2300.9223174850608</v>
      </c>
      <c r="I18" s="4">
        <v>3.0305388208771742</v>
      </c>
      <c r="J18" s="17">
        <v>7959.9480322527779</v>
      </c>
      <c r="K18" s="17">
        <v>24358.471765427148</v>
      </c>
    </row>
    <row r="19" spans="1:11" x14ac:dyDescent="0.25">
      <c r="A19" t="s">
        <v>97</v>
      </c>
      <c r="B19" t="s">
        <v>98</v>
      </c>
      <c r="C19">
        <v>6.5</v>
      </c>
      <c r="D19" s="4">
        <v>19.737500000000001</v>
      </c>
      <c r="E19">
        <v>2563.9776565341649</v>
      </c>
      <c r="F19" s="4">
        <v>1.4284266351675452</v>
      </c>
      <c r="G19" s="4">
        <v>13.4625</v>
      </c>
      <c r="H19" s="4">
        <v>1748.8308651597818</v>
      </c>
      <c r="I19" s="4">
        <v>3.0681190571795445</v>
      </c>
      <c r="J19" s="17">
        <v>6700.6172132729689</v>
      </c>
      <c r="K19" s="17">
        <v>23123.86580379427</v>
      </c>
    </row>
    <row r="20" spans="1:11" x14ac:dyDescent="0.25">
      <c r="A20" t="s">
        <v>97</v>
      </c>
      <c r="B20" t="s">
        <v>34</v>
      </c>
      <c r="C20">
        <v>2.2999999999999998</v>
      </c>
      <c r="D20" s="4">
        <v>17.574999999999999</v>
      </c>
      <c r="E20">
        <v>2283.0605352039488</v>
      </c>
      <c r="F20" s="4">
        <v>1.4433558402941777</v>
      </c>
      <c r="G20" s="4">
        <v>13.518750000000001</v>
      </c>
      <c r="H20" s="4">
        <v>1756.1379579111458</v>
      </c>
      <c r="I20" s="4">
        <v>2.9199847468076525</v>
      </c>
      <c r="J20" s="17">
        <v>4427.8959173473468</v>
      </c>
      <c r="K20" s="17">
        <v>13315.239311532107</v>
      </c>
    </row>
    <row r="21" spans="1:11" x14ac:dyDescent="0.25">
      <c r="A21" t="s">
        <v>97</v>
      </c>
      <c r="B21" t="s">
        <v>34</v>
      </c>
      <c r="C21">
        <v>2.6</v>
      </c>
      <c r="D21" s="4">
        <v>17.612500000000001</v>
      </c>
      <c r="E21">
        <v>2287.9319303715251</v>
      </c>
      <c r="F21" s="4">
        <v>1.4214519000649988</v>
      </c>
      <c r="G21" s="4">
        <v>11</v>
      </c>
      <c r="H21" s="4">
        <v>1428.9425824889581</v>
      </c>
      <c r="I21" s="4">
        <v>3.0063598338740252</v>
      </c>
      <c r="J21" s="17">
        <v>5401.170684762551</v>
      </c>
      <c r="K21" s="17">
        <v>13181.180629464132</v>
      </c>
    </row>
    <row r="22" spans="1:11" x14ac:dyDescent="0.25">
      <c r="A22" t="s">
        <v>97</v>
      </c>
      <c r="B22" t="s">
        <v>34</v>
      </c>
      <c r="C22">
        <v>3.4</v>
      </c>
      <c r="D22" s="4">
        <v>15.50625</v>
      </c>
      <c r="E22">
        <v>2014.3219017926733</v>
      </c>
      <c r="F22" s="4">
        <v>1.4398381790029546</v>
      </c>
      <c r="G22" s="4">
        <v>9.5562500000000004</v>
      </c>
      <c r="H22" s="4">
        <v>1241.3938685372825</v>
      </c>
      <c r="I22" s="4">
        <v>2.870507684929692</v>
      </c>
      <c r="J22" s="17">
        <v>4994.6186819603363</v>
      </c>
      <c r="K22" s="17">
        <v>10552.567090730108</v>
      </c>
    </row>
    <row r="23" spans="1:11" x14ac:dyDescent="0.25">
      <c r="A23" t="s">
        <v>97</v>
      </c>
      <c r="B23" t="s">
        <v>34</v>
      </c>
      <c r="C23">
        <v>4.2</v>
      </c>
      <c r="D23" s="4">
        <v>17.418749999999999</v>
      </c>
      <c r="E23">
        <v>2262.7630553390491</v>
      </c>
      <c r="F23" s="4">
        <v>1.4285928168703508</v>
      </c>
      <c r="G23" s="4">
        <v>9.8812499999999996</v>
      </c>
      <c r="H23" s="4">
        <v>1283.6126266562744</v>
      </c>
      <c r="I23" s="4">
        <v>3.0250544983850904</v>
      </c>
      <c r="J23" s="17">
        <v>5060.8275823073509</v>
      </c>
      <c r="K23" s="17">
        <v>10696.472471032945</v>
      </c>
    </row>
    <row r="24" spans="1:11" x14ac:dyDescent="0.25">
      <c r="A24" t="s">
        <v>97</v>
      </c>
      <c r="B24" t="s">
        <v>34</v>
      </c>
      <c r="C24">
        <v>4.5999999999999996</v>
      </c>
      <c r="D24" s="4">
        <v>17.8</v>
      </c>
      <c r="E24">
        <v>2312.288906209405</v>
      </c>
      <c r="F24" s="4">
        <v>1.4063206711425491</v>
      </c>
      <c r="G24" s="4">
        <v>7.5</v>
      </c>
      <c r="H24" s="4">
        <v>974.27903351519876</v>
      </c>
      <c r="I24" s="4">
        <v>2.6802888271099152</v>
      </c>
      <c r="J24" s="17">
        <v>3884.0358547916549</v>
      </c>
      <c r="K24" s="17">
        <v>5964.5402941312495</v>
      </c>
    </row>
    <row r="25" spans="1:11" x14ac:dyDescent="0.25">
      <c r="A25" t="s">
        <v>97</v>
      </c>
      <c r="B25" t="s">
        <v>34</v>
      </c>
      <c r="C25">
        <v>5.3</v>
      </c>
      <c r="D25" s="4">
        <v>25.362500000000001</v>
      </c>
      <c r="E25">
        <v>3294.6869316705638</v>
      </c>
      <c r="F25" s="4">
        <v>1.4165934951667289</v>
      </c>
      <c r="G25" s="4">
        <v>12.24375</v>
      </c>
      <c r="H25" s="4">
        <v>1590.5105222135621</v>
      </c>
      <c r="I25" s="4">
        <v>2.9757932189979845</v>
      </c>
      <c r="J25" s="17">
        <v>6431.1819554529884</v>
      </c>
      <c r="K25" s="17">
        <v>13749.244252648463</v>
      </c>
    </row>
    <row r="26" spans="1:11" x14ac:dyDescent="0.25">
      <c r="A26" t="s">
        <v>97</v>
      </c>
      <c r="B26" t="s">
        <v>34</v>
      </c>
      <c r="C26">
        <v>5.6</v>
      </c>
      <c r="D26" s="4">
        <v>21.1</v>
      </c>
      <c r="E26">
        <v>2740.9716809560928</v>
      </c>
      <c r="F26" s="4">
        <v>1.4175693675435574</v>
      </c>
      <c r="G26" s="4">
        <v>11.1625</v>
      </c>
      <c r="H26" s="4">
        <v>1450.0519615484541</v>
      </c>
      <c r="I26" s="4">
        <v>2.8991470594095348</v>
      </c>
      <c r="J26" s="17">
        <v>5978.626223768927</v>
      </c>
      <c r="K26" s="17">
        <v>12722.349308628065</v>
      </c>
    </row>
    <row r="27" spans="1:11" x14ac:dyDescent="0.25">
      <c r="A27" t="s">
        <v>97</v>
      </c>
      <c r="B27" t="s">
        <v>34</v>
      </c>
      <c r="C27">
        <v>6.1</v>
      </c>
      <c r="D27" s="4">
        <v>16.600000000000001</v>
      </c>
      <c r="E27">
        <v>2156.4042608469736</v>
      </c>
      <c r="F27" s="4">
        <v>1.400388845202051</v>
      </c>
      <c r="G27" s="4">
        <v>9.5625</v>
      </c>
      <c r="H27" s="4">
        <v>1242.2057677318785</v>
      </c>
      <c r="I27" s="4">
        <v>3.0796858257852628</v>
      </c>
      <c r="J27" s="17">
        <v>6293.8561146613865</v>
      </c>
      <c r="K27" s="17">
        <v>16779.060941116899</v>
      </c>
    </row>
    <row r="28" spans="1:11" x14ac:dyDescent="0.25">
      <c r="A28" t="s">
        <v>97</v>
      </c>
      <c r="B28" t="s">
        <v>34</v>
      </c>
      <c r="C28">
        <v>6.3</v>
      </c>
      <c r="D28" s="4">
        <v>19.3</v>
      </c>
      <c r="E28">
        <v>2507.1447129124449</v>
      </c>
      <c r="F28" s="4">
        <v>1.4092849260757119</v>
      </c>
      <c r="G28" s="4">
        <v>11.918749999999999</v>
      </c>
      <c r="H28" s="4">
        <v>1548.29176409457</v>
      </c>
      <c r="I28" s="4">
        <v>3.2399647342969784</v>
      </c>
      <c r="J28" s="17">
        <v>8664.5024621141238</v>
      </c>
      <c r="K28" s="17">
        <v>22649.066452789317</v>
      </c>
    </row>
    <row r="29" spans="1:11" x14ac:dyDescent="0.25">
      <c r="A29" t="s">
        <v>97</v>
      </c>
      <c r="B29" t="s">
        <v>34</v>
      </c>
      <c r="C29">
        <v>2.4</v>
      </c>
      <c r="D29" s="4">
        <v>12.5</v>
      </c>
      <c r="E29">
        <v>1623.798389191998</v>
      </c>
      <c r="F29" s="4">
        <v>1.4109761055050478</v>
      </c>
      <c r="G29" s="4">
        <v>8.6937499999999996</v>
      </c>
      <c r="H29" s="4">
        <v>1129.3517796830345</v>
      </c>
      <c r="I29" s="4">
        <v>2.8831705541507113</v>
      </c>
      <c r="J29" s="17">
        <v>3387.1788671881968</v>
      </c>
      <c r="K29" s="17">
        <v>8219.8687791968223</v>
      </c>
    </row>
    <row r="30" spans="1:11" x14ac:dyDescent="0.25">
      <c r="A30" t="s">
        <v>97</v>
      </c>
      <c r="B30" t="s">
        <v>34</v>
      </c>
      <c r="C30">
        <v>3.1</v>
      </c>
      <c r="D30" s="4">
        <v>18.381250000000001</v>
      </c>
      <c r="E30">
        <v>2387.7955313068333</v>
      </c>
      <c r="F30" s="4">
        <v>1.4069063804636928</v>
      </c>
      <c r="G30" s="4">
        <v>11.625</v>
      </c>
      <c r="H30" s="4">
        <v>1510.132501948558</v>
      </c>
      <c r="I30" s="4">
        <v>3.2251344898923633</v>
      </c>
      <c r="J30" s="17">
        <v>4969.8997709662726</v>
      </c>
      <c r="K30" s="17">
        <v>14067.105380506129</v>
      </c>
    </row>
    <row r="31" spans="1:11" x14ac:dyDescent="0.25">
      <c r="A31" t="s">
        <v>97</v>
      </c>
      <c r="B31" t="s">
        <v>34</v>
      </c>
      <c r="C31">
        <v>3.6</v>
      </c>
      <c r="D31" s="4">
        <v>11.612500000000001</v>
      </c>
      <c r="E31">
        <v>1508.5087035593663</v>
      </c>
      <c r="F31" s="4">
        <v>1.4339159425979668</v>
      </c>
      <c r="G31" s="4">
        <v>9.1812500000000004</v>
      </c>
      <c r="H31" s="4">
        <v>1192.6799168615225</v>
      </c>
      <c r="I31" s="4">
        <v>3.0743097562874224</v>
      </c>
      <c r="J31" s="17">
        <v>3422.1711943150008</v>
      </c>
      <c r="K31" s="17">
        <v>13093.349427219935</v>
      </c>
    </row>
    <row r="32" spans="1:11" x14ac:dyDescent="0.25">
      <c r="A32" t="s">
        <v>97</v>
      </c>
      <c r="B32" t="s">
        <v>34</v>
      </c>
      <c r="C32">
        <v>4.0999999999999996</v>
      </c>
      <c r="D32" s="4">
        <v>16.625</v>
      </c>
      <c r="E32">
        <v>2159.651857625357</v>
      </c>
      <c r="F32" s="4">
        <v>1.4192559988800482</v>
      </c>
      <c r="G32" s="4">
        <v>10.268750000000001</v>
      </c>
      <c r="H32" s="4">
        <v>1333.9503767212263</v>
      </c>
      <c r="I32" s="4">
        <v>3.0427717253738948</v>
      </c>
      <c r="J32" s="17">
        <v>5051.7092715325325</v>
      </c>
      <c r="K32" s="17">
        <v>12045.980570714832</v>
      </c>
    </row>
    <row r="33" spans="1:11" x14ac:dyDescent="0.25">
      <c r="A33" t="s">
        <v>97</v>
      </c>
      <c r="B33" t="s">
        <v>34</v>
      </c>
      <c r="C33">
        <v>5.0999999999999996</v>
      </c>
      <c r="D33" s="4">
        <v>17.649999999999999</v>
      </c>
      <c r="E33">
        <v>2292.803325539101</v>
      </c>
      <c r="F33" s="4">
        <v>1.4318951835363509</v>
      </c>
      <c r="G33" s="4">
        <v>12.081250000000001</v>
      </c>
      <c r="H33" s="4">
        <v>1569.4011431540662</v>
      </c>
      <c r="I33" s="4">
        <v>3.1798121148780298</v>
      </c>
      <c r="J33" s="17">
        <v>5314.3499961934767</v>
      </c>
      <c r="K33" s="17">
        <v>15491.620133559518</v>
      </c>
    </row>
    <row r="34" spans="1:11" x14ac:dyDescent="0.25">
      <c r="A34" t="s">
        <v>97</v>
      </c>
      <c r="B34" t="s">
        <v>34</v>
      </c>
      <c r="C34">
        <v>6.6</v>
      </c>
      <c r="D34" s="4">
        <v>21.25</v>
      </c>
      <c r="E34">
        <v>2760.4572616263963</v>
      </c>
      <c r="F34" s="4">
        <v>1.4027209116838975</v>
      </c>
      <c r="G34" s="4">
        <v>10.96875</v>
      </c>
      <c r="H34" s="4">
        <v>1424.8830865159782</v>
      </c>
      <c r="I34" s="4">
        <v>3.1811031166785861</v>
      </c>
      <c r="J34" s="17">
        <v>7267.5401403633869</v>
      </c>
      <c r="K34" s="17">
        <v>20421.51062219169</v>
      </c>
    </row>
    <row r="35" spans="1:11" x14ac:dyDescent="0.25">
      <c r="A35" t="s">
        <v>96</v>
      </c>
      <c r="B35" t="s">
        <v>98</v>
      </c>
      <c r="C35">
        <v>2.1</v>
      </c>
      <c r="D35" s="4">
        <v>7.2125000000000004</v>
      </c>
      <c r="E35">
        <v>936.93167056378286</v>
      </c>
      <c r="F35" s="4">
        <v>1.4887101726225167</v>
      </c>
      <c r="G35" s="4">
        <v>9.0749999999999993</v>
      </c>
      <c r="H35" s="4">
        <v>1178.8776305533904</v>
      </c>
      <c r="I35" s="4">
        <v>3.1811445068126329</v>
      </c>
      <c r="J35" s="17">
        <v>3834.0107260959039</v>
      </c>
      <c r="K35" s="17">
        <v>14503.5317444704</v>
      </c>
    </row>
    <row r="36" spans="1:11" x14ac:dyDescent="0.25">
      <c r="A36" t="s">
        <v>96</v>
      </c>
      <c r="B36" t="s">
        <v>98</v>
      </c>
      <c r="C36">
        <v>2.2000000000000002</v>
      </c>
      <c r="D36" s="4">
        <v>8.9</v>
      </c>
      <c r="E36">
        <v>1156.1444531047025</v>
      </c>
      <c r="F36" s="4">
        <v>1.4456200146494074</v>
      </c>
      <c r="G36" s="4">
        <v>6.3375000000000004</v>
      </c>
      <c r="H36" s="4">
        <v>823.26578332034296</v>
      </c>
      <c r="I36" s="4">
        <v>3.3949403243302263</v>
      </c>
      <c r="J36" s="17">
        <v>4519.8772839495832</v>
      </c>
      <c r="K36" s="17">
        <v>19210.180586840146</v>
      </c>
    </row>
    <row r="37" spans="1:11" x14ac:dyDescent="0.25">
      <c r="A37" t="s">
        <v>96</v>
      </c>
      <c r="B37" t="s">
        <v>98</v>
      </c>
      <c r="C37">
        <v>2.5</v>
      </c>
      <c r="D37" s="4">
        <v>8.3125</v>
      </c>
      <c r="E37">
        <v>1079.8259288126785</v>
      </c>
      <c r="F37" s="4">
        <v>1.4960126424530891</v>
      </c>
      <c r="G37" s="4">
        <v>10.11875</v>
      </c>
      <c r="H37" s="4">
        <v>1314.4647960509224</v>
      </c>
      <c r="I37" s="4">
        <v>3.2468771397580567</v>
      </c>
      <c r="J37" s="17">
        <v>4685.7497401758574</v>
      </c>
      <c r="K37" s="17">
        <v>18978.40676828253</v>
      </c>
    </row>
    <row r="38" spans="1:11" x14ac:dyDescent="0.25">
      <c r="A38" t="s">
        <v>96</v>
      </c>
      <c r="B38" t="s">
        <v>98</v>
      </c>
      <c r="C38">
        <v>3.2</v>
      </c>
      <c r="D38" s="4">
        <v>9.7249999999999996</v>
      </c>
      <c r="E38">
        <v>1263.3151467913744</v>
      </c>
      <c r="F38" s="4">
        <v>1.4485050338179839</v>
      </c>
      <c r="G38" s="4">
        <v>9.5625</v>
      </c>
      <c r="H38" s="4">
        <v>1242.2057677318785</v>
      </c>
      <c r="I38" s="4">
        <v>3.2632225680395983</v>
      </c>
      <c r="J38" s="17">
        <v>5190.9792016873325</v>
      </c>
      <c r="K38" s="17">
        <v>19097.874522333623</v>
      </c>
    </row>
    <row r="39" spans="1:11" x14ac:dyDescent="0.25">
      <c r="A39" t="s">
        <v>96</v>
      </c>
      <c r="B39" t="s">
        <v>98</v>
      </c>
      <c r="C39">
        <v>3.3</v>
      </c>
      <c r="D39" s="4">
        <v>16.0625</v>
      </c>
      <c r="E39">
        <v>2086.5809301117174</v>
      </c>
      <c r="F39" s="4">
        <v>1.4488433265256169</v>
      </c>
      <c r="G39" s="4">
        <v>12.44375</v>
      </c>
      <c r="H39" s="4">
        <v>1616.491296440634</v>
      </c>
      <c r="I39" s="4">
        <v>3.2387187488933811</v>
      </c>
      <c r="J39" s="17">
        <v>6448.5731873033883</v>
      </c>
      <c r="K39" s="17">
        <v>19967.539348240316</v>
      </c>
    </row>
    <row r="40" spans="1:11" x14ac:dyDescent="0.25">
      <c r="A40" t="s">
        <v>96</v>
      </c>
      <c r="B40" t="s">
        <v>98</v>
      </c>
      <c r="C40">
        <v>3.5</v>
      </c>
      <c r="D40" s="4">
        <v>12.206250000000001</v>
      </c>
      <c r="E40">
        <v>1585.639127045986</v>
      </c>
      <c r="F40" s="4">
        <v>1.4338145409879675</v>
      </c>
      <c r="G40" s="4">
        <v>9.4437499999999996</v>
      </c>
      <c r="H40" s="4">
        <v>1226.7796830345544</v>
      </c>
      <c r="I40" s="4">
        <v>3.075376815111972</v>
      </c>
      <c r="J40" s="17">
        <v>5253.6227641138621</v>
      </c>
      <c r="K40" s="17">
        <v>14704.020275163626</v>
      </c>
    </row>
    <row r="41" spans="1:11" x14ac:dyDescent="0.25">
      <c r="A41" t="s">
        <v>96</v>
      </c>
      <c r="B41" t="s">
        <v>98</v>
      </c>
      <c r="C41">
        <v>4.3</v>
      </c>
      <c r="D41" s="4">
        <v>10.25</v>
      </c>
      <c r="E41">
        <v>1331.5146791374384</v>
      </c>
      <c r="F41" s="4">
        <v>1.5002218563947014</v>
      </c>
      <c r="G41" s="4">
        <v>9.7062500000000007</v>
      </c>
      <c r="H41" s="4">
        <v>1260.8794492075865</v>
      </c>
      <c r="I41" s="4">
        <v>2.9750456596008155</v>
      </c>
      <c r="J41" s="17">
        <v>4897.7750707573678</v>
      </c>
      <c r="K41" s="17">
        <v>14326.938003557465</v>
      </c>
    </row>
    <row r="42" spans="1:11" x14ac:dyDescent="0.25">
      <c r="A42" t="s">
        <v>96</v>
      </c>
      <c r="B42" t="s">
        <v>98</v>
      </c>
      <c r="C42">
        <v>4.4000000000000004</v>
      </c>
      <c r="D42" s="4">
        <v>18.675000000000001</v>
      </c>
      <c r="E42">
        <v>2425.954793452845</v>
      </c>
      <c r="F42" s="4">
        <v>1.4723278171202954</v>
      </c>
      <c r="G42" s="4">
        <v>16.693750000000001</v>
      </c>
      <c r="H42" s="4">
        <v>2168.5827487659135</v>
      </c>
      <c r="I42" s="4">
        <v>3.1238322604196407</v>
      </c>
      <c r="J42" s="17">
        <v>7341.3403949890217</v>
      </c>
      <c r="K42" s="17">
        <v>23346.335964344347</v>
      </c>
    </row>
    <row r="43" spans="1:11" x14ac:dyDescent="0.25">
      <c r="A43" t="s">
        <v>96</v>
      </c>
      <c r="B43" t="s">
        <v>98</v>
      </c>
      <c r="C43">
        <v>4.5</v>
      </c>
      <c r="D43" s="4">
        <v>14.293749999999999</v>
      </c>
      <c r="E43">
        <v>1856.8134580410494</v>
      </c>
      <c r="F43" s="4">
        <v>1.4552325581114531</v>
      </c>
      <c r="G43" s="4">
        <v>12.55625</v>
      </c>
      <c r="H43" s="4">
        <v>1631.1054819433621</v>
      </c>
      <c r="I43" s="4">
        <v>3.357047799403297</v>
      </c>
      <c r="J43" s="17">
        <v>5396.8222546410743</v>
      </c>
      <c r="K43" s="17">
        <v>21684.34512014201</v>
      </c>
    </row>
    <row r="44" spans="1:11" x14ac:dyDescent="0.25">
      <c r="A44" t="s">
        <v>96</v>
      </c>
      <c r="B44" t="s">
        <v>98</v>
      </c>
      <c r="C44">
        <v>5.2</v>
      </c>
      <c r="D44" s="4">
        <v>14.2</v>
      </c>
      <c r="E44">
        <v>1844.6349701221095</v>
      </c>
      <c r="F44" s="4">
        <v>1.4441284170131767</v>
      </c>
      <c r="G44" s="4">
        <v>12.94375</v>
      </c>
      <c r="H44" s="4">
        <v>1681.4432320083138</v>
      </c>
      <c r="I44" s="4">
        <v>3.3025031102353006</v>
      </c>
      <c r="J44" s="17">
        <v>6178.7622734726438</v>
      </c>
      <c r="K44" s="17">
        <v>22326.733832946891</v>
      </c>
    </row>
    <row r="45" spans="1:11" x14ac:dyDescent="0.25">
      <c r="A45" t="s">
        <v>96</v>
      </c>
      <c r="B45" t="s">
        <v>98</v>
      </c>
      <c r="C45">
        <v>5.4</v>
      </c>
      <c r="D45" s="4">
        <v>9.21875</v>
      </c>
      <c r="E45">
        <v>1197.5513120290984</v>
      </c>
      <c r="F45" s="4">
        <v>1.4526150708625525</v>
      </c>
      <c r="G45" s="4">
        <v>8.9124999999999996</v>
      </c>
      <c r="H45" s="4">
        <v>1157.7682514938945</v>
      </c>
      <c r="I45" s="4">
        <v>3.3871577265896895</v>
      </c>
      <c r="J45" s="17">
        <v>4900.6402585437563</v>
      </c>
      <c r="K45" s="17">
        <v>17468.748261128614</v>
      </c>
    </row>
    <row r="46" spans="1:11" x14ac:dyDescent="0.25">
      <c r="A46" t="s">
        <v>96</v>
      </c>
      <c r="B46" t="s">
        <v>98</v>
      </c>
      <c r="C46">
        <v>5.5</v>
      </c>
      <c r="D46" s="4">
        <v>12.8125</v>
      </c>
      <c r="E46">
        <v>1664.393348921798</v>
      </c>
      <c r="F46" s="4">
        <v>1.4454772244643206</v>
      </c>
      <c r="G46" s="4">
        <v>11.981249999999999</v>
      </c>
      <c r="H46" s="4">
        <v>1556.41075604053</v>
      </c>
      <c r="I46" s="4">
        <v>3.2693196306237766</v>
      </c>
      <c r="J46" s="17">
        <v>6092.9991790540862</v>
      </c>
      <c r="K46" s="17">
        <v>21977.563069521155</v>
      </c>
    </row>
    <row r="47" spans="1:11" x14ac:dyDescent="0.25">
      <c r="A47" t="s">
        <v>96</v>
      </c>
      <c r="B47" t="s">
        <v>98</v>
      </c>
      <c r="C47">
        <v>6.2</v>
      </c>
      <c r="D47" s="4">
        <v>19.362500000000001</v>
      </c>
      <c r="E47">
        <v>2515.2637048584047</v>
      </c>
      <c r="F47" s="4">
        <v>1.431082607528958</v>
      </c>
      <c r="G47" s="4">
        <v>16.8</v>
      </c>
      <c r="H47" s="4">
        <v>2182.3850350740454</v>
      </c>
      <c r="I47" s="4">
        <v>3.1078526401754067</v>
      </c>
      <c r="J47" s="17">
        <v>6486.1192889606245</v>
      </c>
      <c r="K47" s="17">
        <v>24360.433523346102</v>
      </c>
    </row>
    <row r="48" spans="1:11" x14ac:dyDescent="0.25">
      <c r="A48" t="s">
        <v>96</v>
      </c>
      <c r="B48" t="s">
        <v>98</v>
      </c>
      <c r="C48">
        <v>6.4</v>
      </c>
      <c r="D48" s="4">
        <v>16.65625</v>
      </c>
      <c r="E48">
        <v>2163.7113535983372</v>
      </c>
      <c r="F48" s="4">
        <v>1.4508970395871363</v>
      </c>
      <c r="G48" s="4">
        <v>14.19375</v>
      </c>
      <c r="H48" s="4">
        <v>1843.8230709275135</v>
      </c>
      <c r="I48" s="4">
        <v>3.3504240949344561</v>
      </c>
      <c r="J48" s="17">
        <v>6157.4822499693282</v>
      </c>
      <c r="K48" s="17">
        <v>22629.37997326257</v>
      </c>
    </row>
    <row r="49" spans="1:11" x14ac:dyDescent="0.25">
      <c r="A49" t="s">
        <v>96</v>
      </c>
      <c r="B49" t="s">
        <v>98</v>
      </c>
      <c r="C49">
        <v>6.5</v>
      </c>
      <c r="D49" s="4">
        <v>13.94375</v>
      </c>
      <c r="E49">
        <v>1811.3471031436736</v>
      </c>
      <c r="F49" s="4">
        <v>1.446861921425588</v>
      </c>
      <c r="G49" s="4">
        <v>10.456250000000001</v>
      </c>
      <c r="H49" s="4">
        <v>1358.3073525591064</v>
      </c>
      <c r="I49" s="4">
        <v>3.1087386499892062</v>
      </c>
      <c r="J49" s="17">
        <v>5109.3971849590225</v>
      </c>
      <c r="K49" s="17">
        <v>14279.36004480319</v>
      </c>
    </row>
    <row r="50" spans="1:11" x14ac:dyDescent="0.25">
      <c r="A50" t="s">
        <v>96</v>
      </c>
      <c r="B50" t="s">
        <v>34</v>
      </c>
      <c r="C50">
        <v>2.2999999999999998</v>
      </c>
      <c r="D50" s="4">
        <v>19.512499999999999</v>
      </c>
      <c r="E50">
        <v>2534.7492855287087</v>
      </c>
      <c r="F50" s="4">
        <v>1.4284197447914302</v>
      </c>
      <c r="G50" s="4">
        <v>11.5</v>
      </c>
      <c r="H50" s="4">
        <v>1493.8945180566382</v>
      </c>
      <c r="I50" s="4">
        <v>3.147181483158453</v>
      </c>
      <c r="J50" s="17">
        <v>4947.717980872304</v>
      </c>
      <c r="K50" s="17">
        <v>13329.744513677455</v>
      </c>
    </row>
    <row r="51" spans="1:11" x14ac:dyDescent="0.25">
      <c r="A51" t="s">
        <v>96</v>
      </c>
      <c r="B51" t="s">
        <v>34</v>
      </c>
      <c r="C51">
        <v>2.4</v>
      </c>
      <c r="D51" s="4">
        <v>10.9625</v>
      </c>
      <c r="E51">
        <v>1424.0711873213822</v>
      </c>
      <c r="F51" s="4">
        <v>1.4405491111969275</v>
      </c>
      <c r="G51" s="4">
        <v>7.2874999999999996</v>
      </c>
      <c r="H51" s="4">
        <v>946.67446089893474</v>
      </c>
      <c r="I51" s="4">
        <v>2.9808783604416407</v>
      </c>
      <c r="J51" s="17">
        <v>3438.8908580609441</v>
      </c>
      <c r="K51" s="17">
        <v>7164.7220536800769</v>
      </c>
    </row>
    <row r="52" spans="1:11" x14ac:dyDescent="0.25">
      <c r="A52" t="s">
        <v>96</v>
      </c>
      <c r="B52" t="s">
        <v>34</v>
      </c>
      <c r="C52">
        <v>2.6</v>
      </c>
      <c r="D52" s="4">
        <v>23.981249999999999</v>
      </c>
      <c r="E52">
        <v>3115.2572096648478</v>
      </c>
      <c r="F52" s="4">
        <v>1.4462562851813447</v>
      </c>
      <c r="G52" s="4">
        <v>14.53125</v>
      </c>
      <c r="H52" s="4">
        <v>1887.6656274356976</v>
      </c>
      <c r="I52" s="4">
        <v>2.9993691827024671</v>
      </c>
      <c r="J52" s="17">
        <v>5653.3088678568647</v>
      </c>
      <c r="K52" s="17">
        <v>12399.302146571654</v>
      </c>
    </row>
    <row r="53" spans="1:11" x14ac:dyDescent="0.25">
      <c r="A53" t="s">
        <v>96</v>
      </c>
      <c r="B53" t="s">
        <v>34</v>
      </c>
      <c r="C53">
        <v>3.1</v>
      </c>
      <c r="D53" s="4">
        <v>16.912500000000001</v>
      </c>
      <c r="E53">
        <v>2196.9992205767735</v>
      </c>
      <c r="F53" s="4">
        <v>1.4318688956545109</v>
      </c>
      <c r="G53" s="4">
        <v>12.862500000000001</v>
      </c>
      <c r="H53" s="4">
        <v>1670.888542478566</v>
      </c>
      <c r="I53" s="4">
        <v>3.3006524440621638</v>
      </c>
      <c r="J53" s="17">
        <v>5089.9272176341483</v>
      </c>
      <c r="K53" s="17">
        <v>23665.950533464762</v>
      </c>
    </row>
    <row r="54" spans="1:11" x14ac:dyDescent="0.25">
      <c r="A54" t="s">
        <v>96</v>
      </c>
      <c r="B54" t="s">
        <v>34</v>
      </c>
      <c r="C54">
        <v>3.4</v>
      </c>
      <c r="D54" s="4">
        <v>12</v>
      </c>
      <c r="E54">
        <v>1558.846453624318</v>
      </c>
      <c r="F54" s="4">
        <v>1.4573798748305937</v>
      </c>
      <c r="G54" s="4">
        <v>9.3687500000000004</v>
      </c>
      <c r="H54" s="4">
        <v>1217.0368926994024</v>
      </c>
      <c r="I54" s="4">
        <v>3.2392001960539458</v>
      </c>
      <c r="J54" s="17">
        <v>4423.1754622920153</v>
      </c>
      <c r="K54" s="17">
        <v>13040.316017926734</v>
      </c>
    </row>
    <row r="55" spans="1:11" x14ac:dyDescent="0.25">
      <c r="A55" t="s">
        <v>96</v>
      </c>
      <c r="B55" t="s">
        <v>34</v>
      </c>
      <c r="C55">
        <v>3.6</v>
      </c>
      <c r="D55" s="4">
        <v>16.018750000000001</v>
      </c>
      <c r="E55">
        <v>2080.8976357495453</v>
      </c>
      <c r="F55" s="4">
        <v>1.4405692137924002</v>
      </c>
      <c r="G55" s="4">
        <v>9.4437499999999996</v>
      </c>
      <c r="H55" s="4">
        <v>1226.7796830345544</v>
      </c>
      <c r="I55" s="4">
        <v>3.0291204753146168</v>
      </c>
      <c r="J55" s="17">
        <v>4852.7758174777236</v>
      </c>
      <c r="K55" s="17">
        <v>11176.970564591771</v>
      </c>
    </row>
    <row r="56" spans="1:11" x14ac:dyDescent="0.25">
      <c r="A56" t="s">
        <v>96</v>
      </c>
      <c r="B56" t="s">
        <v>34</v>
      </c>
      <c r="C56">
        <v>4.0999999999999996</v>
      </c>
      <c r="D56" s="4">
        <v>17.931249999999999</v>
      </c>
      <c r="E56">
        <v>2329.3387892959208</v>
      </c>
      <c r="F56" s="4">
        <v>1.4249872275483879</v>
      </c>
      <c r="G56" s="4">
        <v>10.074999999999999</v>
      </c>
      <c r="H56" s="4">
        <v>1308.7815016887503</v>
      </c>
      <c r="I56" s="4">
        <v>3.144292005483794</v>
      </c>
      <c r="J56" s="17">
        <v>5269.8691177612736</v>
      </c>
      <c r="K56" s="17">
        <v>12403.356120283051</v>
      </c>
    </row>
    <row r="57" spans="1:11" x14ac:dyDescent="0.25">
      <c r="A57" t="s">
        <v>96</v>
      </c>
      <c r="B57" t="s">
        <v>34</v>
      </c>
      <c r="C57">
        <v>4.2</v>
      </c>
      <c r="D57" s="4">
        <v>20.024999999999999</v>
      </c>
      <c r="E57">
        <v>2601.3250194855805</v>
      </c>
      <c r="F57" s="4">
        <v>1.4134816675702937</v>
      </c>
      <c r="G57" s="4">
        <v>13.09375</v>
      </c>
      <c r="H57" s="4">
        <v>1700.9288126786178</v>
      </c>
      <c r="I57" s="4">
        <v>3.3033657214935914</v>
      </c>
      <c r="J57" s="17">
        <v>5052.820333495356</v>
      </c>
      <c r="K57" s="17">
        <v>14917.330404843848</v>
      </c>
    </row>
    <row r="58" spans="1:11" x14ac:dyDescent="0.25">
      <c r="A58" t="s">
        <v>96</v>
      </c>
      <c r="B58" t="s">
        <v>34</v>
      </c>
      <c r="C58">
        <v>4.5999999999999996</v>
      </c>
      <c r="D58" s="4">
        <v>18.712499999999999</v>
      </c>
      <c r="E58">
        <v>2430.8261886204209</v>
      </c>
      <c r="F58" s="4">
        <v>1.4206199005327984</v>
      </c>
      <c r="G58" s="4">
        <v>10.625</v>
      </c>
      <c r="H58" s="4">
        <v>1380.2286308131982</v>
      </c>
      <c r="I58" s="4">
        <v>2.877468224403251</v>
      </c>
      <c r="J58" s="17">
        <v>4407.4759092551612</v>
      </c>
      <c r="K58" s="17">
        <v>9398.7414019100215</v>
      </c>
    </row>
    <row r="59" spans="1:11" x14ac:dyDescent="0.25">
      <c r="A59" t="s">
        <v>96</v>
      </c>
      <c r="B59" t="s">
        <v>34</v>
      </c>
      <c r="C59">
        <v>5.0999999999999996</v>
      </c>
      <c r="D59" s="4">
        <v>19.524999999999999</v>
      </c>
      <c r="E59">
        <v>2536.3730839179007</v>
      </c>
      <c r="F59" s="4">
        <v>1.4197257745126854</v>
      </c>
      <c r="G59" s="4">
        <v>11.268750000000001</v>
      </c>
      <c r="H59" s="4">
        <v>1463.8542478565862</v>
      </c>
      <c r="I59" s="4">
        <v>3.2452803838832169</v>
      </c>
      <c r="J59" s="17">
        <v>4741.6651786657267</v>
      </c>
      <c r="K59" s="17">
        <v>13833.856666892974</v>
      </c>
    </row>
    <row r="60" spans="1:11" x14ac:dyDescent="0.25">
      <c r="A60" t="s">
        <v>96</v>
      </c>
      <c r="B60" t="s">
        <v>34</v>
      </c>
      <c r="C60">
        <v>5.3</v>
      </c>
      <c r="D60" s="4">
        <v>16.231249999999999</v>
      </c>
      <c r="E60">
        <v>2108.5022083658091</v>
      </c>
      <c r="F60" s="4">
        <v>1.4127756025176232</v>
      </c>
      <c r="G60" s="4">
        <v>9.6437500000000007</v>
      </c>
      <c r="H60" s="4">
        <v>1252.7604572616265</v>
      </c>
      <c r="I60" s="4">
        <v>3.1494729187077635</v>
      </c>
      <c r="J60" s="17">
        <v>4301.8389969247701</v>
      </c>
      <c r="K60" s="17">
        <v>11727.726312075949</v>
      </c>
    </row>
    <row r="61" spans="1:11" x14ac:dyDescent="0.25">
      <c r="A61" t="s">
        <v>96</v>
      </c>
      <c r="B61" t="s">
        <v>34</v>
      </c>
      <c r="C61">
        <v>5.6</v>
      </c>
      <c r="D61" s="4">
        <v>15.50625</v>
      </c>
      <c r="E61">
        <v>2014.3219017926733</v>
      </c>
      <c r="F61" s="4">
        <v>1.3906782926086629</v>
      </c>
      <c r="G61" s="4">
        <v>7.6937499999999996</v>
      </c>
      <c r="H61" s="4">
        <v>999.44790854767473</v>
      </c>
      <c r="I61" s="4">
        <v>2.990462685515638</v>
      </c>
      <c r="J61" s="17">
        <v>4869.2733424021062</v>
      </c>
      <c r="K61" s="17">
        <v>11427.73309766977</v>
      </c>
    </row>
    <row r="62" spans="1:11" x14ac:dyDescent="0.25">
      <c r="A62" t="s">
        <v>96</v>
      </c>
      <c r="B62" t="s">
        <v>34</v>
      </c>
      <c r="C62">
        <v>6.1</v>
      </c>
      <c r="D62" s="4">
        <v>20.768750000000001</v>
      </c>
      <c r="E62">
        <v>2697.9410236425047</v>
      </c>
      <c r="F62" s="4">
        <v>1.4073856530216402</v>
      </c>
      <c r="G62" s="4">
        <v>11.81875</v>
      </c>
      <c r="H62" s="4">
        <v>1535.3013769810341</v>
      </c>
      <c r="I62" s="4">
        <v>3.1692005381064661</v>
      </c>
      <c r="J62" s="17">
        <v>6638.0119634852435</v>
      </c>
      <c r="K62" s="17">
        <v>15590.808610930553</v>
      </c>
    </row>
    <row r="63" spans="1:11" x14ac:dyDescent="0.25">
      <c r="A63" t="s">
        <v>96</v>
      </c>
      <c r="B63" t="s">
        <v>34</v>
      </c>
      <c r="C63">
        <v>6.3</v>
      </c>
      <c r="D63" s="4">
        <v>21.806249999999999</v>
      </c>
      <c r="E63">
        <v>2832.7162899454402</v>
      </c>
      <c r="F63" s="4">
        <v>1.4129373769181508</v>
      </c>
      <c r="G63" s="4">
        <v>13.293749999999999</v>
      </c>
      <c r="H63" s="4">
        <v>1726.9095869056896</v>
      </c>
      <c r="I63" s="4">
        <v>3.2249447900423553</v>
      </c>
      <c r="J63" s="17">
        <v>7787.285785429016</v>
      </c>
      <c r="K63" s="17">
        <v>19684.367834872097</v>
      </c>
    </row>
    <row r="64" spans="1:11" x14ac:dyDescent="0.25">
      <c r="A64" t="s">
        <v>96</v>
      </c>
      <c r="B64" t="s">
        <v>34</v>
      </c>
      <c r="C64">
        <v>6.6</v>
      </c>
      <c r="D64" s="4">
        <v>27.375</v>
      </c>
      <c r="E64">
        <v>3556.1184723304755</v>
      </c>
      <c r="F64" s="4">
        <v>1.3987538708473208</v>
      </c>
      <c r="G64" s="4">
        <v>13.65625</v>
      </c>
      <c r="H64" s="4">
        <v>1773.9997401922578</v>
      </c>
      <c r="I64" s="4">
        <v>3.1623448350868264</v>
      </c>
      <c r="J64" s="17">
        <v>8268.326556731643</v>
      </c>
      <c r="K64" s="17">
        <v>19836.381415027245</v>
      </c>
    </row>
    <row r="67" spans="11:11" x14ac:dyDescent="0.25">
      <c r="K67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I21" sqref="I21"/>
    </sheetView>
  </sheetViews>
  <sheetFormatPr defaultRowHeight="15" x14ac:dyDescent="0.25"/>
  <sheetData>
    <row r="1" spans="1:4" x14ac:dyDescent="0.25">
      <c r="A1" t="s">
        <v>116</v>
      </c>
    </row>
    <row r="3" spans="1:4" x14ac:dyDescent="0.25">
      <c r="A3" t="s">
        <v>41</v>
      </c>
      <c r="B3" t="s">
        <v>114</v>
      </c>
      <c r="C3" t="s">
        <v>35</v>
      </c>
      <c r="D3" t="s">
        <v>115</v>
      </c>
    </row>
    <row r="4" spans="1:4" x14ac:dyDescent="0.25">
      <c r="A4">
        <v>2.1</v>
      </c>
      <c r="B4">
        <v>24.405999999999999</v>
      </c>
      <c r="C4">
        <f t="shared" ref="C4:C33" si="0">+B4/0.008103</f>
        <v>3011.9708749845731</v>
      </c>
      <c r="D4" t="s">
        <v>10</v>
      </c>
    </row>
    <row r="5" spans="1:4" x14ac:dyDescent="0.25">
      <c r="A5">
        <v>2.2000000000000002</v>
      </c>
      <c r="B5">
        <v>20.099</v>
      </c>
      <c r="C5">
        <f t="shared" si="0"/>
        <v>2480.4393434530421</v>
      </c>
      <c r="D5" t="s">
        <v>10</v>
      </c>
    </row>
    <row r="6" spans="1:4" x14ac:dyDescent="0.25">
      <c r="A6">
        <v>2.2999999999999998</v>
      </c>
      <c r="B6">
        <v>38.187000000000005</v>
      </c>
      <c r="C6">
        <f t="shared" si="0"/>
        <v>4712.6990003702331</v>
      </c>
      <c r="D6" t="s">
        <v>11</v>
      </c>
    </row>
    <row r="7" spans="1:4" x14ac:dyDescent="0.25">
      <c r="A7">
        <v>2.4</v>
      </c>
      <c r="B7">
        <v>22.31</v>
      </c>
      <c r="C7">
        <f t="shared" si="0"/>
        <v>2753.3012464519311</v>
      </c>
      <c r="D7" t="s">
        <v>11</v>
      </c>
    </row>
    <row r="8" spans="1:4" x14ac:dyDescent="0.25">
      <c r="A8">
        <v>2.5</v>
      </c>
      <c r="B8">
        <v>40.869</v>
      </c>
      <c r="C8">
        <f t="shared" si="0"/>
        <v>5043.687523139577</v>
      </c>
      <c r="D8" t="s">
        <v>10</v>
      </c>
    </row>
    <row r="9" spans="1:4" x14ac:dyDescent="0.25">
      <c r="A9">
        <v>2.6</v>
      </c>
      <c r="B9">
        <v>13.198</v>
      </c>
      <c r="C9">
        <f t="shared" si="0"/>
        <v>1628.7794643959026</v>
      </c>
      <c r="D9" t="s">
        <v>11</v>
      </c>
    </row>
    <row r="10" spans="1:4" x14ac:dyDescent="0.25">
      <c r="A10">
        <v>3.1</v>
      </c>
      <c r="B10" s="18">
        <v>62.66</v>
      </c>
      <c r="C10">
        <f t="shared" si="0"/>
        <v>7732.9384178699238</v>
      </c>
      <c r="D10" t="s">
        <v>11</v>
      </c>
    </row>
    <row r="11" spans="1:4" x14ac:dyDescent="0.25">
      <c r="A11">
        <v>3.2</v>
      </c>
      <c r="B11">
        <v>39.437999999999995</v>
      </c>
      <c r="C11">
        <f t="shared" si="0"/>
        <v>4867.0862643465371</v>
      </c>
      <c r="D11" t="s">
        <v>10</v>
      </c>
    </row>
    <row r="12" spans="1:4" x14ac:dyDescent="0.25">
      <c r="A12">
        <v>3.3</v>
      </c>
      <c r="B12">
        <v>37.825999999999993</v>
      </c>
      <c r="C12">
        <f t="shared" si="0"/>
        <v>4668.1475996544477</v>
      </c>
      <c r="D12" t="s">
        <v>10</v>
      </c>
    </row>
    <row r="13" spans="1:4" x14ac:dyDescent="0.25">
      <c r="A13">
        <v>3.4</v>
      </c>
      <c r="B13">
        <v>60.512</v>
      </c>
      <c r="C13">
        <f t="shared" si="0"/>
        <v>7467.8514130568919</v>
      </c>
      <c r="D13" t="s">
        <v>11</v>
      </c>
    </row>
    <row r="14" spans="1:4" x14ac:dyDescent="0.25">
      <c r="A14">
        <v>3.5</v>
      </c>
      <c r="B14">
        <v>30.56</v>
      </c>
      <c r="C14">
        <f t="shared" si="0"/>
        <v>3771.4426755522641</v>
      </c>
      <c r="D14" t="s">
        <v>10</v>
      </c>
    </row>
    <row r="15" spans="1:4" x14ac:dyDescent="0.25">
      <c r="A15">
        <v>3.6</v>
      </c>
      <c r="B15">
        <v>27.788</v>
      </c>
      <c r="C15">
        <f t="shared" si="0"/>
        <v>3429.3471553745521</v>
      </c>
      <c r="D15" t="s">
        <v>11</v>
      </c>
    </row>
    <row r="16" spans="1:4" x14ac:dyDescent="0.25">
      <c r="A16">
        <v>4.0999999999999996</v>
      </c>
      <c r="B16">
        <v>33.155999999999999</v>
      </c>
      <c r="C16">
        <f t="shared" si="0"/>
        <v>4091.8178452425022</v>
      </c>
      <c r="D16" t="s">
        <v>11</v>
      </c>
    </row>
    <row r="17" spans="1:4" x14ac:dyDescent="0.25">
      <c r="A17">
        <v>4.2</v>
      </c>
      <c r="B17">
        <v>33.398000000000003</v>
      </c>
      <c r="C17">
        <f t="shared" si="0"/>
        <v>4121.6833271627793</v>
      </c>
      <c r="D17" t="s">
        <v>11</v>
      </c>
    </row>
    <row r="18" spans="1:4" x14ac:dyDescent="0.25">
      <c r="A18">
        <v>4.3</v>
      </c>
      <c r="B18">
        <v>44.297999999999995</v>
      </c>
      <c r="C18">
        <f t="shared" si="0"/>
        <v>5466.8641243983693</v>
      </c>
      <c r="D18" t="s">
        <v>10</v>
      </c>
    </row>
    <row r="19" spans="1:4" x14ac:dyDescent="0.25">
      <c r="A19">
        <v>4.4000000000000004</v>
      </c>
      <c r="B19">
        <v>63.554000000000002</v>
      </c>
      <c r="C19">
        <f t="shared" si="0"/>
        <v>7843.267925459706</v>
      </c>
      <c r="D19" t="s">
        <v>10</v>
      </c>
    </row>
    <row r="20" spans="1:4" x14ac:dyDescent="0.25">
      <c r="A20">
        <v>4.5</v>
      </c>
      <c r="B20">
        <v>25.361999999999998</v>
      </c>
      <c r="C20">
        <f t="shared" si="0"/>
        <v>3129.9518696778964</v>
      </c>
      <c r="D20" t="s">
        <v>10</v>
      </c>
    </row>
    <row r="21" spans="1:4" x14ac:dyDescent="0.25">
      <c r="A21">
        <v>4.5999999999999996</v>
      </c>
      <c r="B21">
        <v>41.961999999999996</v>
      </c>
      <c r="C21">
        <f t="shared" si="0"/>
        <v>5178.5758361100816</v>
      </c>
      <c r="D21" t="s">
        <v>11</v>
      </c>
    </row>
    <row r="22" spans="1:4" x14ac:dyDescent="0.25">
      <c r="A22">
        <v>5.0999999999999996</v>
      </c>
      <c r="B22">
        <v>30.135999999999999</v>
      </c>
      <c r="C22">
        <f t="shared" si="0"/>
        <v>3719.1163766506229</v>
      </c>
      <c r="D22" t="s">
        <v>11</v>
      </c>
    </row>
    <row r="23" spans="1:4" x14ac:dyDescent="0.25">
      <c r="A23">
        <v>5.2</v>
      </c>
      <c r="B23">
        <v>49.322000000000003</v>
      </c>
      <c r="C23">
        <f t="shared" si="0"/>
        <v>6086.881401949895</v>
      </c>
      <c r="D23" t="s">
        <v>10</v>
      </c>
    </row>
    <row r="24" spans="1:4" x14ac:dyDescent="0.25">
      <c r="A24">
        <v>5.3</v>
      </c>
      <c r="B24">
        <v>68.614000000000004</v>
      </c>
      <c r="C24">
        <f t="shared" si="0"/>
        <v>8467.7280019745776</v>
      </c>
      <c r="D24" t="s">
        <v>11</v>
      </c>
    </row>
    <row r="25" spans="1:4" x14ac:dyDescent="0.25">
      <c r="A25">
        <v>5.4</v>
      </c>
      <c r="B25">
        <v>36.694000000000003</v>
      </c>
      <c r="C25">
        <f t="shared" si="0"/>
        <v>4528.4462544736516</v>
      </c>
      <c r="D25" t="s">
        <v>10</v>
      </c>
    </row>
    <row r="26" spans="1:4" x14ac:dyDescent="0.25">
      <c r="A26">
        <v>5.5</v>
      </c>
      <c r="B26">
        <v>45.186</v>
      </c>
      <c r="C26">
        <f t="shared" si="0"/>
        <v>5576.4531654942612</v>
      </c>
      <c r="D26" t="s">
        <v>10</v>
      </c>
    </row>
    <row r="27" spans="1:4" x14ac:dyDescent="0.25">
      <c r="A27">
        <v>5.6</v>
      </c>
      <c r="B27">
        <v>55.69</v>
      </c>
      <c r="C27">
        <f t="shared" si="0"/>
        <v>6872.763174133036</v>
      </c>
      <c r="D27" t="s">
        <v>11</v>
      </c>
    </row>
    <row r="28" spans="1:4" x14ac:dyDescent="0.25">
      <c r="A28">
        <v>6.1</v>
      </c>
      <c r="B28">
        <v>24.215</v>
      </c>
      <c r="C28">
        <f t="shared" si="0"/>
        <v>2988.3993582623716</v>
      </c>
      <c r="D28" t="s">
        <v>11</v>
      </c>
    </row>
    <row r="29" spans="1:4" x14ac:dyDescent="0.25">
      <c r="A29">
        <v>6.2</v>
      </c>
      <c r="B29">
        <v>46.728999999999999</v>
      </c>
      <c r="C29">
        <f t="shared" si="0"/>
        <v>5766.8764655066016</v>
      </c>
      <c r="D29" t="s">
        <v>10</v>
      </c>
    </row>
    <row r="30" spans="1:4" x14ac:dyDescent="0.25">
      <c r="A30">
        <v>6.3</v>
      </c>
      <c r="B30">
        <v>30.151999999999997</v>
      </c>
      <c r="C30">
        <f t="shared" si="0"/>
        <v>3721.0909539676654</v>
      </c>
      <c r="D30" t="s">
        <v>11</v>
      </c>
    </row>
    <row r="31" spans="1:4" x14ac:dyDescent="0.25">
      <c r="A31">
        <v>6.4</v>
      </c>
      <c r="B31">
        <v>54.652000000000001</v>
      </c>
      <c r="C31">
        <f t="shared" si="0"/>
        <v>6744.6624706898674</v>
      </c>
      <c r="D31" t="s">
        <v>10</v>
      </c>
    </row>
    <row r="32" spans="1:4" x14ac:dyDescent="0.25">
      <c r="A32">
        <v>6.5</v>
      </c>
      <c r="B32">
        <v>34.589999999999996</v>
      </c>
      <c r="C32">
        <f t="shared" si="0"/>
        <v>4268.7893372824874</v>
      </c>
      <c r="D32" t="s">
        <v>10</v>
      </c>
    </row>
    <row r="33" spans="1:4" x14ac:dyDescent="0.25">
      <c r="A33">
        <v>6.6</v>
      </c>
      <c r="B33">
        <v>38.192</v>
      </c>
      <c r="C33">
        <f t="shared" si="0"/>
        <v>4713.3160557818092</v>
      </c>
      <c r="D33" t="s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I28" sqref="I28"/>
    </sheetView>
  </sheetViews>
  <sheetFormatPr defaultRowHeight="15" x14ac:dyDescent="0.25"/>
  <sheetData>
    <row r="1" spans="1:5" x14ac:dyDescent="0.25">
      <c r="A1" t="s">
        <v>118</v>
      </c>
    </row>
    <row r="3" spans="1:5" ht="45" x14ac:dyDescent="0.25">
      <c r="A3" t="s">
        <v>3</v>
      </c>
      <c r="B3" t="s">
        <v>4</v>
      </c>
      <c r="C3" t="s">
        <v>41</v>
      </c>
      <c r="D3" t="s">
        <v>42</v>
      </c>
      <c r="E3" s="34" t="s">
        <v>117</v>
      </c>
    </row>
    <row r="4" spans="1:5" x14ac:dyDescent="0.25">
      <c r="A4">
        <v>2</v>
      </c>
      <c r="B4">
        <v>1</v>
      </c>
      <c r="C4">
        <v>2.1</v>
      </c>
      <c r="D4" t="s">
        <v>10</v>
      </c>
      <c r="E4">
        <v>1.08</v>
      </c>
    </row>
    <row r="5" spans="1:5" x14ac:dyDescent="0.25">
      <c r="A5">
        <v>2</v>
      </c>
      <c r="B5">
        <v>2</v>
      </c>
      <c r="C5">
        <v>2.2000000000000002</v>
      </c>
      <c r="D5" t="s">
        <v>10</v>
      </c>
      <c r="E5">
        <v>1.69</v>
      </c>
    </row>
    <row r="6" spans="1:5" x14ac:dyDescent="0.25">
      <c r="A6">
        <v>2</v>
      </c>
      <c r="B6">
        <v>3</v>
      </c>
      <c r="C6">
        <v>2.2999999999999998</v>
      </c>
      <c r="D6" t="s">
        <v>11</v>
      </c>
      <c r="E6">
        <v>4.62</v>
      </c>
    </row>
    <row r="7" spans="1:5" x14ac:dyDescent="0.25">
      <c r="A7">
        <v>2</v>
      </c>
      <c r="B7">
        <v>4</v>
      </c>
      <c r="C7">
        <v>2.4</v>
      </c>
      <c r="D7" t="s">
        <v>11</v>
      </c>
      <c r="E7">
        <v>0.66</v>
      </c>
    </row>
    <row r="8" spans="1:5" x14ac:dyDescent="0.25">
      <c r="A8">
        <v>2</v>
      </c>
      <c r="B8">
        <v>5</v>
      </c>
      <c r="C8">
        <v>2.5</v>
      </c>
      <c r="D8" t="s">
        <v>10</v>
      </c>
      <c r="E8">
        <v>1.03</v>
      </c>
    </row>
    <row r="9" spans="1:5" x14ac:dyDescent="0.25">
      <c r="A9">
        <v>2</v>
      </c>
      <c r="B9">
        <v>6</v>
      </c>
      <c r="C9">
        <v>2.6</v>
      </c>
      <c r="D9" t="s">
        <v>11</v>
      </c>
      <c r="E9">
        <v>1.51</v>
      </c>
    </row>
    <row r="10" spans="1:5" x14ac:dyDescent="0.25">
      <c r="A10">
        <v>3</v>
      </c>
      <c r="B10">
        <v>1</v>
      </c>
      <c r="C10">
        <v>3.1</v>
      </c>
      <c r="D10" t="s">
        <v>11</v>
      </c>
      <c r="E10">
        <v>2.06</v>
      </c>
    </row>
    <row r="11" spans="1:5" x14ac:dyDescent="0.25">
      <c r="A11">
        <v>3</v>
      </c>
      <c r="B11">
        <v>2</v>
      </c>
      <c r="C11">
        <v>3.2</v>
      </c>
      <c r="D11" t="s">
        <v>10</v>
      </c>
      <c r="E11" s="4">
        <v>1</v>
      </c>
    </row>
    <row r="12" spans="1:5" x14ac:dyDescent="0.25">
      <c r="A12">
        <v>3</v>
      </c>
      <c r="B12">
        <v>3</v>
      </c>
      <c r="C12">
        <v>3.3</v>
      </c>
      <c r="D12" t="s">
        <v>10</v>
      </c>
      <c r="E12">
        <v>2.2200000000000002</v>
      </c>
    </row>
    <row r="13" spans="1:5" x14ac:dyDescent="0.25">
      <c r="A13">
        <v>3</v>
      </c>
      <c r="B13">
        <v>4</v>
      </c>
      <c r="C13">
        <v>3.4</v>
      </c>
      <c r="D13" t="s">
        <v>11</v>
      </c>
      <c r="E13">
        <v>1.34</v>
      </c>
    </row>
    <row r="14" spans="1:5" x14ac:dyDescent="0.25">
      <c r="A14">
        <v>3</v>
      </c>
      <c r="B14">
        <v>5</v>
      </c>
      <c r="C14">
        <v>3.5</v>
      </c>
      <c r="D14" t="s">
        <v>10</v>
      </c>
      <c r="E14">
        <v>0.69</v>
      </c>
    </row>
    <row r="15" spans="1:5" x14ac:dyDescent="0.25">
      <c r="A15">
        <v>3</v>
      </c>
      <c r="B15">
        <v>6</v>
      </c>
      <c r="C15">
        <v>3.6</v>
      </c>
      <c r="D15" t="s">
        <v>11</v>
      </c>
      <c r="E15">
        <v>1.77</v>
      </c>
    </row>
    <row r="16" spans="1:5" x14ac:dyDescent="0.25">
      <c r="A16">
        <v>4</v>
      </c>
      <c r="B16">
        <v>1</v>
      </c>
      <c r="C16">
        <v>4.0999999999999996</v>
      </c>
      <c r="D16" t="s">
        <v>11</v>
      </c>
      <c r="E16">
        <v>7.45</v>
      </c>
    </row>
    <row r="17" spans="1:5" x14ac:dyDescent="0.25">
      <c r="A17">
        <v>4</v>
      </c>
      <c r="B17">
        <v>2</v>
      </c>
      <c r="C17">
        <v>4.2</v>
      </c>
      <c r="D17" t="s">
        <v>11</v>
      </c>
      <c r="E17">
        <v>5.76</v>
      </c>
    </row>
    <row r="18" spans="1:5" x14ac:dyDescent="0.25">
      <c r="A18">
        <v>4</v>
      </c>
      <c r="B18">
        <v>3</v>
      </c>
      <c r="C18">
        <v>4.3</v>
      </c>
      <c r="D18" t="s">
        <v>10</v>
      </c>
      <c r="E18">
        <v>1.53</v>
      </c>
    </row>
    <row r="19" spans="1:5" x14ac:dyDescent="0.25">
      <c r="A19">
        <v>4</v>
      </c>
      <c r="B19">
        <v>4</v>
      </c>
      <c r="C19">
        <v>4.4000000000000004</v>
      </c>
      <c r="D19" t="s">
        <v>10</v>
      </c>
      <c r="E19">
        <v>3.91</v>
      </c>
    </row>
    <row r="20" spans="1:5" x14ac:dyDescent="0.25">
      <c r="A20">
        <v>4</v>
      </c>
      <c r="B20">
        <v>5</v>
      </c>
      <c r="C20">
        <v>4.5</v>
      </c>
      <c r="D20" t="s">
        <v>10</v>
      </c>
      <c r="E20">
        <v>1.52</v>
      </c>
    </row>
    <row r="21" spans="1:5" x14ac:dyDescent="0.25">
      <c r="A21">
        <v>4</v>
      </c>
      <c r="B21">
        <v>6</v>
      </c>
      <c r="C21">
        <v>4.5999999999999996</v>
      </c>
      <c r="D21" t="s">
        <v>11</v>
      </c>
      <c r="E21">
        <v>1.56</v>
      </c>
    </row>
    <row r="22" spans="1:5" x14ac:dyDescent="0.25">
      <c r="A22">
        <v>5</v>
      </c>
      <c r="B22">
        <v>1</v>
      </c>
      <c r="C22">
        <v>5.0999999999999996</v>
      </c>
      <c r="D22" t="s">
        <v>11</v>
      </c>
      <c r="E22">
        <v>6.61</v>
      </c>
    </row>
    <row r="23" spans="1:5" x14ac:dyDescent="0.25">
      <c r="A23">
        <v>5</v>
      </c>
      <c r="B23">
        <v>2</v>
      </c>
      <c r="C23">
        <v>5.2</v>
      </c>
      <c r="D23" t="s">
        <v>10</v>
      </c>
      <c r="E23">
        <v>3.58</v>
      </c>
    </row>
    <row r="24" spans="1:5" x14ac:dyDescent="0.25">
      <c r="A24">
        <v>5</v>
      </c>
      <c r="B24">
        <v>3</v>
      </c>
      <c r="C24">
        <v>5.3</v>
      </c>
      <c r="D24" t="s">
        <v>11</v>
      </c>
      <c r="E24">
        <v>8.49</v>
      </c>
    </row>
    <row r="25" spans="1:5" x14ac:dyDescent="0.25">
      <c r="A25">
        <v>5</v>
      </c>
      <c r="B25">
        <v>4</v>
      </c>
      <c r="C25">
        <v>5.4</v>
      </c>
      <c r="D25" t="s">
        <v>10</v>
      </c>
      <c r="E25">
        <v>1.99</v>
      </c>
    </row>
    <row r="26" spans="1:5" x14ac:dyDescent="0.25">
      <c r="A26">
        <v>5</v>
      </c>
      <c r="B26">
        <v>5</v>
      </c>
      <c r="C26">
        <v>5.5</v>
      </c>
      <c r="D26" t="s">
        <v>10</v>
      </c>
      <c r="E26">
        <v>1.73</v>
      </c>
    </row>
    <row r="27" spans="1:5" x14ac:dyDescent="0.25">
      <c r="A27">
        <v>5</v>
      </c>
      <c r="B27">
        <v>6</v>
      </c>
      <c r="C27">
        <v>5.6</v>
      </c>
      <c r="D27" t="s">
        <v>11</v>
      </c>
      <c r="E27">
        <v>4.3899999999999997</v>
      </c>
    </row>
    <row r="28" spans="1:5" x14ac:dyDescent="0.25">
      <c r="A28">
        <v>6</v>
      </c>
      <c r="B28">
        <v>1</v>
      </c>
      <c r="C28">
        <v>6.1</v>
      </c>
      <c r="D28" t="s">
        <v>11</v>
      </c>
      <c r="E28">
        <v>4.4400000000000004</v>
      </c>
    </row>
    <row r="29" spans="1:5" x14ac:dyDescent="0.25">
      <c r="A29">
        <v>6</v>
      </c>
      <c r="B29">
        <v>2</v>
      </c>
      <c r="C29">
        <v>6.2</v>
      </c>
      <c r="D29" t="s">
        <v>10</v>
      </c>
      <c r="E29">
        <v>3.59</v>
      </c>
    </row>
    <row r="30" spans="1:5" x14ac:dyDescent="0.25">
      <c r="A30">
        <v>6</v>
      </c>
      <c r="B30">
        <v>3</v>
      </c>
      <c r="C30">
        <v>6.3</v>
      </c>
      <c r="D30" t="s">
        <v>11</v>
      </c>
      <c r="E30">
        <v>3.19</v>
      </c>
    </row>
    <row r="31" spans="1:5" x14ac:dyDescent="0.25">
      <c r="A31">
        <v>6</v>
      </c>
      <c r="B31">
        <v>4</v>
      </c>
      <c r="C31">
        <v>6.4</v>
      </c>
      <c r="D31" t="s">
        <v>10</v>
      </c>
      <c r="E31">
        <v>3.34</v>
      </c>
    </row>
    <row r="32" spans="1:5" x14ac:dyDescent="0.25">
      <c r="A32">
        <v>6</v>
      </c>
      <c r="B32">
        <v>5</v>
      </c>
      <c r="C32">
        <v>6.5</v>
      </c>
      <c r="D32" t="s">
        <v>10</v>
      </c>
      <c r="E32">
        <v>2.46</v>
      </c>
    </row>
    <row r="33" spans="1:5" x14ac:dyDescent="0.25">
      <c r="A33">
        <v>6</v>
      </c>
      <c r="B33">
        <v>6</v>
      </c>
      <c r="C33">
        <v>6.6</v>
      </c>
      <c r="D33" t="s">
        <v>11</v>
      </c>
      <c r="E33">
        <v>5.31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sample log</vt:lpstr>
      <vt:lpstr>porewater</vt:lpstr>
      <vt:lpstr>biomass clipped</vt:lpstr>
      <vt:lpstr>individual plant ht</vt:lpstr>
      <vt:lpstr>plant biomass&amp;density</vt:lpstr>
      <vt:lpstr>CT data</vt:lpstr>
      <vt:lpstr>belowground mass</vt:lpstr>
      <vt:lpstr>Soil respiration</vt:lpstr>
      <vt:lpstr>BOS MHW</vt:lpstr>
      <vt:lpstr>Weather monthly means</vt:lpstr>
    </vt:vector>
  </TitlesOfParts>
  <Company>University of South Carolina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Sundberg</dc:creator>
  <cp:lastModifiedBy>Anonymous</cp:lastModifiedBy>
  <dcterms:created xsi:type="dcterms:W3CDTF">2013-11-04T18:26:52Z</dcterms:created>
  <dcterms:modified xsi:type="dcterms:W3CDTF">2016-10-07T21:46:33Z</dcterms:modified>
</cp:coreProperties>
</file>