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3395" windowHeight="7560"/>
  </bookViews>
  <sheets>
    <sheet name="SK FT confir" sheetId="4" r:id="rId1"/>
    <sheet name="Summary" sheetId="7" r:id="rId2"/>
  </sheets>
  <calcPr calcId="145621"/>
</workbook>
</file>

<file path=xl/calcChain.xml><?xml version="1.0" encoding="utf-8"?>
<calcChain xmlns="http://schemas.openxmlformats.org/spreadsheetml/2006/main">
  <c r="V17" i="4" l="1"/>
  <c r="V16" i="4"/>
  <c r="V15" i="4"/>
  <c r="W15" i="4" s="1"/>
  <c r="P17" i="4"/>
  <c r="P16" i="4"/>
  <c r="Q16" i="4" s="1"/>
  <c r="P15" i="4"/>
  <c r="Q15" i="4" s="1"/>
  <c r="J17" i="4"/>
  <c r="K17" i="4" s="1"/>
  <c r="J16" i="4"/>
  <c r="J15" i="4"/>
  <c r="K15" i="4" s="1"/>
  <c r="D17" i="4"/>
  <c r="E17" i="4" s="1"/>
  <c r="D16" i="4"/>
  <c r="E16" i="4" s="1"/>
  <c r="D15" i="4"/>
  <c r="V7" i="4"/>
  <c r="W7" i="4" s="1"/>
  <c r="V6" i="4"/>
  <c r="W6" i="4" s="1"/>
  <c r="V5" i="4"/>
  <c r="W5" i="4" s="1"/>
  <c r="P7" i="4"/>
  <c r="Q7" i="4" s="1"/>
  <c r="P6" i="4"/>
  <c r="Q6" i="4" s="1"/>
  <c r="P5" i="4"/>
  <c r="Q5" i="4" s="1"/>
  <c r="J7" i="4"/>
  <c r="K7" i="4" s="1"/>
  <c r="J6" i="4"/>
  <c r="K6" i="4" s="1"/>
  <c r="J5" i="4"/>
  <c r="K5" i="4" s="1"/>
  <c r="D7" i="4"/>
  <c r="E7" i="4" s="1"/>
  <c r="D6" i="4"/>
  <c r="E6" i="4" s="1"/>
  <c r="D5" i="4"/>
  <c r="E5" i="4" s="1"/>
  <c r="W17" i="4"/>
  <c r="V2" i="4"/>
  <c r="W2" i="4" s="1"/>
  <c r="V3" i="4"/>
  <c r="W3" i="4" s="1"/>
  <c r="V4" i="4"/>
  <c r="W4" i="4" s="1"/>
  <c r="V12" i="4"/>
  <c r="W12" i="4" s="1"/>
  <c r="V13" i="4"/>
  <c r="W13" i="4" s="1"/>
  <c r="V14" i="4"/>
  <c r="W14" i="4" s="1"/>
  <c r="Q17" i="4"/>
  <c r="P2" i="4"/>
  <c r="P3" i="4"/>
  <c r="Q3" i="4" s="1"/>
  <c r="P4" i="4"/>
  <c r="Q4" i="4" s="1"/>
  <c r="P12" i="4"/>
  <c r="Q12" i="4" s="1"/>
  <c r="P13" i="4"/>
  <c r="Q13" i="4" s="1"/>
  <c r="P14" i="4"/>
  <c r="Q14" i="4" s="1"/>
  <c r="K16" i="4"/>
  <c r="J2" i="4"/>
  <c r="K2" i="4" s="1"/>
  <c r="J3" i="4"/>
  <c r="K3" i="4" s="1"/>
  <c r="J4" i="4"/>
  <c r="K4" i="4" s="1"/>
  <c r="J12" i="4"/>
  <c r="K12" i="4" s="1"/>
  <c r="J13" i="4"/>
  <c r="K13" i="4" s="1"/>
  <c r="J14" i="4"/>
  <c r="D2" i="4"/>
  <c r="D3" i="4"/>
  <c r="E3" i="4" s="1"/>
  <c r="D4" i="4"/>
  <c r="E4" i="4" s="1"/>
  <c r="D12" i="4"/>
  <c r="E12" i="4" s="1"/>
  <c r="D13" i="4"/>
  <c r="E13" i="4" s="1"/>
  <c r="D14" i="4"/>
  <c r="E14" i="4" s="1"/>
  <c r="W9" i="4" l="1"/>
  <c r="K9" i="4"/>
  <c r="W19" i="4"/>
  <c r="Q19" i="4"/>
  <c r="Q18" i="4"/>
  <c r="J18" i="4"/>
  <c r="D8" i="4"/>
  <c r="P8" i="4"/>
  <c r="V18" i="4"/>
  <c r="W16" i="4"/>
  <c r="W20" i="4" s="1"/>
  <c r="V8" i="4"/>
  <c r="P18" i="4"/>
  <c r="R18" i="4" s="1"/>
  <c r="S18" i="4" s="1"/>
  <c r="Q2" i="4"/>
  <c r="K14" i="4"/>
  <c r="K19" i="4" s="1"/>
  <c r="J8" i="4"/>
  <c r="L18" i="4" s="1"/>
  <c r="M18" i="4" s="1"/>
  <c r="D18" i="4"/>
  <c r="E15" i="4"/>
  <c r="E18" i="4" s="1"/>
  <c r="E2" i="4"/>
  <c r="E8" i="4" s="1"/>
  <c r="W18" i="4"/>
  <c r="W8" i="4"/>
  <c r="K8" i="4"/>
  <c r="F18" i="4" l="1"/>
  <c r="G18" i="4" s="1"/>
  <c r="K20" i="4"/>
  <c r="K18" i="4"/>
  <c r="Q20" i="4"/>
  <c r="Q9" i="4"/>
  <c r="X18" i="4"/>
  <c r="Y18" i="4" s="1"/>
  <c r="Q8" i="4"/>
  <c r="E20" i="4"/>
</calcChain>
</file>

<file path=xl/sharedStrings.xml><?xml version="1.0" encoding="utf-8"?>
<sst xmlns="http://schemas.openxmlformats.org/spreadsheetml/2006/main" count="52" uniqueCount="30">
  <si>
    <t>Sample ID</t>
  </si>
  <si>
    <t>SNORD-95</t>
  </si>
  <si>
    <t>miR-320a</t>
  </si>
  <si>
    <t>miR-489</t>
  </si>
  <si>
    <t>miR-572</t>
  </si>
  <si>
    <t>miR-663a</t>
  </si>
  <si>
    <t>DCt</t>
  </si>
  <si>
    <t>2-DCt</t>
  </si>
  <si>
    <t>Mean</t>
  </si>
  <si>
    <t>DDCt</t>
  </si>
  <si>
    <t>2-DDCt</t>
  </si>
  <si>
    <t>t test</t>
  </si>
  <si>
    <t>miRNA</t>
  </si>
  <si>
    <t>p</t>
  </si>
  <si>
    <t>Down</t>
  </si>
  <si>
    <t>Autism serum</t>
  </si>
  <si>
    <r>
      <t xml:space="preserve">Fluox 10 </t>
    </r>
    <r>
      <rPr>
        <sz val="11"/>
        <color theme="1"/>
        <rFont val="Calibri"/>
        <family val="2"/>
      </rPr>
      <t>uM-1</t>
    </r>
  </si>
  <si>
    <r>
      <t xml:space="preserve">Fluox 10 </t>
    </r>
    <r>
      <rPr>
        <sz val="11"/>
        <color theme="1"/>
        <rFont val="Calibri"/>
        <family val="2"/>
      </rPr>
      <t>uM-2</t>
    </r>
    <r>
      <rPr>
        <sz val="11"/>
        <color theme="1"/>
        <rFont val="Calibri"/>
        <family val="2"/>
        <scheme val="minor"/>
      </rPr>
      <t/>
    </r>
  </si>
  <si>
    <r>
      <t xml:space="preserve">Fluox 10 </t>
    </r>
    <r>
      <rPr>
        <sz val="11"/>
        <color theme="1"/>
        <rFont val="Calibri"/>
        <family val="2"/>
      </rPr>
      <t>uM-3</t>
    </r>
    <r>
      <rPr>
        <sz val="11"/>
        <color theme="1"/>
        <rFont val="Calibri"/>
        <family val="2"/>
        <scheme val="minor"/>
      </rPr>
      <t/>
    </r>
  </si>
  <si>
    <r>
      <t xml:space="preserve">Fluox 10 </t>
    </r>
    <r>
      <rPr>
        <sz val="11"/>
        <color theme="1"/>
        <rFont val="Calibri"/>
        <family val="2"/>
      </rPr>
      <t>uM-4</t>
    </r>
    <r>
      <rPr>
        <sz val="11"/>
        <color theme="1"/>
        <rFont val="Calibri"/>
        <family val="2"/>
        <scheme val="minor"/>
      </rPr>
      <t/>
    </r>
  </si>
  <si>
    <r>
      <t xml:space="preserve">Fluox 10 </t>
    </r>
    <r>
      <rPr>
        <sz val="11"/>
        <color theme="1"/>
        <rFont val="Calibri"/>
        <family val="2"/>
      </rPr>
      <t>uM-5</t>
    </r>
    <r>
      <rPr>
        <sz val="11"/>
        <color theme="1"/>
        <rFont val="Calibri"/>
        <family val="2"/>
        <scheme val="minor"/>
      </rPr>
      <t/>
    </r>
  </si>
  <si>
    <r>
      <t xml:space="preserve">Fluox 10 </t>
    </r>
    <r>
      <rPr>
        <sz val="11"/>
        <color theme="1"/>
        <rFont val="Calibri"/>
        <family val="2"/>
      </rPr>
      <t>uM-6</t>
    </r>
    <r>
      <rPr>
        <sz val="11"/>
        <color theme="1"/>
        <rFont val="Calibri"/>
        <family val="2"/>
        <scheme val="minor"/>
      </rPr>
      <t/>
    </r>
  </si>
  <si>
    <t>DMSO 10 uM-1</t>
  </si>
  <si>
    <t>DMSO 10 uM-2</t>
  </si>
  <si>
    <t>DMSO 10 uM-3</t>
  </si>
  <si>
    <t>DMSO 10 uM-4</t>
  </si>
  <si>
    <t>DMSO 10 uM-5</t>
  </si>
  <si>
    <t>DMSO 10 uM-6</t>
  </si>
  <si>
    <t>Fluox 10</t>
  </si>
  <si>
    <t>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</si>
</sst>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6" fillId="0" borderId="0" xfId="0" applyFont="1"/>
    <xf numFmtId="0" fontId="0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64" fontId="19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tabSelected="1" zoomScale="75" zoomScaleNormal="75" workbookViewId="0">
      <pane xSplit="1" topLeftCell="B1" activePane="topRight" state="frozen"/>
      <selection pane="topRight" activeCell="D54" sqref="D54"/>
    </sheetView>
  </sheetViews>
  <sheetFormatPr defaultColWidth="8.85546875" defaultRowHeight="15" x14ac:dyDescent="0.25"/>
  <cols>
    <col min="1" max="1" width="14.7109375" style="5" customWidth="1"/>
    <col min="2" max="26" width="13.5703125" style="3" customWidth="1"/>
    <col min="27" max="16384" width="8.85546875" style="3"/>
  </cols>
  <sheetData>
    <row r="1" spans="1:26" x14ac:dyDescent="0.25">
      <c r="A1" s="4" t="s">
        <v>0</v>
      </c>
      <c r="B1" s="1" t="s">
        <v>1</v>
      </c>
      <c r="C1" s="1" t="s">
        <v>2</v>
      </c>
      <c r="D1" s="1" t="s">
        <v>6</v>
      </c>
      <c r="E1" s="1" t="s">
        <v>7</v>
      </c>
      <c r="F1" s="1" t="s">
        <v>9</v>
      </c>
      <c r="G1" s="1" t="s">
        <v>10</v>
      </c>
      <c r="H1" s="1"/>
      <c r="I1" s="1" t="s">
        <v>3</v>
      </c>
      <c r="J1" s="1" t="s">
        <v>6</v>
      </c>
      <c r="K1" s="1" t="s">
        <v>7</v>
      </c>
      <c r="L1" s="1" t="s">
        <v>9</v>
      </c>
      <c r="M1" s="1" t="s">
        <v>10</v>
      </c>
      <c r="N1" s="1"/>
      <c r="O1" s="1" t="s">
        <v>4</v>
      </c>
      <c r="P1" s="1" t="s">
        <v>6</v>
      </c>
      <c r="Q1" s="1" t="s">
        <v>7</v>
      </c>
      <c r="R1" s="1" t="s">
        <v>9</v>
      </c>
      <c r="S1" s="1" t="s">
        <v>10</v>
      </c>
      <c r="T1" s="1"/>
      <c r="U1" s="1" t="s">
        <v>5</v>
      </c>
      <c r="V1" s="1" t="s">
        <v>6</v>
      </c>
      <c r="W1" s="1" t="s">
        <v>7</v>
      </c>
      <c r="X1" s="1" t="s">
        <v>9</v>
      </c>
      <c r="Y1" s="1" t="s">
        <v>10</v>
      </c>
      <c r="Z1" s="1"/>
    </row>
    <row r="2" spans="1:26" x14ac:dyDescent="0.25">
      <c r="A2" s="9" t="s">
        <v>16</v>
      </c>
      <c r="B2" s="2">
        <v>20.362724</v>
      </c>
      <c r="C2" s="2">
        <v>22.169725</v>
      </c>
      <c r="D2" s="3">
        <f t="shared" ref="D2:D7" si="0">C2-B2</f>
        <v>1.8070009999999996</v>
      </c>
      <c r="E2" s="3">
        <f>1/POWER(2,D2)</f>
        <v>0.28578438576279919</v>
      </c>
      <c r="I2" s="2">
        <v>26.159889999999997</v>
      </c>
      <c r="J2" s="3">
        <f t="shared" ref="J2:J7" si="1">I2-B2</f>
        <v>5.7971659999999972</v>
      </c>
      <c r="K2" s="3">
        <f>1/POWER(2,J2)</f>
        <v>1.7983703934234822E-2</v>
      </c>
      <c r="O2" s="2">
        <v>26.627557500000002</v>
      </c>
      <c r="P2" s="3">
        <f t="shared" ref="P2:P7" si="2">O2-B2</f>
        <v>6.2648335000000017</v>
      </c>
      <c r="Q2" s="3">
        <f>1/POWER(2,P2)</f>
        <v>1.3004605991910428E-2</v>
      </c>
      <c r="U2" s="2">
        <v>26.968554999999999</v>
      </c>
      <c r="V2" s="3">
        <f t="shared" ref="V2:V7" si="3">U2-B2</f>
        <v>6.6058309999999985</v>
      </c>
      <c r="W2" s="3">
        <f>1/POWER(2,V2)</f>
        <v>1.0267074721032044E-2</v>
      </c>
    </row>
    <row r="3" spans="1:26" x14ac:dyDescent="0.25">
      <c r="A3" s="9" t="s">
        <v>17</v>
      </c>
      <c r="B3" s="2">
        <v>19.565545</v>
      </c>
      <c r="C3" s="2">
        <v>21.440569999999997</v>
      </c>
      <c r="D3" s="3">
        <f t="shared" si="0"/>
        <v>1.8750249999999973</v>
      </c>
      <c r="E3" s="3">
        <f t="shared" ref="E3:E7" si="4">1/POWER(2,D3)</f>
        <v>0.27262220894249561</v>
      </c>
      <c r="I3" s="2">
        <v>25.782555500000001</v>
      </c>
      <c r="J3" s="3">
        <f t="shared" si="1"/>
        <v>6.2170105000000007</v>
      </c>
      <c r="K3" s="3">
        <f t="shared" ref="K3:K7" si="5">1/POWER(2,J3)</f>
        <v>1.3442912014823812E-2</v>
      </c>
      <c r="O3" s="2">
        <v>25.860190500000002</v>
      </c>
      <c r="P3" s="3">
        <f t="shared" si="2"/>
        <v>6.2946455000000014</v>
      </c>
      <c r="Q3" s="3">
        <f t="shared" ref="Q3:Q7" si="6">1/POWER(2,P3)</f>
        <v>1.2738634955237967E-2</v>
      </c>
      <c r="U3" s="2">
        <v>26.354638999999999</v>
      </c>
      <c r="V3" s="3">
        <f t="shared" si="3"/>
        <v>6.7890939999999986</v>
      </c>
      <c r="W3" s="3">
        <f t="shared" ref="W3:W7" si="7">1/POWER(2,V3)</f>
        <v>9.042303142230047E-3</v>
      </c>
    </row>
    <row r="4" spans="1:26" x14ac:dyDescent="0.25">
      <c r="A4" s="9" t="s">
        <v>18</v>
      </c>
      <c r="B4" s="2">
        <v>20.053815</v>
      </c>
      <c r="C4" s="2">
        <v>21.654192333333331</v>
      </c>
      <c r="D4" s="3">
        <f t="shared" si="0"/>
        <v>1.6003773333333307</v>
      </c>
      <c r="E4" s="3">
        <f t="shared" si="4"/>
        <v>0.32979071046446445</v>
      </c>
      <c r="I4" s="2">
        <v>25.834702499999999</v>
      </c>
      <c r="J4" s="3">
        <f t="shared" si="1"/>
        <v>5.7808874999999986</v>
      </c>
      <c r="K4" s="3">
        <f t="shared" si="5"/>
        <v>1.8187770309929838E-2</v>
      </c>
      <c r="O4" s="2">
        <v>26.433662999999999</v>
      </c>
      <c r="P4" s="3">
        <f t="shared" si="2"/>
        <v>6.3798479999999991</v>
      </c>
      <c r="Q4" s="3">
        <f t="shared" si="6"/>
        <v>1.2008102441285017E-2</v>
      </c>
      <c r="U4" s="2">
        <v>26.656959499999999</v>
      </c>
      <c r="V4" s="3">
        <f t="shared" si="3"/>
        <v>6.6031444999999991</v>
      </c>
      <c r="W4" s="3">
        <f t="shared" si="7"/>
        <v>1.028621126246116E-2</v>
      </c>
    </row>
    <row r="5" spans="1:26" x14ac:dyDescent="0.25">
      <c r="A5" s="9" t="s">
        <v>19</v>
      </c>
      <c r="B5" s="2">
        <v>20.1342885</v>
      </c>
      <c r="C5" s="2">
        <v>21.850403333333333</v>
      </c>
      <c r="D5" s="3">
        <f t="shared" si="0"/>
        <v>1.7161148333333323</v>
      </c>
      <c r="E5" s="3">
        <f t="shared" si="4"/>
        <v>0.30436727716163298</v>
      </c>
      <c r="I5" s="2">
        <v>26.317186</v>
      </c>
      <c r="J5" s="3">
        <f t="shared" si="1"/>
        <v>6.1828974999999993</v>
      </c>
      <c r="K5" s="3">
        <f t="shared" si="5"/>
        <v>1.3764561874888446E-2</v>
      </c>
      <c r="O5" s="2">
        <v>26.515594499999999</v>
      </c>
      <c r="P5" s="3">
        <f t="shared" si="2"/>
        <v>6.3813059999999986</v>
      </c>
      <c r="Q5" s="3">
        <f t="shared" si="6"/>
        <v>1.199597307986794E-2</v>
      </c>
      <c r="U5" s="2">
        <v>26.922992499999999</v>
      </c>
      <c r="V5" s="3">
        <f t="shared" si="3"/>
        <v>6.7887039999999992</v>
      </c>
      <c r="W5" s="3">
        <f t="shared" si="7"/>
        <v>9.0447478549538114E-3</v>
      </c>
    </row>
    <row r="6" spans="1:26" x14ac:dyDescent="0.25">
      <c r="A6" s="9" t="s">
        <v>20</v>
      </c>
      <c r="B6" s="2">
        <v>19.456524999999999</v>
      </c>
      <c r="C6" s="2">
        <v>21.166730999999999</v>
      </c>
      <c r="D6" s="3">
        <f t="shared" si="0"/>
        <v>1.7102059999999994</v>
      </c>
      <c r="E6" s="3">
        <f t="shared" si="4"/>
        <v>0.30561642785128673</v>
      </c>
      <c r="I6" s="2">
        <v>25.760430499999998</v>
      </c>
      <c r="J6" s="3">
        <f t="shared" si="1"/>
        <v>6.3039054999999991</v>
      </c>
      <c r="K6" s="3">
        <f t="shared" si="5"/>
        <v>1.2657133321066223E-2</v>
      </c>
      <c r="O6" s="2">
        <v>25.518186666666665</v>
      </c>
      <c r="P6" s="3">
        <f t="shared" si="2"/>
        <v>6.0616616666666658</v>
      </c>
      <c r="Q6" s="3">
        <f t="shared" si="6"/>
        <v>1.4971248352328081E-2</v>
      </c>
      <c r="U6" s="2">
        <v>26.036045999999999</v>
      </c>
      <c r="V6" s="3">
        <f t="shared" si="3"/>
        <v>6.5795209999999997</v>
      </c>
      <c r="W6" s="3">
        <f t="shared" si="7"/>
        <v>1.0456030030462089E-2</v>
      </c>
    </row>
    <row r="7" spans="1:26" x14ac:dyDescent="0.25">
      <c r="A7" s="9" t="s">
        <v>21</v>
      </c>
      <c r="B7" s="2">
        <v>19.133433666666665</v>
      </c>
      <c r="C7" s="2">
        <v>21.341370333333334</v>
      </c>
      <c r="D7" s="3">
        <f t="shared" si="0"/>
        <v>2.2079366666666687</v>
      </c>
      <c r="E7" s="3">
        <f t="shared" si="4"/>
        <v>0.21644364290040996</v>
      </c>
      <c r="I7" s="2">
        <v>25.807845</v>
      </c>
      <c r="J7" s="3">
        <f t="shared" si="1"/>
        <v>6.6744113333333353</v>
      </c>
      <c r="K7" s="3">
        <f t="shared" si="5"/>
        <v>9.7904349288675703E-3</v>
      </c>
      <c r="O7" s="2">
        <v>25.4333095</v>
      </c>
      <c r="P7" s="3">
        <f t="shared" si="2"/>
        <v>6.2998758333333349</v>
      </c>
      <c r="Q7" s="3">
        <f t="shared" si="6"/>
        <v>1.2692536039008589E-2</v>
      </c>
      <c r="U7" s="2">
        <v>25.935091499999999</v>
      </c>
      <c r="V7" s="3">
        <f t="shared" si="3"/>
        <v>6.8016578333333335</v>
      </c>
      <c r="W7" s="3">
        <f t="shared" si="7"/>
        <v>8.9638993593614113E-3</v>
      </c>
    </row>
    <row r="8" spans="1:26" x14ac:dyDescent="0.25">
      <c r="A8" s="4" t="s">
        <v>8</v>
      </c>
      <c r="D8" s="3">
        <f>AVERAGE(D2:D7)</f>
        <v>1.8194434722222212</v>
      </c>
      <c r="E8" s="3">
        <f>AVERAGE(E2:E7)</f>
        <v>0.28577077551384816</v>
      </c>
      <c r="J8" s="3">
        <f>AVERAGE(J2:J7)</f>
        <v>6.159379722222222</v>
      </c>
      <c r="K8" s="3">
        <f>AVERAGE(K2:K7)</f>
        <v>1.4304419397301786E-2</v>
      </c>
      <c r="P8" s="3">
        <f>AVERAGE(P2:P7)</f>
        <v>6.28036175</v>
      </c>
      <c r="Q8" s="3">
        <f>AVERAGE(Q2:Q7)</f>
        <v>1.2901850143273004E-2</v>
      </c>
      <c r="V8" s="3">
        <f>AVERAGE(V2:V7)</f>
        <v>6.694658722222222</v>
      </c>
      <c r="W8" s="3">
        <f>AVERAGE(W2:W7)</f>
        <v>9.6767110617500939E-3</v>
      </c>
    </row>
    <row r="9" spans="1:26" x14ac:dyDescent="0.25">
      <c r="A9" s="5" t="s">
        <v>29</v>
      </c>
      <c r="K9" s="14">
        <f>STDEV(K2:K7)/SQRT(COUNT(K2:K7))</f>
        <v>1.3259059459745362E-3</v>
      </c>
      <c r="Q9" s="13">
        <f>STDEV(Q2:Q7)/SQRT(COUNT(Q2:Q7))</f>
        <v>4.4657278289699783E-4</v>
      </c>
      <c r="W9" s="13">
        <f>STDEV(W2:W7)/SQRT(COUNT(W2:W7))</f>
        <v>2.9649672432244397E-4</v>
      </c>
    </row>
    <row r="12" spans="1:26" x14ac:dyDescent="0.25">
      <c r="A12" s="9" t="s">
        <v>22</v>
      </c>
      <c r="B12" s="2">
        <v>19.737919666666667</v>
      </c>
      <c r="C12" s="2">
        <v>21.647936000000001</v>
      </c>
      <c r="D12" s="3">
        <f t="shared" ref="D12:D17" si="8">C12-B12</f>
        <v>1.9100163333333349</v>
      </c>
      <c r="E12" s="3">
        <f>1/POWER(2,D12)</f>
        <v>0.26608953308919603</v>
      </c>
      <c r="I12" s="2">
        <v>26.048641666666668</v>
      </c>
      <c r="J12" s="3">
        <f t="shared" ref="J12:J17" si="9">I12-B12</f>
        <v>6.3107220000000019</v>
      </c>
      <c r="K12" s="3">
        <f>1/POWER(2,J12)</f>
        <v>1.2597471476922714E-2</v>
      </c>
      <c r="O12" s="2">
        <v>27.166208999999998</v>
      </c>
      <c r="P12" s="3">
        <f t="shared" ref="P12:P17" si="10">O12-B12</f>
        <v>7.428289333333332</v>
      </c>
      <c r="Q12" s="3">
        <f>1/POWER(2,P12)</f>
        <v>5.805800309525583E-3</v>
      </c>
      <c r="U12" s="2">
        <v>27.607841499999999</v>
      </c>
      <c r="V12" s="3">
        <f t="shared" ref="V12:V17" si="11">U12-B12</f>
        <v>7.8699218333333327</v>
      </c>
      <c r="W12" s="3">
        <f>1/POWER(2,V12)</f>
        <v>4.2748163781212512E-3</v>
      </c>
    </row>
    <row r="13" spans="1:26" x14ac:dyDescent="0.25">
      <c r="A13" s="9" t="s">
        <v>23</v>
      </c>
      <c r="B13" s="2">
        <v>19.252492333333333</v>
      </c>
      <c r="C13" s="2">
        <v>21.2583865</v>
      </c>
      <c r="D13" s="3">
        <f t="shared" si="8"/>
        <v>2.0058941666666676</v>
      </c>
      <c r="E13" s="3">
        <f t="shared" ref="E13:E17" si="12">1/POWER(2,D13)</f>
        <v>0.24898070234913464</v>
      </c>
      <c r="I13" s="2">
        <v>25.855963500000001</v>
      </c>
      <c r="J13" s="3">
        <f t="shared" si="9"/>
        <v>6.6034711666666688</v>
      </c>
      <c r="K13" s="3">
        <f t="shared" ref="K13:K17" si="13">1/POWER(2,J13)</f>
        <v>1.0283882439070418E-2</v>
      </c>
      <c r="O13" s="2">
        <v>26.828261999999999</v>
      </c>
      <c r="P13" s="3">
        <f t="shared" si="10"/>
        <v>7.5757696666666661</v>
      </c>
      <c r="Q13" s="3">
        <f t="shared" ref="Q13:Q17" si="14">1/POWER(2,P13)</f>
        <v>5.2416267255399711E-3</v>
      </c>
      <c r="U13" s="2">
        <v>27.130870000000002</v>
      </c>
      <c r="V13" s="3">
        <f t="shared" si="11"/>
        <v>7.8783776666666689</v>
      </c>
      <c r="W13" s="3">
        <f t="shared" ref="W13:W17" si="15">1/POWER(2,V13)</f>
        <v>4.2498343765170954E-3</v>
      </c>
    </row>
    <row r="14" spans="1:26" x14ac:dyDescent="0.25">
      <c r="A14" s="9" t="s">
        <v>24</v>
      </c>
      <c r="B14" s="2">
        <v>19.776867666666668</v>
      </c>
      <c r="C14" s="2">
        <v>21.792555999999998</v>
      </c>
      <c r="D14" s="3">
        <f t="shared" si="8"/>
        <v>2.0156883333333298</v>
      </c>
      <c r="E14" s="3">
        <f t="shared" si="12"/>
        <v>0.2472961469271589</v>
      </c>
      <c r="I14" s="2">
        <v>26.154832333333331</v>
      </c>
      <c r="J14" s="3">
        <f t="shared" si="9"/>
        <v>6.3779646666666636</v>
      </c>
      <c r="K14" s="3">
        <f t="shared" si="13"/>
        <v>1.2023788380911308E-2</v>
      </c>
      <c r="O14" s="2">
        <v>27.448427500000001</v>
      </c>
      <c r="P14" s="3">
        <f t="shared" si="10"/>
        <v>7.6715598333333332</v>
      </c>
      <c r="Q14" s="3">
        <f t="shared" si="14"/>
        <v>4.9049024748196628E-3</v>
      </c>
      <c r="U14" s="2">
        <v>27.513856500000003</v>
      </c>
      <c r="V14" s="3">
        <f t="shared" si="11"/>
        <v>7.736988833333335</v>
      </c>
      <c r="W14" s="3">
        <f t="shared" si="15"/>
        <v>4.6874244935932608E-3</v>
      </c>
    </row>
    <row r="15" spans="1:26" x14ac:dyDescent="0.25">
      <c r="A15" s="9" t="s">
        <v>25</v>
      </c>
      <c r="B15" s="2">
        <v>19.602840499999999</v>
      </c>
      <c r="C15" s="2">
        <v>21.804065999999999</v>
      </c>
      <c r="D15" s="3">
        <f t="shared" si="8"/>
        <v>2.2012254999999996</v>
      </c>
      <c r="E15" s="3">
        <f t="shared" si="12"/>
        <v>0.21745284662110184</v>
      </c>
      <c r="I15" s="2">
        <v>25.7016405</v>
      </c>
      <c r="J15" s="3">
        <f t="shared" si="9"/>
        <v>6.0988000000000007</v>
      </c>
      <c r="K15" s="3">
        <f t="shared" si="13"/>
        <v>1.4590771709559171E-2</v>
      </c>
      <c r="O15" s="2">
        <v>27.193749999999998</v>
      </c>
      <c r="P15" s="3">
        <f t="shared" si="10"/>
        <v>7.5909094999999986</v>
      </c>
      <c r="Q15" s="3">
        <f t="shared" si="14"/>
        <v>5.1869080135315158E-3</v>
      </c>
      <c r="U15" s="2">
        <v>27.262649666666665</v>
      </c>
      <c r="V15" s="3">
        <f t="shared" si="11"/>
        <v>7.6598091666666654</v>
      </c>
      <c r="W15" s="3">
        <f t="shared" si="15"/>
        <v>4.9450157567990077E-3</v>
      </c>
    </row>
    <row r="16" spans="1:26" x14ac:dyDescent="0.25">
      <c r="A16" s="9" t="s">
        <v>26</v>
      </c>
      <c r="B16" s="2">
        <v>19.527261500000002</v>
      </c>
      <c r="C16" s="2">
        <v>21.593465999999999</v>
      </c>
      <c r="D16" s="3">
        <f t="shared" si="8"/>
        <v>2.0662044999999978</v>
      </c>
      <c r="E16" s="3">
        <f t="shared" si="12"/>
        <v>0.2387868839904361</v>
      </c>
      <c r="I16" s="2">
        <v>25.952256999999999</v>
      </c>
      <c r="J16" s="3">
        <f t="shared" si="9"/>
        <v>6.4249954999999979</v>
      </c>
      <c r="K16" s="3">
        <f t="shared" si="13"/>
        <v>1.1638141481841816E-2</v>
      </c>
      <c r="O16" s="2">
        <v>26.8203745</v>
      </c>
      <c r="P16" s="3">
        <f t="shared" si="10"/>
        <v>7.2931129999999982</v>
      </c>
      <c r="Q16" s="3">
        <f t="shared" si="14"/>
        <v>6.3760868674653014E-3</v>
      </c>
      <c r="U16" s="2">
        <v>27.062190000000001</v>
      </c>
      <c r="V16" s="3">
        <f t="shared" si="11"/>
        <v>7.5349284999999995</v>
      </c>
      <c r="W16" s="3">
        <f t="shared" si="15"/>
        <v>5.3921318892662887E-3</v>
      </c>
    </row>
    <row r="17" spans="1:25" x14ac:dyDescent="0.25">
      <c r="A17" s="9" t="s">
        <v>27</v>
      </c>
      <c r="B17" s="2">
        <v>19.1556055</v>
      </c>
      <c r="C17" s="2">
        <v>21.171737</v>
      </c>
      <c r="D17" s="3">
        <f t="shared" si="8"/>
        <v>2.0161315000000002</v>
      </c>
      <c r="E17" s="3">
        <f t="shared" si="12"/>
        <v>0.24722019423078492</v>
      </c>
      <c r="I17" s="2">
        <v>25.629935</v>
      </c>
      <c r="J17" s="3">
        <f t="shared" si="9"/>
        <v>6.4743294999999996</v>
      </c>
      <c r="K17" s="3">
        <f t="shared" si="13"/>
        <v>1.1246894431870286E-2</v>
      </c>
      <c r="O17" s="2">
        <v>25.950259000000003</v>
      </c>
      <c r="P17" s="3">
        <f t="shared" si="10"/>
        <v>6.7946535000000026</v>
      </c>
      <c r="Q17" s="3">
        <f t="shared" si="14"/>
        <v>9.0075252114446332E-3</v>
      </c>
      <c r="U17" s="2">
        <v>26.2501535</v>
      </c>
      <c r="V17" s="3">
        <f t="shared" si="11"/>
        <v>7.0945479999999996</v>
      </c>
      <c r="W17" s="3">
        <f t="shared" si="15"/>
        <v>7.3169189832078254E-3</v>
      </c>
    </row>
    <row r="18" spans="1:25" x14ac:dyDescent="0.25">
      <c r="A18" s="4" t="s">
        <v>8</v>
      </c>
      <c r="D18" s="3">
        <f>AVERAGE(D12:D17)</f>
        <v>2.0358600555555548</v>
      </c>
      <c r="E18" s="3">
        <f>AVERAGE(E12:E17)</f>
        <v>0.24430438453463543</v>
      </c>
      <c r="F18" s="3">
        <f>D8-D18</f>
        <v>-0.21641658333333358</v>
      </c>
      <c r="G18" s="3">
        <f>1/POWER(2,F18)</f>
        <v>1.1618441701376432</v>
      </c>
      <c r="J18" s="3">
        <f>AVERAGE(J12:J17)</f>
        <v>6.381713805555556</v>
      </c>
      <c r="K18" s="3">
        <f>AVERAGE(K12:K17)</f>
        <v>1.2063491653362618E-2</v>
      </c>
      <c r="L18" s="3">
        <f>J8-J18</f>
        <v>-0.22233408333333404</v>
      </c>
      <c r="M18" s="3">
        <f>1/POWER(2,L18)</f>
        <v>1.1666194913277093</v>
      </c>
      <c r="P18" s="3">
        <f>AVERAGE(P12:P17)</f>
        <v>7.3923824722222227</v>
      </c>
      <c r="Q18" s="3">
        <f>AVERAGE(Q12:Q17)</f>
        <v>6.0871416003877776E-3</v>
      </c>
      <c r="R18" s="3">
        <f>P8-P18</f>
        <v>-1.1120207222222227</v>
      </c>
      <c r="S18" s="3">
        <f>1/POWER(2,R18)</f>
        <v>2.1614818504081694</v>
      </c>
      <c r="V18" s="3">
        <f>AVERAGE(V12:V17)</f>
        <v>7.6290956666666672</v>
      </c>
      <c r="W18" s="3">
        <f>AVERAGE(W12:W17)</f>
        <v>5.1443569795841214E-3</v>
      </c>
      <c r="X18" s="3">
        <f>V8-V18</f>
        <v>-0.93443694444444514</v>
      </c>
      <c r="Y18" s="3">
        <f>1/POWER(2,X18)</f>
        <v>1.9111446073908658</v>
      </c>
    </row>
    <row r="19" spans="1:25" x14ac:dyDescent="0.25">
      <c r="A19" s="5" t="s">
        <v>29</v>
      </c>
      <c r="K19" s="14">
        <f>STDEV(K12:K17)/SQRT(COUNT(K12:K17))</f>
        <v>5.9689803792654949E-4</v>
      </c>
      <c r="Q19" s="13">
        <f>STDEV(Q12:Q17)/SQRT(COUNT(Q12:Q17))</f>
        <v>6.2220811067136917E-4</v>
      </c>
      <c r="W19" s="13">
        <f>STDEV(W12:W17)/SQRT(COUNT(W12:W17))</f>
        <v>4.6855144969373146E-4</v>
      </c>
    </row>
    <row r="20" spans="1:25" s="10" customFormat="1" x14ac:dyDescent="0.25">
      <c r="A20" s="11" t="s">
        <v>11</v>
      </c>
      <c r="E20" s="6">
        <f>TTEST(E2:E7,E12:E17,2,2)</f>
        <v>3.7028887307569376E-2</v>
      </c>
      <c r="K20" s="10">
        <f>TTEST(K2:K7,K12:K17,2,2)</f>
        <v>0.15430712386887302</v>
      </c>
      <c r="Q20" s="6">
        <f>TTEST(Q2:Q7,Q12:Q17,2,2)</f>
        <v>4.5845639264555707E-6</v>
      </c>
      <c r="W20" s="6">
        <f>TTEST(W2:W7,W12:W17,2,2)</f>
        <v>9.7472518687125607E-6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B14" sqref="B14"/>
    </sheetView>
  </sheetViews>
  <sheetFormatPr defaultRowHeight="15" x14ac:dyDescent="0.25"/>
  <cols>
    <col min="1" max="1" width="15.7109375" style="5" customWidth="1"/>
    <col min="2" max="2" width="12.7109375" style="5" customWidth="1"/>
    <col min="3" max="4" width="9.7109375" style="3" customWidth="1"/>
  </cols>
  <sheetData>
    <row r="1" spans="1:4" s="8" customFormat="1" x14ac:dyDescent="0.25">
      <c r="A1" s="16" t="s">
        <v>12</v>
      </c>
      <c r="B1" s="16" t="s">
        <v>15</v>
      </c>
      <c r="C1" s="15" t="s">
        <v>28</v>
      </c>
      <c r="D1" s="15"/>
    </row>
    <row r="2" spans="1:4" s="8" customFormat="1" x14ac:dyDescent="0.25">
      <c r="A2" s="16"/>
      <c r="B2" s="16"/>
      <c r="C2" s="1" t="s">
        <v>10</v>
      </c>
      <c r="D2" s="1" t="s">
        <v>13</v>
      </c>
    </row>
    <row r="3" spans="1:4" x14ac:dyDescent="0.25">
      <c r="A3" s="7" t="s">
        <v>2</v>
      </c>
      <c r="B3" s="5" t="s">
        <v>14</v>
      </c>
      <c r="C3" s="6">
        <v>1.1619999999999999</v>
      </c>
      <c r="D3" s="6">
        <v>3.6999999999999998E-2</v>
      </c>
    </row>
    <row r="4" spans="1:4" x14ac:dyDescent="0.25">
      <c r="A4" s="7" t="s">
        <v>3</v>
      </c>
      <c r="B4" s="5" t="s">
        <v>14</v>
      </c>
      <c r="C4" s="10">
        <v>1.167</v>
      </c>
      <c r="D4" s="10">
        <v>0.154</v>
      </c>
    </row>
    <row r="5" spans="1:4" x14ac:dyDescent="0.25">
      <c r="A5" s="7" t="s">
        <v>4</v>
      </c>
      <c r="B5" s="5" t="s">
        <v>14</v>
      </c>
      <c r="C5" s="6">
        <v>2.161</v>
      </c>
      <c r="D5" s="12">
        <v>4.5845639259354899E-6</v>
      </c>
    </row>
    <row r="6" spans="1:4" x14ac:dyDescent="0.25">
      <c r="A6" s="7" t="s">
        <v>5</v>
      </c>
      <c r="B6" s="5" t="s">
        <v>14</v>
      </c>
      <c r="C6" s="6">
        <v>1.911</v>
      </c>
      <c r="D6" s="12">
        <v>9.7472518669458295E-6</v>
      </c>
    </row>
  </sheetData>
  <mergeCells count="3">
    <mergeCell ref="C1:D1"/>
    <mergeCell ref="A1:A2"/>
    <mergeCell ref="B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SK FT confir</vt:lpstr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RCCMD_Hamamatsu</dc:creator>
  <cp:lastModifiedBy>RCCMD_Hamamatsu</cp:lastModifiedBy>
  <cp:lastPrinted>2014-10-27T04:30:25Z</cp:lastPrinted>
  <dcterms:created xsi:type="dcterms:W3CDTF">2013-12-20T05:27:19Z</dcterms:created>
  <dcterms:modified xsi:type="dcterms:W3CDTF">2016-08-03T06:20:49Z</dcterms:modified>
</cp:coreProperties>
</file>