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975" windowHeight="7425" activeTab="0"/>
  </bookViews>
  <sheets>
    <sheet name="Thickness vs weight" sheetId="1" r:id="rId1"/>
  </sheets>
  <definedNames>
    <definedName name="_xlnm.Print_Area" localSheetId="0">'Thickness vs weight'!$A$1:$M$44</definedName>
  </definedNames>
  <calcPr fullCalcOnLoad="1"/>
</workbook>
</file>

<file path=xl/sharedStrings.xml><?xml version="1.0" encoding="utf-8"?>
<sst xmlns="http://schemas.openxmlformats.org/spreadsheetml/2006/main" count="13" uniqueCount="13">
  <si>
    <t>L(in)</t>
  </si>
  <si>
    <t>W(in)</t>
  </si>
  <si>
    <t>L (Yds)</t>
  </si>
  <si>
    <t>W (yds)</t>
  </si>
  <si>
    <t>sq yds</t>
  </si>
  <si>
    <t>weight(g)</t>
  </si>
  <si>
    <t>Weight (oz)</t>
  </si>
  <si>
    <t>Type</t>
  </si>
  <si>
    <t>Bas wt (osy)</t>
  </si>
  <si>
    <t>sq meters</t>
  </si>
  <si>
    <t>wt w/oil</t>
  </si>
  <si>
    <t>Density</t>
  </si>
  <si>
    <t>Thickness (in)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</si>
</sst>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#,##0.000"/>
  </numFmts>
  <fonts count="46">
    <font>
      <sz val="10"/>
      <name val="Arial"/>
      <family val="0"/>
    </font>
    <font>
      <sz val="14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10" xfId="0" applyNumberFormat="1" applyFont="1" applyBorder="1" applyAlignment="1">
      <alignment/>
    </xf>
    <xf numFmtId="169" fontId="1" fillId="33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77" fontId="0" fillId="0" borderId="0" xfId="59" applyNumberFormat="1" applyFont="1" applyAlignment="1">
      <alignment/>
    </xf>
    <xf numFmtId="167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7" fontId="1" fillId="0" borderId="14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168" fontId="0" fillId="0" borderId="17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170" fontId="1" fillId="0" borderId="11" xfId="0" applyNumberFormat="1" applyFont="1" applyBorder="1" applyAlignment="1">
      <alignment/>
    </xf>
    <xf numFmtId="168" fontId="0" fillId="0" borderId="1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575"/>
          <c:w val="0.95175"/>
          <c:h val="0.946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'Thickness vs weight'!$M$1</c:f>
              <c:strCache>
                <c:ptCount val="1"/>
                <c:pt idx="0">
                  <c:v>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'Thickness vs weight'!$K$2:$K$23</c:f>
              <c:numCache/>
            </c:numRef>
          </c:xVal>
          <c:yVal>
            <c:numRef>
              <c:f>'Thickness vs weight'!$D$2:$D$44</c:f>
              <c:numCache/>
            </c:numRef>
          </c:yVal>
          <c:smooth val="0"/>
        </c:ser>
        <c:axId val="59994928"/>
        <c:axId val="64267697"/>
      </c:scatterChart>
      <c:valAx>
        <c:axId val="5999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Basis weight (osy)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67697"/>
        <c:crosses val="autoZero"/>
        <c:crossBetween val="midCat"/>
        <c:dispUnits/>
      </c:valAx>
      <c:valAx>
        <c:axId val="64267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Thickness (in)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949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0</xdr:row>
      <xdr:rowOff>219075</xdr:rowOff>
    </xdr:from>
    <xdr:to>
      <xdr:col>17</xdr:col>
      <xdr:colOff>514350</xdr:colOff>
      <xdr:row>10</xdr:row>
      <xdr:rowOff>104775</xdr:rowOff>
    </xdr:to>
    <xdr:graphicFrame>
      <xdr:nvGraphicFramePr>
        <xdr:cNvPr id="1" name="Chart 1"/>
        <xdr:cNvGraphicFramePr/>
      </xdr:nvGraphicFramePr>
      <xdr:xfrm>
        <a:off x="3676650" y="219075"/>
        <a:ext cx="27146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16.421875" style="0" customWidth="1"/>
    <col min="2" max="2" width="10.57421875" style="0" hidden="1" customWidth="1"/>
    <col min="3" max="3" width="8.8515625" style="0" hidden="1" customWidth="1"/>
    <col min="4" max="4" width="10.57421875" style="0" customWidth="1"/>
    <col min="5" max="8" width="9.28125" style="6" hidden="1" customWidth="1"/>
    <col min="9" max="10" width="0.13671875" style="0" customWidth="1"/>
    <col min="11" max="11" width="11.140625" style="0" bestFit="1" customWidth="1"/>
    <col min="12" max="12" width="13.28125" style="0" hidden="1" customWidth="1"/>
    <col min="15" max="15" width="13.140625" style="0" bestFit="1" customWidth="1"/>
  </cols>
  <sheetData>
    <row r="1" spans="1:14" ht="18">
      <c r="A1" s="12" t="s">
        <v>7</v>
      </c>
      <c r="B1" s="13" t="s">
        <v>0</v>
      </c>
      <c r="C1" s="13" t="s">
        <v>1</v>
      </c>
      <c r="D1" s="14" t="s">
        <v>12</v>
      </c>
      <c r="E1" s="15" t="s">
        <v>2</v>
      </c>
      <c r="F1" s="15" t="s">
        <v>3</v>
      </c>
      <c r="G1" s="15" t="s">
        <v>4</v>
      </c>
      <c r="H1" s="15" t="s">
        <v>9</v>
      </c>
      <c r="I1" s="13" t="s">
        <v>5</v>
      </c>
      <c r="J1" s="16" t="s">
        <v>6</v>
      </c>
      <c r="K1" s="16" t="s">
        <v>8</v>
      </c>
      <c r="L1" s="16" t="s">
        <v>10</v>
      </c>
      <c r="M1" s="17" t="s">
        <v>11</v>
      </c>
      <c r="N1" s="11"/>
    </row>
    <row r="2" spans="1:16" ht="18">
      <c r="A2" s="18">
        <v>30300</v>
      </c>
      <c r="B2" s="7">
        <v>3</v>
      </c>
      <c r="C2" s="7">
        <v>3</v>
      </c>
      <c r="D2" s="2">
        <v>0.0175</v>
      </c>
      <c r="E2" s="4">
        <f aca="true" t="shared" si="0" ref="E2:E17">+B2/36</f>
        <v>0.08333333333333333</v>
      </c>
      <c r="F2" s="4">
        <f aca="true" t="shared" si="1" ref="F2:F17">+C2/36</f>
        <v>0.08333333333333333</v>
      </c>
      <c r="G2" s="4">
        <f>+F2*E2</f>
        <v>0.006944444444444444</v>
      </c>
      <c r="H2" s="4">
        <f>+B2*0.0254*C2*0.0254</f>
        <v>0.005806439999999999</v>
      </c>
      <c r="I2" s="2">
        <v>0.579</v>
      </c>
      <c r="J2" s="1">
        <f aca="true" t="shared" si="2" ref="J2:J60">+I2/453.7*16</f>
        <v>0.02041877892880758</v>
      </c>
      <c r="K2" s="3">
        <f aca="true" t="shared" si="3" ref="K2:K23">+J2/G2</f>
        <v>2.940304165748292</v>
      </c>
      <c r="L2" s="2">
        <v>2.2956</v>
      </c>
      <c r="M2" s="19">
        <f>+K2/D2*28.3495/91.44/91.44/2.54</f>
        <v>0.22428150556225057</v>
      </c>
      <c r="N2" s="8"/>
      <c r="O2" s="8"/>
      <c r="P2" s="10"/>
    </row>
    <row r="3" spans="1:16" ht="18">
      <c r="A3" s="18">
        <v>30030</v>
      </c>
      <c r="B3" s="7">
        <v>3</v>
      </c>
      <c r="C3" s="7">
        <v>3</v>
      </c>
      <c r="D3" s="2">
        <v>0.0045</v>
      </c>
      <c r="E3" s="4">
        <f t="shared" si="0"/>
        <v>0.08333333333333333</v>
      </c>
      <c r="F3" s="4">
        <f t="shared" si="1"/>
        <v>0.08333333333333333</v>
      </c>
      <c r="G3" s="4">
        <f aca="true" t="shared" si="4" ref="G3:G13">+F3*E3</f>
        <v>0.006944444444444444</v>
      </c>
      <c r="H3" s="4">
        <f aca="true" t="shared" si="5" ref="H3:H60">+B3*0.0254*C3*0.0254</f>
        <v>0.005806439999999999</v>
      </c>
      <c r="I3" s="2">
        <v>0.0719</v>
      </c>
      <c r="J3" s="1">
        <f t="shared" si="2"/>
        <v>0.0025355962089486446</v>
      </c>
      <c r="K3" s="3">
        <f t="shared" si="3"/>
        <v>0.3651258540886048</v>
      </c>
      <c r="L3" s="2">
        <v>0.8476</v>
      </c>
      <c r="M3" s="19">
        <f>+K3/D3*28.3495/91.44/91.44/2.54</f>
        <v>0.10831019166137085</v>
      </c>
      <c r="N3" s="8"/>
      <c r="O3" s="8"/>
      <c r="P3" s="10"/>
    </row>
    <row r="4" spans="1:16" ht="18">
      <c r="A4" s="18">
        <v>30150</v>
      </c>
      <c r="B4" s="7">
        <v>3</v>
      </c>
      <c r="C4" s="7">
        <v>3</v>
      </c>
      <c r="D4" s="2">
        <v>0.012</v>
      </c>
      <c r="E4" s="4">
        <f t="shared" si="0"/>
        <v>0.08333333333333333</v>
      </c>
      <c r="F4" s="4">
        <f t="shared" si="1"/>
        <v>0.08333333333333333</v>
      </c>
      <c r="G4" s="4">
        <f t="shared" si="4"/>
        <v>0.006944444444444444</v>
      </c>
      <c r="H4" s="4">
        <f t="shared" si="5"/>
        <v>0.005806439999999999</v>
      </c>
      <c r="I4" s="2">
        <v>0.301</v>
      </c>
      <c r="J4" s="1">
        <f t="shared" si="2"/>
        <v>0.010614943795459554</v>
      </c>
      <c r="K4" s="3">
        <f t="shared" si="3"/>
        <v>1.528551906546176</v>
      </c>
      <c r="L4" s="2">
        <v>1.8808</v>
      </c>
      <c r="M4" s="19">
        <f>+K4/D4*28.3495/91.44/91.44/2.54</f>
        <v>0.1700349497048294</v>
      </c>
      <c r="N4" s="8"/>
      <c r="P4" s="10"/>
    </row>
    <row r="5" spans="1:16" ht="18">
      <c r="A5" s="18">
        <v>30040</v>
      </c>
      <c r="B5" s="7">
        <v>3</v>
      </c>
      <c r="C5" s="7">
        <v>3</v>
      </c>
      <c r="D5" s="2">
        <v>0.0051</v>
      </c>
      <c r="E5" s="4">
        <f t="shared" si="0"/>
        <v>0.08333333333333333</v>
      </c>
      <c r="F5" s="4">
        <f t="shared" si="1"/>
        <v>0.08333333333333333</v>
      </c>
      <c r="G5" s="4">
        <f>+F5*E5</f>
        <v>0.006944444444444444</v>
      </c>
      <c r="H5" s="4">
        <f t="shared" si="5"/>
        <v>0.005806439999999999</v>
      </c>
      <c r="I5" s="2">
        <v>0.0706</v>
      </c>
      <c r="J5" s="1">
        <f t="shared" si="2"/>
        <v>0.0024897509367423406</v>
      </c>
      <c r="K5" s="3">
        <f t="shared" si="3"/>
        <v>0.3585241348908971</v>
      </c>
      <c r="L5" s="2">
        <v>1.2191</v>
      </c>
      <c r="M5" s="19">
        <f aca="true" t="shared" si="6" ref="M5:M44">+K5/D5*28.3495/91.44/91.44/2.54</f>
        <v>0.09383988625492246</v>
      </c>
      <c r="N5" s="8"/>
      <c r="O5" s="8"/>
      <c r="P5" s="10"/>
    </row>
    <row r="6" spans="1:16" ht="18">
      <c r="A6" s="18">
        <v>30200</v>
      </c>
      <c r="B6" s="7">
        <v>3</v>
      </c>
      <c r="C6" s="7">
        <v>3</v>
      </c>
      <c r="D6" s="2">
        <v>0.0156</v>
      </c>
      <c r="E6" s="4">
        <f t="shared" si="0"/>
        <v>0.08333333333333333</v>
      </c>
      <c r="F6" s="4">
        <f t="shared" si="1"/>
        <v>0.08333333333333333</v>
      </c>
      <c r="G6" s="4">
        <f t="shared" si="4"/>
        <v>0.006944444444444444</v>
      </c>
      <c r="H6" s="4">
        <f t="shared" si="5"/>
        <v>0.005806439999999999</v>
      </c>
      <c r="I6" s="2">
        <v>0.4256</v>
      </c>
      <c r="J6" s="1">
        <f t="shared" si="2"/>
        <v>0.015009036808463742</v>
      </c>
      <c r="K6" s="3">
        <f t="shared" si="3"/>
        <v>2.161301300418779</v>
      </c>
      <c r="L6" s="2">
        <v>2.3027</v>
      </c>
      <c r="M6" s="19">
        <f t="shared" si="6"/>
        <v>0.18493962329255154</v>
      </c>
      <c r="N6" s="8"/>
      <c r="O6" s="8"/>
      <c r="P6" s="10"/>
    </row>
    <row r="7" spans="1:16" ht="18">
      <c r="A7" s="18">
        <v>30100</v>
      </c>
      <c r="B7" s="7">
        <v>3</v>
      </c>
      <c r="C7" s="7">
        <v>3</v>
      </c>
      <c r="D7" s="2">
        <v>0.008</v>
      </c>
      <c r="E7" s="4">
        <f t="shared" si="0"/>
        <v>0.08333333333333333</v>
      </c>
      <c r="F7" s="4">
        <f t="shared" si="1"/>
        <v>0.08333333333333333</v>
      </c>
      <c r="G7" s="4">
        <f t="shared" si="4"/>
        <v>0.006944444444444444</v>
      </c>
      <c r="H7" s="4">
        <f t="shared" si="5"/>
        <v>0.005806439999999999</v>
      </c>
      <c r="I7" s="2">
        <v>0.1738</v>
      </c>
      <c r="J7" s="1">
        <f t="shared" si="2"/>
        <v>0.00612916023804276</v>
      </c>
      <c r="K7" s="3">
        <f t="shared" si="3"/>
        <v>0.8825990742781574</v>
      </c>
      <c r="L7" s="2">
        <v>1.4242</v>
      </c>
      <c r="M7" s="19">
        <f t="shared" si="6"/>
        <v>0.1472694730499968</v>
      </c>
      <c r="N7" s="8"/>
      <c r="O7" s="8"/>
      <c r="P7" s="10"/>
    </row>
    <row r="8" spans="1:16" ht="18">
      <c r="A8" s="18">
        <v>30085</v>
      </c>
      <c r="B8" s="7">
        <v>3</v>
      </c>
      <c r="C8" s="7">
        <v>3</v>
      </c>
      <c r="D8" s="2">
        <v>0.0077</v>
      </c>
      <c r="E8" s="4">
        <f t="shared" si="0"/>
        <v>0.08333333333333333</v>
      </c>
      <c r="F8" s="4">
        <f t="shared" si="1"/>
        <v>0.08333333333333333</v>
      </c>
      <c r="G8" s="4">
        <f t="shared" si="4"/>
        <v>0.006944444444444444</v>
      </c>
      <c r="H8" s="4">
        <f t="shared" si="5"/>
        <v>0.005806439999999999</v>
      </c>
      <c r="I8" s="2">
        <v>0.1732</v>
      </c>
      <c r="J8" s="1">
        <f t="shared" si="2"/>
        <v>0.00610800088163985</v>
      </c>
      <c r="K8" s="3">
        <f t="shared" si="3"/>
        <v>0.8795521269561385</v>
      </c>
      <c r="L8" s="2">
        <v>1.5086</v>
      </c>
      <c r="M8" s="19">
        <f t="shared" si="6"/>
        <v>0.15247902639104177</v>
      </c>
      <c r="N8" s="8"/>
      <c r="O8" s="8"/>
      <c r="P8" s="10"/>
    </row>
    <row r="9" spans="1:16" ht="18">
      <c r="A9" s="18">
        <v>30240</v>
      </c>
      <c r="B9" s="7">
        <v>3</v>
      </c>
      <c r="C9" s="7">
        <v>3</v>
      </c>
      <c r="D9" s="2">
        <v>0.016</v>
      </c>
      <c r="E9" s="4">
        <f t="shared" si="0"/>
        <v>0.08333333333333333</v>
      </c>
      <c r="F9" s="4">
        <f t="shared" si="1"/>
        <v>0.08333333333333333</v>
      </c>
      <c r="G9" s="4">
        <f t="shared" si="4"/>
        <v>0.006944444444444444</v>
      </c>
      <c r="H9" s="4">
        <f t="shared" si="5"/>
        <v>0.005806439999999999</v>
      </c>
      <c r="I9" s="2">
        <v>0.5172</v>
      </c>
      <c r="J9" s="1">
        <f t="shared" si="2"/>
        <v>0.018239365219307913</v>
      </c>
      <c r="K9" s="3">
        <f t="shared" si="3"/>
        <v>2.6264685915803394</v>
      </c>
      <c r="L9" s="2">
        <v>2.186</v>
      </c>
      <c r="M9" s="19">
        <f t="shared" si="6"/>
        <v>0.21912477405482836</v>
      </c>
      <c r="N9" s="8"/>
      <c r="O9" s="8"/>
      <c r="P9" s="10"/>
    </row>
    <row r="10" spans="1:16" ht="18">
      <c r="A10" s="18">
        <v>30050</v>
      </c>
      <c r="B10" s="7">
        <v>3</v>
      </c>
      <c r="C10" s="7">
        <v>3</v>
      </c>
      <c r="D10" s="2">
        <v>0.0062</v>
      </c>
      <c r="E10" s="4">
        <f t="shared" si="0"/>
        <v>0.08333333333333333</v>
      </c>
      <c r="F10" s="4">
        <f t="shared" si="1"/>
        <v>0.08333333333333333</v>
      </c>
      <c r="G10" s="4">
        <f>+F10*E10</f>
        <v>0.006944444444444444</v>
      </c>
      <c r="H10" s="4">
        <f t="shared" si="5"/>
        <v>0.005806439999999999</v>
      </c>
      <c r="I10" s="2">
        <v>0.0946</v>
      </c>
      <c r="J10" s="1">
        <f t="shared" si="2"/>
        <v>0.0033361251928587174</v>
      </c>
      <c r="K10" s="3">
        <f t="shared" si="3"/>
        <v>0.4804020277716553</v>
      </c>
      <c r="L10" s="2">
        <v>1.0287</v>
      </c>
      <c r="M10" s="19">
        <f t="shared" si="6"/>
        <v>0.10343139797713126</v>
      </c>
      <c r="N10" s="8"/>
      <c r="O10" s="8"/>
      <c r="P10" s="10"/>
    </row>
    <row r="11" spans="1:16" ht="18">
      <c r="A11" s="18">
        <v>30400</v>
      </c>
      <c r="B11" s="7">
        <v>3</v>
      </c>
      <c r="C11" s="7">
        <v>3</v>
      </c>
      <c r="D11" s="2">
        <v>0.0206</v>
      </c>
      <c r="E11" s="4">
        <f t="shared" si="0"/>
        <v>0.08333333333333333</v>
      </c>
      <c r="F11" s="4">
        <f t="shared" si="1"/>
        <v>0.08333333333333333</v>
      </c>
      <c r="G11" s="4">
        <f t="shared" si="4"/>
        <v>0.006944444444444444</v>
      </c>
      <c r="H11" s="4">
        <f t="shared" si="5"/>
        <v>0.005806439999999999</v>
      </c>
      <c r="I11" s="2">
        <v>0.736</v>
      </c>
      <c r="J11" s="1">
        <f t="shared" si="2"/>
        <v>0.025955477187568878</v>
      </c>
      <c r="K11" s="3">
        <f t="shared" si="3"/>
        <v>3.7375887150099185</v>
      </c>
      <c r="L11" s="2">
        <v>2.9781</v>
      </c>
      <c r="M11" s="19">
        <f t="shared" si="6"/>
        <v>0.24219409021595548</v>
      </c>
      <c r="N11" s="8"/>
      <c r="O11" s="8"/>
      <c r="P11" s="10"/>
    </row>
    <row r="12" spans="1:16" ht="18">
      <c r="A12" s="18">
        <v>30070</v>
      </c>
      <c r="B12" s="7">
        <v>3</v>
      </c>
      <c r="C12" s="7">
        <v>3</v>
      </c>
      <c r="D12" s="2">
        <v>0.0066</v>
      </c>
      <c r="E12" s="4">
        <f t="shared" si="0"/>
        <v>0.08333333333333333</v>
      </c>
      <c r="F12" s="4">
        <f t="shared" si="1"/>
        <v>0.08333333333333333</v>
      </c>
      <c r="G12" s="4">
        <f t="shared" si="4"/>
        <v>0.006944444444444444</v>
      </c>
      <c r="H12" s="4">
        <f t="shared" si="5"/>
        <v>0.005806439999999999</v>
      </c>
      <c r="I12" s="2">
        <v>0.1175</v>
      </c>
      <c r="J12" s="1">
        <f t="shared" si="2"/>
        <v>0.00414370729556976</v>
      </c>
      <c r="K12" s="3">
        <f t="shared" si="3"/>
        <v>0.5966938505620454</v>
      </c>
      <c r="L12" s="2">
        <v>1.4313</v>
      </c>
      <c r="M12" s="19">
        <f t="shared" si="6"/>
        <v>0.12068321709645095</v>
      </c>
      <c r="N12" s="8"/>
      <c r="O12" s="8"/>
      <c r="P12" s="10"/>
    </row>
    <row r="13" spans="1:13" ht="18">
      <c r="A13" s="18">
        <v>30300</v>
      </c>
      <c r="B13" s="7">
        <v>3</v>
      </c>
      <c r="C13" s="7">
        <v>3</v>
      </c>
      <c r="D13" s="2">
        <v>0.0178</v>
      </c>
      <c r="E13" s="4">
        <f t="shared" si="0"/>
        <v>0.08333333333333333</v>
      </c>
      <c r="F13" s="4">
        <f t="shared" si="1"/>
        <v>0.08333333333333333</v>
      </c>
      <c r="G13" s="4">
        <f t="shared" si="4"/>
        <v>0.006944444444444444</v>
      </c>
      <c r="H13" s="4">
        <f t="shared" si="5"/>
        <v>0.005806439999999999</v>
      </c>
      <c r="I13" s="2">
        <v>0.6097</v>
      </c>
      <c r="J13" s="1">
        <f t="shared" si="2"/>
        <v>0.02150143266475645</v>
      </c>
      <c r="K13" s="3">
        <f t="shared" si="3"/>
        <v>3.0962063037249288</v>
      </c>
      <c r="L13" s="2">
        <v>2.7814</v>
      </c>
      <c r="M13" s="19">
        <f t="shared" si="6"/>
        <v>0.23219300944798504</v>
      </c>
    </row>
    <row r="14" spans="1:13" ht="18">
      <c r="A14" s="18">
        <v>30030</v>
      </c>
      <c r="B14" s="7">
        <v>3</v>
      </c>
      <c r="C14" s="7">
        <v>3</v>
      </c>
      <c r="D14" s="2">
        <v>0.0046</v>
      </c>
      <c r="E14" s="4">
        <f t="shared" si="0"/>
        <v>0.08333333333333333</v>
      </c>
      <c r="F14" s="4">
        <f t="shared" si="1"/>
        <v>0.08333333333333333</v>
      </c>
      <c r="G14" s="4">
        <f>+F14*E14</f>
        <v>0.006944444444444444</v>
      </c>
      <c r="H14" s="4">
        <f t="shared" si="5"/>
        <v>0.005806439999999999</v>
      </c>
      <c r="I14" s="2">
        <v>0.0608</v>
      </c>
      <c r="J14" s="1">
        <f t="shared" si="2"/>
        <v>0.0021441481154948205</v>
      </c>
      <c r="K14" s="3">
        <f t="shared" si="3"/>
        <v>0.30875732863125416</v>
      </c>
      <c r="L14" s="2">
        <v>0.9225</v>
      </c>
      <c r="M14" s="19">
        <f t="shared" si="6"/>
        <v>0.08959807836533551</v>
      </c>
    </row>
    <row r="15" spans="1:13" ht="18">
      <c r="A15" s="18">
        <v>30150</v>
      </c>
      <c r="B15" s="7">
        <v>3</v>
      </c>
      <c r="C15" s="7">
        <v>3</v>
      </c>
      <c r="D15" s="2">
        <v>0.012</v>
      </c>
      <c r="E15" s="4">
        <f t="shared" si="0"/>
        <v>0.08333333333333333</v>
      </c>
      <c r="F15" s="4">
        <f t="shared" si="1"/>
        <v>0.08333333333333333</v>
      </c>
      <c r="G15" s="4">
        <f>+F15*E15</f>
        <v>0.006944444444444444</v>
      </c>
      <c r="H15" s="4">
        <f t="shared" si="5"/>
        <v>0.005806439999999999</v>
      </c>
      <c r="I15" s="2">
        <v>0.2906</v>
      </c>
      <c r="J15" s="1">
        <f t="shared" si="2"/>
        <v>0.010248181617809125</v>
      </c>
      <c r="K15" s="3">
        <f t="shared" si="3"/>
        <v>1.4757381529645142</v>
      </c>
      <c r="L15" s="2">
        <v>1.979</v>
      </c>
      <c r="M15" s="19">
        <f t="shared" si="6"/>
        <v>0.1641599879874533</v>
      </c>
    </row>
    <row r="16" spans="1:13" ht="18">
      <c r="A16" s="18">
        <v>30040</v>
      </c>
      <c r="B16" s="7">
        <v>3</v>
      </c>
      <c r="C16" s="7">
        <v>3</v>
      </c>
      <c r="D16" s="2">
        <v>0.0049</v>
      </c>
      <c r="E16" s="4">
        <f t="shared" si="0"/>
        <v>0.08333333333333333</v>
      </c>
      <c r="F16" s="4">
        <f t="shared" si="1"/>
        <v>0.08333333333333333</v>
      </c>
      <c r="G16" s="4">
        <f>+F16*E16</f>
        <v>0.006944444444444444</v>
      </c>
      <c r="H16" s="4">
        <f t="shared" si="5"/>
        <v>0.005806439999999999</v>
      </c>
      <c r="I16" s="2">
        <v>0.082</v>
      </c>
      <c r="J16" s="1">
        <f>+I16/453.7*16</f>
        <v>0.00289177870839762</v>
      </c>
      <c r="K16" s="3">
        <f t="shared" si="3"/>
        <v>0.4164161340092573</v>
      </c>
      <c r="L16" s="2">
        <v>1.1744</v>
      </c>
      <c r="M16" s="19">
        <f t="shared" si="6"/>
        <v>0.11344117601840953</v>
      </c>
    </row>
    <row r="17" spans="1:13" ht="18">
      <c r="A17" s="18">
        <v>30200</v>
      </c>
      <c r="B17" s="7">
        <v>3</v>
      </c>
      <c r="C17" s="7">
        <v>3</v>
      </c>
      <c r="D17" s="2">
        <v>0.0148</v>
      </c>
      <c r="E17" s="4">
        <f t="shared" si="0"/>
        <v>0.08333333333333333</v>
      </c>
      <c r="F17" s="4">
        <f t="shared" si="1"/>
        <v>0.08333333333333333</v>
      </c>
      <c r="G17" s="4">
        <f aca="true" t="shared" si="7" ref="G17:G60">+F17*E17</f>
        <v>0.006944444444444444</v>
      </c>
      <c r="H17" s="4">
        <f t="shared" si="5"/>
        <v>0.005806439999999999</v>
      </c>
      <c r="I17" s="2">
        <v>0.3969</v>
      </c>
      <c r="J17" s="1">
        <f aca="true" t="shared" si="8" ref="J17:J30">+I17/453.7*16</f>
        <v>0.013996914260524575</v>
      </c>
      <c r="K17" s="3">
        <f t="shared" si="3"/>
        <v>2.015555653515539</v>
      </c>
      <c r="L17" s="2">
        <v>2.3368</v>
      </c>
      <c r="M17" s="19">
        <f t="shared" si="6"/>
        <v>0.181790980168394</v>
      </c>
    </row>
    <row r="18" spans="1:13" ht="18">
      <c r="A18" s="18">
        <v>30100</v>
      </c>
      <c r="B18" s="7">
        <v>3</v>
      </c>
      <c r="C18" s="7">
        <v>3</v>
      </c>
      <c r="D18" s="2">
        <v>0.0094</v>
      </c>
      <c r="E18" s="4">
        <f aca="true" t="shared" si="9" ref="E18:F30">+B18/36</f>
        <v>0.08333333333333333</v>
      </c>
      <c r="F18" s="4">
        <f t="shared" si="9"/>
        <v>0.08333333333333333</v>
      </c>
      <c r="G18" s="4">
        <f t="shared" si="7"/>
        <v>0.006944444444444444</v>
      </c>
      <c r="H18" s="4">
        <f t="shared" si="5"/>
        <v>0.005806439999999999</v>
      </c>
      <c r="I18" s="2">
        <v>0.1886</v>
      </c>
      <c r="J18" s="1">
        <f t="shared" si="8"/>
        <v>0.006651091029314525</v>
      </c>
      <c r="K18" s="3">
        <f t="shared" si="3"/>
        <v>0.9577571082212917</v>
      </c>
      <c r="L18" s="2">
        <v>1.5903</v>
      </c>
      <c r="M18" s="19">
        <f t="shared" si="6"/>
        <v>0.13600872911994413</v>
      </c>
    </row>
    <row r="19" spans="1:13" ht="18">
      <c r="A19" s="18">
        <v>30085</v>
      </c>
      <c r="B19" s="7">
        <v>3</v>
      </c>
      <c r="C19" s="7">
        <v>3</v>
      </c>
      <c r="D19" s="2">
        <v>0.0083</v>
      </c>
      <c r="E19" s="4">
        <f t="shared" si="9"/>
        <v>0.08333333333333333</v>
      </c>
      <c r="F19" s="4">
        <f t="shared" si="9"/>
        <v>0.08333333333333333</v>
      </c>
      <c r="G19" s="4">
        <f t="shared" si="7"/>
        <v>0.006944444444444444</v>
      </c>
      <c r="H19" s="4">
        <f t="shared" si="5"/>
        <v>0.005806439999999999</v>
      </c>
      <c r="I19" s="2">
        <v>0.1684</v>
      </c>
      <c r="J19" s="1">
        <f t="shared" si="8"/>
        <v>0.005938726030416575</v>
      </c>
      <c r="K19" s="3">
        <f t="shared" si="3"/>
        <v>0.8551765483799868</v>
      </c>
      <c r="L19" s="2">
        <v>1.5816</v>
      </c>
      <c r="M19" s="19">
        <f t="shared" si="6"/>
        <v>0.13753617514450597</v>
      </c>
    </row>
    <row r="20" spans="1:16" ht="18">
      <c r="A20" s="18">
        <v>30240</v>
      </c>
      <c r="B20" s="7">
        <v>3</v>
      </c>
      <c r="C20" s="7">
        <v>3</v>
      </c>
      <c r="D20" s="2">
        <v>0.0155</v>
      </c>
      <c r="E20" s="4">
        <f t="shared" si="9"/>
        <v>0.08333333333333333</v>
      </c>
      <c r="F20" s="4">
        <f t="shared" si="9"/>
        <v>0.08333333333333333</v>
      </c>
      <c r="G20" s="4">
        <f t="shared" si="7"/>
        <v>0.006944444444444444</v>
      </c>
      <c r="H20" s="4">
        <f t="shared" si="5"/>
        <v>0.005806439999999999</v>
      </c>
      <c r="I20" s="2">
        <v>0.4861</v>
      </c>
      <c r="J20" s="1">
        <f t="shared" si="8"/>
        <v>0.017142605245757107</v>
      </c>
      <c r="K20" s="3">
        <f t="shared" si="3"/>
        <v>2.4685351553890236</v>
      </c>
      <c r="L20" s="2">
        <v>2.4445</v>
      </c>
      <c r="M20" s="19">
        <f t="shared" si="6"/>
        <v>0.21259197698386262</v>
      </c>
      <c r="P20" s="9"/>
    </row>
    <row r="21" spans="1:13" ht="18">
      <c r="A21" s="18">
        <v>30050</v>
      </c>
      <c r="B21" s="7">
        <v>3</v>
      </c>
      <c r="C21" s="7">
        <v>3</v>
      </c>
      <c r="D21" s="2">
        <v>0.0062</v>
      </c>
      <c r="E21" s="4">
        <f t="shared" si="9"/>
        <v>0.08333333333333333</v>
      </c>
      <c r="F21" s="4">
        <f t="shared" si="9"/>
        <v>0.08333333333333333</v>
      </c>
      <c r="G21" s="4">
        <f t="shared" si="7"/>
        <v>0.006944444444444444</v>
      </c>
      <c r="H21" s="4">
        <f t="shared" si="5"/>
        <v>0.005806439999999999</v>
      </c>
      <c r="I21" s="2">
        <v>0.0965</v>
      </c>
      <c r="J21" s="1">
        <f t="shared" si="8"/>
        <v>0.0034031298214679305</v>
      </c>
      <c r="K21" s="3">
        <f t="shared" si="3"/>
        <v>0.49005069429138204</v>
      </c>
      <c r="L21" s="2">
        <v>1.1827</v>
      </c>
      <c r="M21" s="19">
        <f t="shared" si="6"/>
        <v>0.10550877277794048</v>
      </c>
    </row>
    <row r="22" spans="1:13" ht="18">
      <c r="A22" s="18">
        <v>30400</v>
      </c>
      <c r="B22" s="7">
        <v>3</v>
      </c>
      <c r="C22" s="7">
        <v>3</v>
      </c>
      <c r="D22" s="2">
        <v>0.0211</v>
      </c>
      <c r="E22" s="4">
        <f t="shared" si="9"/>
        <v>0.08333333333333333</v>
      </c>
      <c r="F22" s="4">
        <f t="shared" si="9"/>
        <v>0.08333333333333333</v>
      </c>
      <c r="G22" s="4">
        <f t="shared" si="7"/>
        <v>0.006944444444444444</v>
      </c>
      <c r="H22" s="4">
        <f t="shared" si="5"/>
        <v>0.005806439999999999</v>
      </c>
      <c r="I22" s="2">
        <v>0.7426</v>
      </c>
      <c r="J22" s="1">
        <f t="shared" si="8"/>
        <v>0.026188230108000882</v>
      </c>
      <c r="K22" s="3">
        <f t="shared" si="3"/>
        <v>3.7711051355521272</v>
      </c>
      <c r="L22" s="2">
        <v>3.3569</v>
      </c>
      <c r="M22" s="19">
        <f t="shared" si="6"/>
        <v>0.2385752773235622</v>
      </c>
    </row>
    <row r="23" spans="1:13" ht="18">
      <c r="A23" s="18">
        <v>30070</v>
      </c>
      <c r="B23" s="7">
        <v>3</v>
      </c>
      <c r="C23" s="7">
        <v>3</v>
      </c>
      <c r="D23" s="2">
        <v>0.0082</v>
      </c>
      <c r="E23" s="4">
        <f t="shared" si="9"/>
        <v>0.08333333333333333</v>
      </c>
      <c r="F23" s="4">
        <f t="shared" si="9"/>
        <v>0.08333333333333333</v>
      </c>
      <c r="G23" s="4">
        <f t="shared" si="7"/>
        <v>0.006944444444444444</v>
      </c>
      <c r="H23" s="4">
        <f t="shared" si="5"/>
        <v>0.005806439999999999</v>
      </c>
      <c r="I23" s="2">
        <v>0.1484</v>
      </c>
      <c r="J23" s="1">
        <f t="shared" si="8"/>
        <v>0.005233414150319595</v>
      </c>
      <c r="K23" s="3">
        <f t="shared" si="3"/>
        <v>0.7536116376460217</v>
      </c>
      <c r="L23" s="2">
        <v>1.4916</v>
      </c>
      <c r="M23" s="19">
        <f t="shared" si="6"/>
        <v>0.12267978220337099</v>
      </c>
    </row>
    <row r="24" spans="1:13" ht="18">
      <c r="A24" s="18">
        <v>30030</v>
      </c>
      <c r="B24" s="7">
        <v>2</v>
      </c>
      <c r="C24" s="7">
        <v>2</v>
      </c>
      <c r="D24" s="2">
        <v>0.004</v>
      </c>
      <c r="E24" s="4">
        <f t="shared" si="9"/>
        <v>0.05555555555555555</v>
      </c>
      <c r="F24" s="4">
        <f t="shared" si="9"/>
        <v>0.05555555555555555</v>
      </c>
      <c r="G24" s="4">
        <f t="shared" si="7"/>
        <v>0.0030864197530864196</v>
      </c>
      <c r="H24" s="4">
        <f t="shared" si="5"/>
        <v>0.00258064</v>
      </c>
      <c r="I24" s="2"/>
      <c r="J24" s="1">
        <f t="shared" si="8"/>
        <v>0</v>
      </c>
      <c r="K24" s="2">
        <v>0.355</v>
      </c>
      <c r="L24" s="2"/>
      <c r="M24" s="19">
        <f t="shared" si="6"/>
        <v>0.11846978873279951</v>
      </c>
    </row>
    <row r="25" spans="1:13" ht="18">
      <c r="A25" s="18">
        <v>30030</v>
      </c>
      <c r="B25" s="7">
        <v>2</v>
      </c>
      <c r="C25" s="7">
        <v>2</v>
      </c>
      <c r="D25" s="2">
        <v>0.004</v>
      </c>
      <c r="E25" s="4">
        <f t="shared" si="9"/>
        <v>0.05555555555555555</v>
      </c>
      <c r="F25" s="4">
        <f t="shared" si="9"/>
        <v>0.05555555555555555</v>
      </c>
      <c r="G25" s="4">
        <f t="shared" si="7"/>
        <v>0.0030864197530864196</v>
      </c>
      <c r="H25" s="4">
        <f t="shared" si="5"/>
        <v>0.00258064</v>
      </c>
      <c r="I25" s="2"/>
      <c r="J25" s="1">
        <f t="shared" si="8"/>
        <v>0</v>
      </c>
      <c r="K25" s="2">
        <v>0.346</v>
      </c>
      <c r="L25" s="2"/>
      <c r="M25" s="19">
        <f t="shared" si="6"/>
        <v>0.11546632930013695</v>
      </c>
    </row>
    <row r="26" spans="1:13" ht="18">
      <c r="A26" s="18">
        <v>30030</v>
      </c>
      <c r="B26" s="7">
        <v>2</v>
      </c>
      <c r="C26" s="7">
        <v>2</v>
      </c>
      <c r="D26" s="2">
        <v>0.004</v>
      </c>
      <c r="E26" s="4">
        <f t="shared" si="9"/>
        <v>0.05555555555555555</v>
      </c>
      <c r="F26" s="4">
        <f t="shared" si="9"/>
        <v>0.05555555555555555</v>
      </c>
      <c r="G26" s="4">
        <f t="shared" si="7"/>
        <v>0.0030864197530864196</v>
      </c>
      <c r="H26" s="4">
        <f t="shared" si="5"/>
        <v>0.00258064</v>
      </c>
      <c r="I26" s="2"/>
      <c r="J26" s="1">
        <f t="shared" si="8"/>
        <v>0</v>
      </c>
      <c r="K26" s="2">
        <v>0.374</v>
      </c>
      <c r="L26" s="2"/>
      <c r="M26" s="19">
        <f t="shared" si="6"/>
        <v>0.12481042531286482</v>
      </c>
    </row>
    <row r="27" spans="1:13" ht="18">
      <c r="A27" s="18">
        <v>30030</v>
      </c>
      <c r="B27" s="7">
        <v>2</v>
      </c>
      <c r="C27" s="7">
        <v>2</v>
      </c>
      <c r="D27" s="2">
        <v>0.004</v>
      </c>
      <c r="E27" s="4">
        <f t="shared" si="9"/>
        <v>0.05555555555555555</v>
      </c>
      <c r="F27" s="4">
        <f t="shared" si="9"/>
        <v>0.05555555555555555</v>
      </c>
      <c r="G27" s="4">
        <f t="shared" si="7"/>
        <v>0.0030864197530864196</v>
      </c>
      <c r="H27" s="4">
        <f t="shared" si="5"/>
        <v>0.00258064</v>
      </c>
      <c r="I27" s="2"/>
      <c r="J27" s="1">
        <f t="shared" si="8"/>
        <v>0</v>
      </c>
      <c r="K27" s="2">
        <v>0.287</v>
      </c>
      <c r="L27" s="2"/>
      <c r="M27" s="19">
        <f t="shared" si="6"/>
        <v>0.09577698413046042</v>
      </c>
    </row>
    <row r="28" spans="1:13" ht="18">
      <c r="A28" s="18">
        <v>30060</v>
      </c>
      <c r="B28" s="7">
        <v>2</v>
      </c>
      <c r="C28" s="7">
        <v>2</v>
      </c>
      <c r="D28" s="2">
        <v>0.007</v>
      </c>
      <c r="E28" s="4">
        <f t="shared" si="9"/>
        <v>0.05555555555555555</v>
      </c>
      <c r="F28" s="4">
        <f t="shared" si="9"/>
        <v>0.05555555555555555</v>
      </c>
      <c r="G28" s="4">
        <f t="shared" si="7"/>
        <v>0.0030864197530864196</v>
      </c>
      <c r="H28" s="4">
        <f t="shared" si="5"/>
        <v>0.00258064</v>
      </c>
      <c r="I28" s="2"/>
      <c r="J28" s="1">
        <f t="shared" si="8"/>
        <v>0</v>
      </c>
      <c r="K28" s="2">
        <v>0.672</v>
      </c>
      <c r="L28" s="2"/>
      <c r="M28" s="19">
        <f t="shared" si="6"/>
        <v>0.1281476024602676</v>
      </c>
    </row>
    <row r="29" spans="1:13" ht="18">
      <c r="A29" s="18">
        <v>30060</v>
      </c>
      <c r="B29" s="7">
        <v>2</v>
      </c>
      <c r="C29" s="7">
        <v>2</v>
      </c>
      <c r="D29" s="2">
        <v>0.007</v>
      </c>
      <c r="E29" s="4">
        <f t="shared" si="9"/>
        <v>0.05555555555555555</v>
      </c>
      <c r="F29" s="4">
        <f t="shared" si="9"/>
        <v>0.05555555555555555</v>
      </c>
      <c r="G29" s="4">
        <f t="shared" si="7"/>
        <v>0.0030864197530864196</v>
      </c>
      <c r="H29" s="4">
        <f t="shared" si="5"/>
        <v>0.00258064</v>
      </c>
      <c r="I29" s="2"/>
      <c r="J29" s="1">
        <f t="shared" si="8"/>
        <v>0</v>
      </c>
      <c r="K29" s="2">
        <v>0.67</v>
      </c>
      <c r="L29" s="2"/>
      <c r="M29" s="19">
        <f t="shared" si="6"/>
        <v>0.12776621078627876</v>
      </c>
    </row>
    <row r="30" spans="1:13" ht="18">
      <c r="A30" s="18">
        <v>30060</v>
      </c>
      <c r="B30" s="7">
        <v>2</v>
      </c>
      <c r="C30" s="7">
        <v>2</v>
      </c>
      <c r="D30" s="2">
        <v>0.007</v>
      </c>
      <c r="E30" s="4">
        <f t="shared" si="9"/>
        <v>0.05555555555555555</v>
      </c>
      <c r="F30" s="4">
        <f t="shared" si="9"/>
        <v>0.05555555555555555</v>
      </c>
      <c r="G30" s="4">
        <f t="shared" si="7"/>
        <v>0.0030864197530864196</v>
      </c>
      <c r="H30" s="4">
        <f t="shared" si="5"/>
        <v>0.00258064</v>
      </c>
      <c r="I30" s="2"/>
      <c r="J30" s="1">
        <f t="shared" si="8"/>
        <v>0</v>
      </c>
      <c r="K30" s="2">
        <v>0.587</v>
      </c>
      <c r="L30" s="2"/>
      <c r="M30" s="19">
        <f t="shared" si="6"/>
        <v>0.1119384563157397</v>
      </c>
    </row>
    <row r="31" spans="1:13" ht="18">
      <c r="A31" s="18">
        <v>30100</v>
      </c>
      <c r="B31" s="7">
        <v>2</v>
      </c>
      <c r="C31" s="7">
        <v>2</v>
      </c>
      <c r="D31" s="2">
        <v>0.0093</v>
      </c>
      <c r="E31" s="4">
        <f>+B31/36</f>
        <v>0.05555555555555555</v>
      </c>
      <c r="F31" s="4">
        <f>+C31/36</f>
        <v>0.05555555555555555</v>
      </c>
      <c r="G31" s="4">
        <f t="shared" si="7"/>
        <v>0.0030864197530864196</v>
      </c>
      <c r="H31" s="4">
        <f t="shared" si="5"/>
        <v>0.00258064</v>
      </c>
      <c r="I31" s="2"/>
      <c r="J31" s="1">
        <f t="shared" si="2"/>
        <v>0</v>
      </c>
      <c r="K31" s="2">
        <v>0.994</v>
      </c>
      <c r="L31" s="2"/>
      <c r="M31" s="19">
        <f t="shared" si="6"/>
        <v>0.14267329395778003</v>
      </c>
    </row>
    <row r="32" spans="1:13" ht="18">
      <c r="A32" s="18">
        <v>30100</v>
      </c>
      <c r="B32" s="7">
        <v>2</v>
      </c>
      <c r="C32" s="7">
        <v>2</v>
      </c>
      <c r="D32" s="2">
        <v>0.0093</v>
      </c>
      <c r="E32" s="4">
        <f aca="true" t="shared" si="10" ref="E32:F46">+B32/36</f>
        <v>0.05555555555555555</v>
      </c>
      <c r="F32" s="4">
        <f t="shared" si="10"/>
        <v>0.05555555555555555</v>
      </c>
      <c r="G32" s="4">
        <f t="shared" si="7"/>
        <v>0.0030864197530864196</v>
      </c>
      <c r="H32" s="4">
        <f t="shared" si="5"/>
        <v>0.00258064</v>
      </c>
      <c r="I32" s="2"/>
      <c r="J32" s="1">
        <f t="shared" si="2"/>
        <v>0</v>
      </c>
      <c r="K32" s="2">
        <v>0.84</v>
      </c>
      <c r="L32" s="2"/>
      <c r="M32" s="19">
        <f t="shared" si="6"/>
        <v>0.12056898080939159</v>
      </c>
    </row>
    <row r="33" spans="1:13" ht="18">
      <c r="A33" s="18">
        <v>30100</v>
      </c>
      <c r="B33" s="7">
        <v>2</v>
      </c>
      <c r="C33" s="7">
        <v>2</v>
      </c>
      <c r="D33" s="2">
        <v>0.0093</v>
      </c>
      <c r="E33" s="4">
        <f t="shared" si="10"/>
        <v>0.05555555555555555</v>
      </c>
      <c r="F33" s="4">
        <f t="shared" si="10"/>
        <v>0.05555555555555555</v>
      </c>
      <c r="G33" s="4">
        <f t="shared" si="7"/>
        <v>0.0030864197530864196</v>
      </c>
      <c r="H33" s="4">
        <f t="shared" si="5"/>
        <v>0.00258064</v>
      </c>
      <c r="I33" s="2"/>
      <c r="J33" s="1">
        <f t="shared" si="2"/>
        <v>0</v>
      </c>
      <c r="K33" s="2">
        <v>0.976</v>
      </c>
      <c r="L33" s="2"/>
      <c r="M33" s="19">
        <f t="shared" si="6"/>
        <v>0.14008967294043595</v>
      </c>
    </row>
    <row r="34" spans="1:13" ht="18">
      <c r="A34" s="18">
        <v>30150</v>
      </c>
      <c r="B34" s="7">
        <v>2</v>
      </c>
      <c r="C34" s="7">
        <v>2</v>
      </c>
      <c r="D34" s="2">
        <v>0.0126</v>
      </c>
      <c r="E34" s="4">
        <f t="shared" si="10"/>
        <v>0.05555555555555555</v>
      </c>
      <c r="F34" s="4">
        <f>+C34/36</f>
        <v>0.05555555555555555</v>
      </c>
      <c r="G34" s="4">
        <f t="shared" si="7"/>
        <v>0.0030864197530864196</v>
      </c>
      <c r="H34" s="4">
        <f>+B34*0.0254*C34*0.0254</f>
        <v>0.00258064</v>
      </c>
      <c r="I34" s="2"/>
      <c r="J34" s="1">
        <f>+I34/453.7*16</f>
        <v>0</v>
      </c>
      <c r="K34" s="2">
        <v>1.678</v>
      </c>
      <c r="L34" s="2"/>
      <c r="M34" s="19">
        <f>+K34/D34*28.3495/91.44/91.44/2.54</f>
        <v>0.17777089693148898</v>
      </c>
    </row>
    <row r="35" spans="1:13" ht="18">
      <c r="A35" s="18">
        <v>30150</v>
      </c>
      <c r="B35" s="7">
        <v>2</v>
      </c>
      <c r="C35" s="7">
        <v>2</v>
      </c>
      <c r="D35" s="2">
        <v>0.0126</v>
      </c>
      <c r="E35" s="4">
        <f t="shared" si="10"/>
        <v>0.05555555555555555</v>
      </c>
      <c r="F35" s="4">
        <f t="shared" si="10"/>
        <v>0.05555555555555555</v>
      </c>
      <c r="G35" s="4">
        <f t="shared" si="7"/>
        <v>0.0030864197530864196</v>
      </c>
      <c r="H35" s="4">
        <f t="shared" si="5"/>
        <v>0.00258064</v>
      </c>
      <c r="I35" s="2"/>
      <c r="J35" s="1">
        <f t="shared" si="2"/>
        <v>0</v>
      </c>
      <c r="K35" s="2">
        <v>1.52</v>
      </c>
      <c r="L35" s="2"/>
      <c r="M35" s="19">
        <f t="shared" si="6"/>
        <v>0.1610320401286432</v>
      </c>
    </row>
    <row r="36" spans="1:13" ht="18">
      <c r="A36" s="18">
        <v>30150</v>
      </c>
      <c r="B36" s="7">
        <v>2</v>
      </c>
      <c r="C36" s="7">
        <v>2</v>
      </c>
      <c r="D36" s="2">
        <v>0.0126</v>
      </c>
      <c r="E36" s="4">
        <f t="shared" si="10"/>
        <v>0.05555555555555555</v>
      </c>
      <c r="F36" s="4">
        <f t="shared" si="10"/>
        <v>0.05555555555555555</v>
      </c>
      <c r="G36" s="4">
        <f t="shared" si="7"/>
        <v>0.0030864197530864196</v>
      </c>
      <c r="H36" s="4">
        <f t="shared" si="5"/>
        <v>0.00258064</v>
      </c>
      <c r="I36" s="2"/>
      <c r="J36" s="1">
        <f t="shared" si="2"/>
        <v>0</v>
      </c>
      <c r="K36" s="2">
        <v>1.694</v>
      </c>
      <c r="L36" s="2"/>
      <c r="M36" s="19">
        <f t="shared" si="6"/>
        <v>0.17946597103810624</v>
      </c>
    </row>
    <row r="37" spans="1:13" ht="18">
      <c r="A37" s="18">
        <v>30150</v>
      </c>
      <c r="B37" s="7">
        <v>2</v>
      </c>
      <c r="C37" s="7">
        <v>2</v>
      </c>
      <c r="D37" s="2">
        <v>0.0126</v>
      </c>
      <c r="E37" s="4">
        <f t="shared" si="10"/>
        <v>0.05555555555555555</v>
      </c>
      <c r="F37" s="4">
        <f t="shared" si="10"/>
        <v>0.05555555555555555</v>
      </c>
      <c r="G37" s="4">
        <f t="shared" si="7"/>
        <v>0.0030864197530864196</v>
      </c>
      <c r="H37" s="4">
        <f t="shared" si="5"/>
        <v>0.00258064</v>
      </c>
      <c r="I37" s="2"/>
      <c r="J37" s="1">
        <f t="shared" si="2"/>
        <v>0</v>
      </c>
      <c r="K37" s="2">
        <v>1.808</v>
      </c>
      <c r="L37" s="2"/>
      <c r="M37" s="19">
        <f t="shared" si="6"/>
        <v>0.1915433740477545</v>
      </c>
    </row>
    <row r="38" spans="1:13" ht="18">
      <c r="A38" s="18">
        <v>30200</v>
      </c>
      <c r="B38" s="7">
        <v>2</v>
      </c>
      <c r="C38" s="7">
        <v>2</v>
      </c>
      <c r="D38" s="2">
        <v>0.0152</v>
      </c>
      <c r="E38" s="4">
        <f t="shared" si="10"/>
        <v>0.05555555555555555</v>
      </c>
      <c r="F38" s="4">
        <f t="shared" si="10"/>
        <v>0.05555555555555555</v>
      </c>
      <c r="G38" s="4">
        <f t="shared" si="7"/>
        <v>0.0030864197530864196</v>
      </c>
      <c r="H38" s="4">
        <f t="shared" si="5"/>
        <v>0.00258064</v>
      </c>
      <c r="I38" s="2"/>
      <c r="J38" s="1">
        <f t="shared" si="2"/>
        <v>0</v>
      </c>
      <c r="K38" s="2">
        <v>2.05</v>
      </c>
      <c r="L38" s="2"/>
      <c r="M38" s="19">
        <f t="shared" si="6"/>
        <v>0.1800319250572564</v>
      </c>
    </row>
    <row r="39" spans="1:13" ht="18">
      <c r="A39" s="20">
        <v>30200</v>
      </c>
      <c r="B39" s="7">
        <v>2</v>
      </c>
      <c r="C39" s="7">
        <v>2</v>
      </c>
      <c r="D39" s="2">
        <v>0.0152</v>
      </c>
      <c r="E39" s="4">
        <f t="shared" si="10"/>
        <v>0.05555555555555555</v>
      </c>
      <c r="F39" s="4">
        <f t="shared" si="10"/>
        <v>0.05555555555555555</v>
      </c>
      <c r="G39" s="4">
        <f t="shared" si="7"/>
        <v>0.0030864197530864196</v>
      </c>
      <c r="H39" s="4">
        <f t="shared" si="5"/>
        <v>0.00258064</v>
      </c>
      <c r="I39" s="2"/>
      <c r="J39" s="1">
        <f t="shared" si="2"/>
        <v>0</v>
      </c>
      <c r="K39" s="2">
        <v>2.036</v>
      </c>
      <c r="L39" s="2"/>
      <c r="M39" s="19">
        <f t="shared" si="6"/>
        <v>0.1788024387397923</v>
      </c>
    </row>
    <row r="40" spans="1:13" ht="18">
      <c r="A40" s="20">
        <v>30200</v>
      </c>
      <c r="B40" s="7">
        <v>2</v>
      </c>
      <c r="C40" s="7">
        <v>2</v>
      </c>
      <c r="D40" s="2">
        <v>0.0152</v>
      </c>
      <c r="E40" s="4">
        <f t="shared" si="10"/>
        <v>0.05555555555555555</v>
      </c>
      <c r="F40" s="4">
        <f t="shared" si="10"/>
        <v>0.05555555555555555</v>
      </c>
      <c r="G40" s="4">
        <f t="shared" si="7"/>
        <v>0.0030864197530864196</v>
      </c>
      <c r="H40" s="4">
        <f t="shared" si="5"/>
        <v>0.00258064</v>
      </c>
      <c r="I40" s="2"/>
      <c r="J40" s="1">
        <f t="shared" si="2"/>
        <v>0</v>
      </c>
      <c r="K40" s="2">
        <v>2.185</v>
      </c>
      <c r="L40" s="2"/>
      <c r="M40" s="19">
        <f t="shared" si="6"/>
        <v>0.19188768597566114</v>
      </c>
    </row>
    <row r="41" spans="1:13" ht="18">
      <c r="A41" s="20">
        <v>30200</v>
      </c>
      <c r="B41" s="7">
        <v>2</v>
      </c>
      <c r="C41" s="7">
        <v>2</v>
      </c>
      <c r="D41" s="2">
        <v>0.0152</v>
      </c>
      <c r="E41" s="4">
        <f t="shared" si="10"/>
        <v>0.05555555555555555</v>
      </c>
      <c r="F41" s="4">
        <f t="shared" si="10"/>
        <v>0.05555555555555555</v>
      </c>
      <c r="G41" s="4">
        <f t="shared" si="7"/>
        <v>0.0030864197530864196</v>
      </c>
      <c r="H41" s="4">
        <f t="shared" si="5"/>
        <v>0.00258064</v>
      </c>
      <c r="I41" s="2"/>
      <c r="J41" s="1">
        <f t="shared" si="2"/>
        <v>0</v>
      </c>
      <c r="K41" s="2">
        <v>2.148</v>
      </c>
      <c r="L41" s="2"/>
      <c r="M41" s="19">
        <f t="shared" si="6"/>
        <v>0.1886383292795058</v>
      </c>
    </row>
    <row r="42" spans="1:13" ht="18">
      <c r="A42" s="18">
        <v>30100</v>
      </c>
      <c r="B42" s="7">
        <v>2</v>
      </c>
      <c r="C42" s="7">
        <v>2</v>
      </c>
      <c r="D42" s="2">
        <v>0.0093</v>
      </c>
      <c r="E42" s="4">
        <f>+B42/36</f>
        <v>0.05555555555555555</v>
      </c>
      <c r="F42" s="4">
        <f>+C42/36</f>
        <v>0.05555555555555555</v>
      </c>
      <c r="G42" s="4">
        <f>+F42*E42</f>
        <v>0.0030864197530864196</v>
      </c>
      <c r="H42" s="4">
        <f>+B42*0.0254*C42*0.0254</f>
        <v>0.00258064</v>
      </c>
      <c r="I42" s="2"/>
      <c r="J42" s="1">
        <f>+I42/453.7*16</f>
        <v>0</v>
      </c>
      <c r="K42" s="2">
        <v>1.009</v>
      </c>
      <c r="L42" s="2"/>
      <c r="M42" s="19">
        <f t="shared" si="6"/>
        <v>0.14482631147223346</v>
      </c>
    </row>
    <row r="43" spans="1:13" ht="18">
      <c r="A43" s="21">
        <v>30100</v>
      </c>
      <c r="B43" s="7">
        <v>2</v>
      </c>
      <c r="C43" s="7">
        <v>2</v>
      </c>
      <c r="D43" s="2">
        <v>0.0093</v>
      </c>
      <c r="E43" s="4">
        <f t="shared" si="10"/>
        <v>0.05555555555555555</v>
      </c>
      <c r="F43" s="4">
        <f t="shared" si="10"/>
        <v>0.05555555555555555</v>
      </c>
      <c r="G43" s="4">
        <f t="shared" si="7"/>
        <v>0.0030864197530864196</v>
      </c>
      <c r="H43" s="4">
        <f t="shared" si="5"/>
        <v>0.00258064</v>
      </c>
      <c r="I43" s="2"/>
      <c r="J43" s="1">
        <f t="shared" si="2"/>
        <v>0</v>
      </c>
      <c r="K43" s="2">
        <v>1.097</v>
      </c>
      <c r="L43" s="2"/>
      <c r="M43" s="19">
        <f t="shared" si="6"/>
        <v>0.1574573475570269</v>
      </c>
    </row>
    <row r="44" spans="1:13" ht="18.75" thickBot="1">
      <c r="A44" s="22">
        <v>30100</v>
      </c>
      <c r="B44" s="23">
        <v>2</v>
      </c>
      <c r="C44" s="23">
        <v>2</v>
      </c>
      <c r="D44" s="24">
        <v>0.0093</v>
      </c>
      <c r="E44" s="5">
        <f t="shared" si="10"/>
        <v>0.05555555555555555</v>
      </c>
      <c r="F44" s="5">
        <f t="shared" si="10"/>
        <v>0.05555555555555555</v>
      </c>
      <c r="G44" s="5">
        <f t="shared" si="7"/>
        <v>0.0030864197530864196</v>
      </c>
      <c r="H44" s="5">
        <f t="shared" si="5"/>
        <v>0.00258064</v>
      </c>
      <c r="I44" s="24"/>
      <c r="J44" s="25">
        <f t="shared" si="2"/>
        <v>0</v>
      </c>
      <c r="K44" s="24">
        <v>1.115</v>
      </c>
      <c r="L44" s="24"/>
      <c r="M44" s="26">
        <f t="shared" si="6"/>
        <v>0.160040968574371</v>
      </c>
    </row>
    <row r="45" spans="5:10" ht="12.75">
      <c r="E45">
        <f t="shared" si="10"/>
        <v>0</v>
      </c>
      <c r="F45">
        <f t="shared" si="10"/>
        <v>0</v>
      </c>
      <c r="G45">
        <f t="shared" si="7"/>
        <v>0</v>
      </c>
      <c r="H45">
        <f t="shared" si="5"/>
        <v>0</v>
      </c>
      <c r="J45">
        <f t="shared" si="2"/>
        <v>0</v>
      </c>
    </row>
    <row r="46" spans="5:10" ht="12.75">
      <c r="E46">
        <f t="shared" si="10"/>
        <v>0</v>
      </c>
      <c r="F46">
        <f t="shared" si="10"/>
        <v>0</v>
      </c>
      <c r="G46">
        <f t="shared" si="7"/>
        <v>0</v>
      </c>
      <c r="H46">
        <f t="shared" si="5"/>
        <v>0</v>
      </c>
      <c r="J46">
        <f t="shared" si="2"/>
        <v>0</v>
      </c>
    </row>
    <row r="47" spans="5:10" ht="12.75">
      <c r="E47">
        <f>+B47/36</f>
        <v>0</v>
      </c>
      <c r="F47">
        <f>+C47/36</f>
        <v>0</v>
      </c>
      <c r="G47">
        <f>+F47*E47</f>
        <v>0</v>
      </c>
      <c r="H47">
        <f>+B47*0.0254*C47*0.0254</f>
        <v>0</v>
      </c>
      <c r="J47">
        <f t="shared" si="2"/>
        <v>0</v>
      </c>
    </row>
    <row r="48" spans="5:10" ht="12.75">
      <c r="E48">
        <f aca="true" t="shared" si="11" ref="E48:F59">+B48/36</f>
        <v>0</v>
      </c>
      <c r="F48">
        <f t="shared" si="11"/>
        <v>0</v>
      </c>
      <c r="G48">
        <f t="shared" si="7"/>
        <v>0</v>
      </c>
      <c r="H48">
        <f t="shared" si="5"/>
        <v>0</v>
      </c>
      <c r="J48">
        <f t="shared" si="2"/>
        <v>0</v>
      </c>
    </row>
    <row r="49" spans="5:10" ht="12.75">
      <c r="E49">
        <f t="shared" si="11"/>
        <v>0</v>
      </c>
      <c r="F49">
        <f t="shared" si="11"/>
        <v>0</v>
      </c>
      <c r="G49">
        <f t="shared" si="7"/>
        <v>0</v>
      </c>
      <c r="H49">
        <f t="shared" si="5"/>
        <v>0</v>
      </c>
      <c r="J49">
        <f t="shared" si="2"/>
        <v>0</v>
      </c>
    </row>
    <row r="50" spans="5:10" ht="12.75">
      <c r="E50">
        <f t="shared" si="11"/>
        <v>0</v>
      </c>
      <c r="F50">
        <f t="shared" si="11"/>
        <v>0</v>
      </c>
      <c r="G50">
        <f t="shared" si="7"/>
        <v>0</v>
      </c>
      <c r="H50">
        <f t="shared" si="5"/>
        <v>0</v>
      </c>
      <c r="J50">
        <f t="shared" si="2"/>
        <v>0</v>
      </c>
    </row>
    <row r="51" spans="5:10" ht="12.75">
      <c r="E51">
        <f t="shared" si="11"/>
        <v>0</v>
      </c>
      <c r="F51">
        <f t="shared" si="11"/>
        <v>0</v>
      </c>
      <c r="G51">
        <f t="shared" si="7"/>
        <v>0</v>
      </c>
      <c r="H51">
        <f t="shared" si="5"/>
        <v>0</v>
      </c>
      <c r="J51">
        <f t="shared" si="2"/>
        <v>0</v>
      </c>
    </row>
    <row r="52" spans="5:10" ht="12.75">
      <c r="E52">
        <f t="shared" si="11"/>
        <v>0</v>
      </c>
      <c r="F52">
        <f t="shared" si="11"/>
        <v>0</v>
      </c>
      <c r="G52">
        <f t="shared" si="7"/>
        <v>0</v>
      </c>
      <c r="H52">
        <f t="shared" si="5"/>
        <v>0</v>
      </c>
      <c r="J52">
        <f t="shared" si="2"/>
        <v>0</v>
      </c>
    </row>
    <row r="53" spans="5:10" ht="12.75">
      <c r="E53">
        <f t="shared" si="11"/>
        <v>0</v>
      </c>
      <c r="F53">
        <f t="shared" si="11"/>
        <v>0</v>
      </c>
      <c r="G53">
        <f t="shared" si="7"/>
        <v>0</v>
      </c>
      <c r="H53">
        <f t="shared" si="5"/>
        <v>0</v>
      </c>
      <c r="J53">
        <f t="shared" si="2"/>
        <v>0</v>
      </c>
    </row>
    <row r="54" spans="5:10" ht="12.75">
      <c r="E54">
        <f t="shared" si="11"/>
        <v>0</v>
      </c>
      <c r="F54">
        <f t="shared" si="11"/>
        <v>0</v>
      </c>
      <c r="G54">
        <f t="shared" si="7"/>
        <v>0</v>
      </c>
      <c r="H54">
        <f t="shared" si="5"/>
        <v>0</v>
      </c>
      <c r="J54">
        <f t="shared" si="2"/>
        <v>0</v>
      </c>
    </row>
    <row r="55" spans="5:10" ht="12.75">
      <c r="E55">
        <f t="shared" si="11"/>
        <v>0</v>
      </c>
      <c r="F55">
        <f t="shared" si="11"/>
        <v>0</v>
      </c>
      <c r="G55">
        <f t="shared" si="7"/>
        <v>0</v>
      </c>
      <c r="H55">
        <f t="shared" si="5"/>
        <v>0</v>
      </c>
      <c r="J55">
        <f t="shared" si="2"/>
        <v>0</v>
      </c>
    </row>
    <row r="56" spans="5:10" ht="12.75">
      <c r="E56">
        <f t="shared" si="11"/>
        <v>0</v>
      </c>
      <c r="F56">
        <f t="shared" si="11"/>
        <v>0</v>
      </c>
      <c r="G56">
        <f t="shared" si="7"/>
        <v>0</v>
      </c>
      <c r="H56">
        <f t="shared" si="5"/>
        <v>0</v>
      </c>
      <c r="J56">
        <f t="shared" si="2"/>
        <v>0</v>
      </c>
    </row>
    <row r="57" spans="5:10" ht="12.75">
      <c r="E57">
        <f t="shared" si="11"/>
        <v>0</v>
      </c>
      <c r="F57">
        <f t="shared" si="11"/>
        <v>0</v>
      </c>
      <c r="G57">
        <f t="shared" si="7"/>
        <v>0</v>
      </c>
      <c r="H57">
        <f t="shared" si="5"/>
        <v>0</v>
      </c>
      <c r="J57">
        <f t="shared" si="2"/>
        <v>0</v>
      </c>
    </row>
    <row r="58" spans="5:10" ht="12.75">
      <c r="E58">
        <f t="shared" si="11"/>
        <v>0</v>
      </c>
      <c r="F58">
        <f t="shared" si="11"/>
        <v>0</v>
      </c>
      <c r="G58">
        <f t="shared" si="7"/>
        <v>0</v>
      </c>
      <c r="H58">
        <f t="shared" si="5"/>
        <v>0</v>
      </c>
      <c r="J58">
        <f t="shared" si="2"/>
        <v>0</v>
      </c>
    </row>
    <row r="59" spans="5:10" ht="12.75">
      <c r="E59">
        <f t="shared" si="11"/>
        <v>0</v>
      </c>
      <c r="F59">
        <f t="shared" si="11"/>
        <v>0</v>
      </c>
      <c r="G59">
        <f t="shared" si="7"/>
        <v>0</v>
      </c>
      <c r="H59">
        <f t="shared" si="5"/>
        <v>0</v>
      </c>
      <c r="J59">
        <f t="shared" si="2"/>
        <v>0</v>
      </c>
    </row>
    <row r="60" spans="5:10" ht="12.75">
      <c r="E60">
        <f>+B60/36</f>
        <v>0</v>
      </c>
      <c r="F60">
        <f>+C60/36</f>
        <v>0</v>
      </c>
      <c r="G60">
        <f t="shared" si="7"/>
        <v>0</v>
      </c>
      <c r="H60">
        <f t="shared" si="5"/>
        <v>0</v>
      </c>
      <c r="J60">
        <f t="shared" si="2"/>
        <v>0</v>
      </c>
    </row>
    <row r="61" spans="5:8" ht="12.75">
      <c r="E61"/>
      <c r="F61"/>
      <c r="G61"/>
      <c r="H61"/>
    </row>
    <row r="62" spans="5:8" ht="12.75">
      <c r="E62"/>
      <c r="F62"/>
      <c r="G62"/>
      <c r="H62"/>
    </row>
    <row r="63" spans="5:8" ht="12.75">
      <c r="E63"/>
      <c r="F63"/>
      <c r="G63"/>
      <c r="H63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</sheetData>
  <sheetProtection/>
  <printOptions horizontalCentered="1"/>
  <pageMargins left="0.25" right="0.25" top="0.5" bottom="0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Cerex Advanced Fabrics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Ortega</dc:creator>
  <cp:keywords/>
  <dc:description/>
  <cp:lastModifiedBy>Ryan</cp:lastModifiedBy>
  <cp:lastPrinted>2014-06-02T13:37:30Z</cp:lastPrinted>
  <dcterms:created xsi:type="dcterms:W3CDTF">2010-07-21T14:49:14Z</dcterms:created>
  <dcterms:modified xsi:type="dcterms:W3CDTF">2016-03-20T21:20:52Z</dcterms:modified>
  <cp:category/>
  <cp:version/>
  <cp:contentType/>
  <cp:contentStatus/>
</cp:coreProperties>
</file>