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N" sheetId="1" r:id="rId1"/>
  </sheets>
  <calcPr calcId="144525"/>
</workbook>
</file>

<file path=xl/calcChain.xml><?xml version="1.0" encoding="utf-8"?>
<calcChain xmlns="http://schemas.openxmlformats.org/spreadsheetml/2006/main">
  <c r="E37" i="1" l="1"/>
  <c r="E38" i="1"/>
  <c r="C25" i="1"/>
  <c r="C24" i="1"/>
  <c r="C23" i="1"/>
  <c r="C22" i="1"/>
  <c r="C21" i="1"/>
  <c r="C36" i="1"/>
  <c r="C20" i="1"/>
  <c r="C35" i="1"/>
  <c r="B11" i="1"/>
  <c r="C11" i="1" s="1"/>
  <c r="C34" i="1"/>
  <c r="C10" i="1"/>
  <c r="C19" i="1"/>
  <c r="C9" i="1"/>
  <c r="C33" i="1"/>
  <c r="C18" i="1"/>
  <c r="C8" i="1"/>
  <c r="C32" i="1"/>
  <c r="C17" i="1"/>
  <c r="C7" i="1"/>
  <c r="C31" i="1"/>
  <c r="C6" i="1"/>
  <c r="C5" i="1"/>
  <c r="C29" i="1"/>
  <c r="C16" i="1"/>
  <c r="C4" i="1"/>
  <c r="C28" i="1"/>
  <c r="C15" i="1"/>
  <c r="C3" i="1"/>
  <c r="C30" i="1"/>
  <c r="C14" i="1"/>
  <c r="D14" i="1" s="1"/>
  <c r="D15" i="1" l="1"/>
  <c r="E15" i="1" s="1"/>
  <c r="D18" i="1"/>
  <c r="E18" i="1" s="1"/>
  <c r="D21" i="1"/>
  <c r="E21" i="1" s="1"/>
  <c r="D24" i="1"/>
  <c r="E24" i="1" s="1"/>
  <c r="D29" i="1"/>
  <c r="E29" i="1" s="1"/>
  <c r="D16" i="1"/>
  <c r="E16" i="1" s="1"/>
  <c r="D19" i="1"/>
  <c r="E19" i="1" s="1"/>
  <c r="D22" i="1"/>
  <c r="E22" i="1" s="1"/>
  <c r="D25" i="1"/>
  <c r="E25" i="1" s="1"/>
  <c r="D30" i="1"/>
  <c r="E30" i="1" s="1"/>
  <c r="D17" i="1"/>
  <c r="E17" i="1" s="1"/>
  <c r="D20" i="1"/>
  <c r="E20" i="1" s="1"/>
  <c r="D23" i="1"/>
  <c r="E23" i="1" s="1"/>
  <c r="E14" i="1"/>
  <c r="D31" i="1"/>
  <c r="E31" i="1" s="1"/>
  <c r="D28" i="1"/>
  <c r="E28" i="1" s="1"/>
  <c r="D32" i="1"/>
  <c r="E32" i="1" s="1"/>
  <c r="D39" i="1"/>
  <c r="E39" i="1" s="1"/>
  <c r="D34" i="1"/>
  <c r="E34" i="1" s="1"/>
  <c r="D33" i="1"/>
  <c r="E33" i="1" s="1"/>
  <c r="D35" i="1"/>
  <c r="E35" i="1" s="1"/>
  <c r="D36" i="1"/>
  <c r="E36" i="1" s="1"/>
</calcChain>
</file>

<file path=xl/sharedStrings.xml><?xml version="1.0" encoding="utf-8"?>
<sst xmlns="http://schemas.openxmlformats.org/spreadsheetml/2006/main" count="19" uniqueCount="13">
  <si>
    <t>12h</t>
    <phoneticPr fontId="2" type="noConversion"/>
  </si>
  <si>
    <t>24h</t>
    <phoneticPr fontId="2" type="noConversion"/>
  </si>
  <si>
    <t>C/N</t>
    <phoneticPr fontId="2" type="noConversion"/>
  </si>
  <si>
    <t>ABS</t>
    <phoneticPr fontId="2" type="noConversion"/>
  </si>
  <si>
    <t>ABS</t>
    <phoneticPr fontId="2" type="noConversion"/>
  </si>
  <si>
    <t>5</t>
    <phoneticPr fontId="2" type="noConversion"/>
  </si>
  <si>
    <t>10</t>
    <phoneticPr fontId="2" type="noConversion"/>
  </si>
  <si>
    <t>Mean value</t>
    <phoneticPr fontId="2" type="noConversion"/>
  </si>
  <si>
    <t>Initial Con.</t>
    <phoneticPr fontId="2" type="noConversion"/>
  </si>
  <si>
    <r>
      <t>Initial NH</t>
    </r>
    <r>
      <rPr>
        <vertAlign val="subscript"/>
        <sz val="11"/>
        <rFont val="宋体"/>
        <family val="3"/>
        <charset val="134"/>
        <scheme val="minor"/>
      </rPr>
      <t>4</t>
    </r>
    <r>
      <rPr>
        <vertAlign val="superscript"/>
        <sz val="11"/>
        <rFont val="宋体"/>
        <family val="3"/>
        <charset val="134"/>
        <scheme val="minor"/>
      </rPr>
      <t>+</t>
    </r>
    <r>
      <rPr>
        <sz val="11"/>
        <rFont val="宋体"/>
        <family val="2"/>
        <scheme val="minor"/>
      </rPr>
      <t>-N Con.</t>
    </r>
    <phoneticPr fontId="2" type="noConversion"/>
  </si>
  <si>
    <r>
      <t>NH</t>
    </r>
    <r>
      <rPr>
        <vertAlign val="subscript"/>
        <sz val="11"/>
        <rFont val="宋体"/>
        <family val="3"/>
        <charset val="134"/>
        <scheme val="minor"/>
      </rPr>
      <t>4</t>
    </r>
    <r>
      <rPr>
        <vertAlign val="superscript"/>
        <sz val="11"/>
        <rFont val="宋体"/>
        <family val="3"/>
        <charset val="134"/>
        <scheme val="minor"/>
      </rPr>
      <t>+</t>
    </r>
    <r>
      <rPr>
        <sz val="11"/>
        <rFont val="宋体"/>
        <family val="2"/>
        <scheme val="minor"/>
      </rPr>
      <t>-N Con.</t>
    </r>
    <phoneticPr fontId="2" type="noConversion"/>
  </si>
  <si>
    <t>Removal efficiency %</t>
    <phoneticPr fontId="2" type="noConversion"/>
  </si>
  <si>
    <t xml:space="preserve">Removal efficiency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</si>
</sst>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0"/>
    <numFmt numFmtId="177" formatCode="0.00_);[Red]\(0.00\)"/>
    <numFmt numFmtId="178" formatCode="####.000"/>
    <numFmt numFmtId="179" formatCode="###0"/>
    <numFmt numFmtId="180" formatCode="####.00000"/>
    <numFmt numFmtId="181" formatCode="####.0000"/>
    <numFmt numFmtId="182" formatCode="####.00"/>
  </numFmts>
  <fonts count="17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9"/>
      <color indexed="8"/>
      <name val="PMingLiU"/>
      <family val="1"/>
      <charset val="136"/>
    </font>
    <font>
      <sz val="9"/>
      <color indexed="8"/>
      <name val="MingLiU"/>
      <family val="3"/>
      <charset val="136"/>
    </font>
    <font>
      <b/>
      <sz val="9"/>
      <color indexed="8"/>
      <name val="MingLiU"/>
      <family val="3"/>
      <charset val="136"/>
    </font>
    <font>
      <sz val="11"/>
      <color rgb="FFFF0000"/>
      <name val="宋体"/>
      <family val="2"/>
      <scheme val="minor"/>
    </font>
    <font>
      <sz val="10"/>
      <name val="Arial"/>
      <family val="2"/>
    </font>
    <font>
      <b/>
      <sz val="9"/>
      <color indexed="8"/>
      <name val="PMingLiU"/>
      <family val="1"/>
      <charset val="136"/>
    </font>
    <font>
      <sz val="9"/>
      <color indexed="8"/>
      <name val="MingLiU"/>
      <family val="3"/>
      <charset val="136"/>
    </font>
    <font>
      <b/>
      <sz val="11"/>
      <color theme="1"/>
      <name val="宋体"/>
      <family val="3"/>
      <charset val="134"/>
      <scheme val="minor"/>
    </font>
    <font>
      <vertAlign val="subscript"/>
      <sz val="11"/>
      <name val="宋体"/>
      <family val="3"/>
      <charset val="134"/>
      <scheme val="minor"/>
    </font>
    <font>
      <vertAlign val="superscript"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6" fillId="0" borderId="0"/>
    <xf numFmtId="0" fontId="11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5" fillId="0" borderId="0" xfId="1" applyNumberFormat="1" applyFont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0" xfId="2"/>
    <xf numFmtId="0" fontId="8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center" wrapText="1"/>
    </xf>
    <xf numFmtId="0" fontId="8" fillId="0" borderId="0" xfId="2" applyFont="1" applyBorder="1" applyAlignment="1">
      <alignment horizontal="left" vertical="top" wrapText="1"/>
    </xf>
    <xf numFmtId="179" fontId="8" fillId="0" borderId="0" xfId="2" applyNumberFormat="1" applyFont="1" applyBorder="1" applyAlignment="1">
      <alignment horizontal="right" vertical="top"/>
    </xf>
    <xf numFmtId="181" fontId="8" fillId="0" borderId="0" xfId="2" applyNumberFormat="1" applyFont="1" applyBorder="1" applyAlignment="1">
      <alignment horizontal="right" vertical="top"/>
    </xf>
    <xf numFmtId="0" fontId="6" fillId="0" borderId="0" xfId="2" applyBorder="1" applyAlignment="1">
      <alignment horizontal="center" vertical="center"/>
    </xf>
    <xf numFmtId="178" fontId="8" fillId="0" borderId="0" xfId="2" applyNumberFormat="1" applyFont="1" applyBorder="1" applyAlignment="1">
      <alignment horizontal="right" vertical="top"/>
    </xf>
    <xf numFmtId="177" fontId="5" fillId="0" borderId="0" xfId="1" applyNumberFormat="1" applyFont="1" applyFill="1" applyAlignment="1">
      <alignment horizontal="center"/>
    </xf>
    <xf numFmtId="181" fontId="8" fillId="0" borderId="0" xfId="2" applyNumberFormat="1" applyFont="1" applyBorder="1" applyAlignment="1">
      <alignment horizontal="center" vertical="top"/>
    </xf>
    <xf numFmtId="181" fontId="9" fillId="0" borderId="0" xfId="2" applyNumberFormat="1" applyFont="1" applyBorder="1" applyAlignment="1">
      <alignment horizontal="center" vertical="top"/>
    </xf>
    <xf numFmtId="180" fontId="8" fillId="0" borderId="0" xfId="2" applyNumberFormat="1" applyFont="1" applyBorder="1" applyAlignment="1">
      <alignment horizontal="right" vertical="top"/>
    </xf>
    <xf numFmtId="0" fontId="10" fillId="0" borderId="0" xfId="0" applyFont="1" applyAlignment="1">
      <alignment horizontal="center"/>
    </xf>
    <xf numFmtId="176" fontId="5" fillId="0" borderId="0" xfId="1" applyNumberFormat="1" applyFont="1" applyAlignment="1">
      <alignment horizontal="center"/>
    </xf>
    <xf numFmtId="0" fontId="6" fillId="0" borderId="0" xfId="2" applyBorder="1"/>
    <xf numFmtId="0" fontId="8" fillId="0" borderId="0" xfId="2" applyFont="1" applyBorder="1" applyAlignment="1">
      <alignment horizontal="left" vertical="top" wrapText="1"/>
    </xf>
    <xf numFmtId="0" fontId="11" fillId="0" borderId="0" xfId="3"/>
    <xf numFmtId="0" fontId="13" fillId="0" borderId="0" xfId="3" applyFont="1" applyBorder="1" applyAlignment="1">
      <alignment horizontal="center" wrapText="1"/>
    </xf>
    <xf numFmtId="181" fontId="13" fillId="0" borderId="0" xfId="3" applyNumberFormat="1" applyFont="1" applyBorder="1" applyAlignment="1">
      <alignment horizontal="right" vertical="top"/>
    </xf>
    <xf numFmtId="0" fontId="11" fillId="0" borderId="0" xfId="3" applyBorder="1" applyAlignment="1">
      <alignment horizontal="center" vertical="center"/>
    </xf>
    <xf numFmtId="178" fontId="13" fillId="0" borderId="0" xfId="3" applyNumberFormat="1" applyFont="1" applyBorder="1" applyAlignment="1">
      <alignment horizontal="right" vertical="top"/>
    </xf>
    <xf numFmtId="180" fontId="13" fillId="0" borderId="0" xfId="3" applyNumberFormat="1" applyFont="1" applyBorder="1" applyAlignment="1">
      <alignment horizontal="right" vertical="top"/>
    </xf>
    <xf numFmtId="1" fontId="0" fillId="0" borderId="0" xfId="0" applyNumberFormat="1" applyBorder="1" applyAlignment="1">
      <alignment horizontal="center"/>
    </xf>
    <xf numFmtId="0" fontId="12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/>
    </xf>
    <xf numFmtId="0" fontId="8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wrapText="1"/>
    </xf>
    <xf numFmtId="0" fontId="13" fillId="0" borderId="0" xfId="3" applyFont="1" applyBorder="1" applyAlignment="1">
      <alignment horizontal="left" vertical="top" wrapText="1"/>
    </xf>
    <xf numFmtId="179" fontId="13" fillId="0" borderId="0" xfId="3" applyNumberFormat="1" applyFont="1" applyBorder="1" applyAlignment="1">
      <alignment horizontal="right" vertical="top"/>
    </xf>
    <xf numFmtId="182" fontId="13" fillId="0" borderId="0" xfId="3" applyNumberFormat="1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11" fillId="0" borderId="0" xfId="3" applyBorder="1" applyAlignment="1">
      <alignment horizontal="center" vertical="center" wrapText="1"/>
    </xf>
    <xf numFmtId="0" fontId="11" fillId="0" borderId="0" xfId="3" applyBorder="1"/>
    <xf numFmtId="2" fontId="0" fillId="0" borderId="0" xfId="0" applyNumberFormat="1" applyBorder="1" applyAlignment="1">
      <alignment horizontal="center"/>
    </xf>
    <xf numFmtId="0" fontId="13" fillId="0" borderId="0" xfId="3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4">
    <cellStyle name="百分比" xfId="1" builtinId="5"/>
    <cellStyle name="常规" xfId="0" builtinId="0"/>
    <cellStyle name="常规_CN" xfId="2"/>
    <cellStyle name="常规_CN_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topLeftCell="A19" workbookViewId="0">
      <selection activeCell="I15" sqref="I15"/>
    </sheetView>
  </sheetViews>
  <sheetFormatPr defaultRowHeight="13.5"/>
  <cols>
    <col min="1" max="3" width="9" style="2"/>
    <col min="4" max="4" width="9" style="1"/>
    <col min="5" max="5" width="11.625" style="2" bestFit="1" customWidth="1"/>
    <col min="6" max="16384" width="9" style="2"/>
  </cols>
  <sheetData>
    <row r="1" spans="1:26" ht="17.25">
      <c r="A1" s="50" t="s">
        <v>9</v>
      </c>
      <c r="B1" s="50"/>
      <c r="C1" s="50"/>
      <c r="G1" s="32"/>
      <c r="H1" s="33"/>
      <c r="I1" s="33"/>
      <c r="J1" s="33"/>
      <c r="K1" s="33"/>
      <c r="L1" s="33"/>
      <c r="M1" s="33"/>
      <c r="N1" s="33"/>
      <c r="O1" s="33"/>
      <c r="P1" s="33"/>
      <c r="Q1" s="25"/>
      <c r="R1" s="32"/>
      <c r="S1" s="33"/>
      <c r="T1" s="33"/>
      <c r="U1" s="33"/>
      <c r="V1" s="33"/>
      <c r="W1" s="33"/>
      <c r="X1" s="33"/>
      <c r="Y1" s="33"/>
      <c r="Z1" s="33"/>
    </row>
    <row r="2" spans="1:26" ht="15" customHeight="1">
      <c r="B2" s="1" t="s">
        <v>3</v>
      </c>
      <c r="C2" s="1" t="s">
        <v>8</v>
      </c>
      <c r="G2" s="46"/>
      <c r="H2" s="33"/>
      <c r="I2" s="26"/>
      <c r="J2" s="26"/>
      <c r="K2" s="26"/>
      <c r="L2" s="26"/>
      <c r="M2" s="26"/>
      <c r="N2" s="33"/>
      <c r="O2" s="26"/>
      <c r="P2" s="26"/>
      <c r="Q2" s="25"/>
      <c r="R2" s="49"/>
      <c r="S2" s="33"/>
      <c r="T2" s="49"/>
      <c r="U2" s="49"/>
      <c r="V2" s="26"/>
      <c r="W2" s="26"/>
      <c r="X2" s="26"/>
      <c r="Y2" s="26"/>
      <c r="Z2" s="33"/>
    </row>
    <row r="3" spans="1:26" ht="14.25">
      <c r="B3" s="2">
        <v>0.28399999999999997</v>
      </c>
      <c r="C3" s="2">
        <f>(0.8903*B3+0.0116)*10/0.05</f>
        <v>52.889039999999994</v>
      </c>
      <c r="G3" s="33"/>
      <c r="H3" s="33"/>
      <c r="I3" s="33"/>
      <c r="J3" s="33"/>
      <c r="K3" s="33"/>
      <c r="L3" s="33"/>
      <c r="M3" s="26"/>
      <c r="N3" s="26"/>
      <c r="O3" s="33"/>
      <c r="P3" s="33"/>
      <c r="Q3" s="25"/>
      <c r="R3" s="33"/>
      <c r="S3" s="33"/>
      <c r="T3" s="33"/>
      <c r="U3" s="33"/>
      <c r="V3" s="33"/>
      <c r="W3" s="33"/>
      <c r="X3" s="33"/>
      <c r="Y3" s="26"/>
      <c r="Z3" s="26"/>
    </row>
    <row r="4" spans="1:26" ht="14.25">
      <c r="B4" s="2">
        <v>0.28399999999999997</v>
      </c>
      <c r="C4" s="2">
        <f>(0.8903*B4+0.0116)*10/0.05</f>
        <v>52.889039999999994</v>
      </c>
      <c r="G4" s="42"/>
      <c r="H4" s="42"/>
      <c r="I4" s="43"/>
      <c r="J4" s="27"/>
      <c r="K4" s="30"/>
      <c r="L4" s="30"/>
      <c r="M4" s="27"/>
      <c r="N4" s="27"/>
      <c r="O4" s="44"/>
      <c r="P4" s="44"/>
      <c r="Q4" s="25"/>
      <c r="R4" s="42"/>
      <c r="S4" s="42"/>
      <c r="T4" s="42"/>
      <c r="U4" s="42"/>
      <c r="V4" s="30"/>
      <c r="W4" s="30"/>
      <c r="X4" s="29"/>
      <c r="Y4" s="27"/>
      <c r="Z4" s="27"/>
    </row>
    <row r="5" spans="1:26" ht="14.25">
      <c r="B5" s="2">
        <v>0.27200000000000002</v>
      </c>
      <c r="C5" s="2">
        <f t="shared" ref="C5:C11" si="0">(0.8903*B5+0.0116)*10/0.05</f>
        <v>50.752320000000005</v>
      </c>
      <c r="G5" s="33"/>
      <c r="H5" s="42"/>
      <c r="I5" s="43"/>
      <c r="J5" s="27"/>
      <c r="K5" s="30"/>
      <c r="L5" s="30"/>
      <c r="M5" s="27"/>
      <c r="N5" s="27"/>
      <c r="O5" s="44"/>
      <c r="P5" s="44"/>
      <c r="Q5" s="25"/>
      <c r="R5" s="33"/>
      <c r="S5" s="33"/>
      <c r="T5" s="33"/>
      <c r="U5" s="42"/>
      <c r="V5" s="30"/>
      <c r="W5" s="30"/>
      <c r="X5" s="29"/>
      <c r="Y5" s="27"/>
      <c r="Z5" s="27"/>
    </row>
    <row r="6" spans="1:26" ht="14.25">
      <c r="B6" s="2">
        <v>0.26500000000000001</v>
      </c>
      <c r="C6" s="2">
        <f t="shared" si="0"/>
        <v>49.505899999999997</v>
      </c>
      <c r="G6" s="33"/>
      <c r="H6" s="42"/>
      <c r="I6" s="43"/>
      <c r="J6" s="27"/>
      <c r="K6" s="30"/>
      <c r="L6" s="30"/>
      <c r="M6" s="27"/>
      <c r="N6" s="27"/>
      <c r="O6" s="44"/>
      <c r="P6" s="44"/>
      <c r="Q6" s="25"/>
      <c r="R6" s="33"/>
      <c r="S6" s="33"/>
      <c r="T6" s="33"/>
      <c r="U6" s="42"/>
      <c r="V6" s="30"/>
      <c r="W6" s="30"/>
      <c r="X6" s="29"/>
      <c r="Y6" s="27"/>
      <c r="Z6" s="27"/>
    </row>
    <row r="7" spans="1:26" ht="14.25">
      <c r="B7" s="2">
        <v>0.26100000000000001</v>
      </c>
      <c r="C7" s="2">
        <f t="shared" si="0"/>
        <v>48.793659999999996</v>
      </c>
      <c r="G7" s="33"/>
      <c r="H7" s="42"/>
      <c r="I7" s="43"/>
      <c r="J7" s="27"/>
      <c r="K7" s="30"/>
      <c r="L7" s="30"/>
      <c r="M7" s="27"/>
      <c r="N7" s="27"/>
      <c r="O7" s="44"/>
      <c r="P7" s="44"/>
      <c r="Q7" s="25"/>
      <c r="R7" s="33"/>
      <c r="S7" s="33"/>
      <c r="T7" s="42"/>
      <c r="U7" s="42"/>
      <c r="V7" s="30"/>
      <c r="W7" s="30"/>
      <c r="X7" s="29"/>
      <c r="Y7" s="27"/>
      <c r="Z7" s="27"/>
    </row>
    <row r="8" spans="1:26" ht="14.25">
      <c r="B8" s="2">
        <v>0.26700000000000002</v>
      </c>
      <c r="C8" s="2">
        <f t="shared" si="0"/>
        <v>49.862020000000001</v>
      </c>
      <c r="G8" s="33"/>
      <c r="H8" s="42"/>
      <c r="I8" s="43"/>
      <c r="J8" s="27"/>
      <c r="K8" s="30"/>
      <c r="L8" s="30"/>
      <c r="M8" s="27"/>
      <c r="N8" s="27"/>
      <c r="O8" s="44"/>
      <c r="P8" s="44"/>
      <c r="Q8" s="25"/>
      <c r="R8" s="33"/>
      <c r="S8" s="33"/>
      <c r="T8" s="33"/>
      <c r="U8" s="42"/>
      <c r="V8" s="30"/>
      <c r="W8" s="30"/>
      <c r="X8" s="29"/>
      <c r="Y8" s="27"/>
      <c r="Z8" s="27"/>
    </row>
    <row r="9" spans="1:26" ht="14.25">
      <c r="B9" s="2">
        <v>0.29799999999999999</v>
      </c>
      <c r="C9" s="2">
        <f t="shared" si="0"/>
        <v>55.381879999999995</v>
      </c>
      <c r="G9" s="42"/>
      <c r="H9" s="42"/>
      <c r="I9" s="43"/>
      <c r="J9" s="27"/>
      <c r="K9" s="30"/>
      <c r="L9" s="30"/>
      <c r="M9" s="27"/>
      <c r="N9" s="27"/>
      <c r="O9" s="44"/>
      <c r="P9" s="44"/>
      <c r="Q9" s="25"/>
      <c r="R9" s="33"/>
      <c r="S9" s="33"/>
      <c r="T9" s="33"/>
      <c r="U9" s="42"/>
      <c r="V9" s="30"/>
      <c r="W9" s="30"/>
      <c r="X9" s="29"/>
      <c r="Y9" s="27"/>
      <c r="Z9" s="27"/>
    </row>
    <row r="10" spans="1:26" ht="14.25">
      <c r="B10" s="2">
        <v>0.28000000000000003</v>
      </c>
      <c r="C10" s="2">
        <f t="shared" si="0"/>
        <v>52.176799999999993</v>
      </c>
      <c r="G10" s="33"/>
      <c r="H10" s="42"/>
      <c r="I10" s="43"/>
      <c r="J10" s="27"/>
      <c r="K10" s="30"/>
      <c r="L10" s="30"/>
      <c r="M10" s="27"/>
      <c r="N10" s="27"/>
      <c r="O10" s="44"/>
      <c r="P10" s="44"/>
      <c r="Q10" s="25"/>
      <c r="R10" s="33"/>
      <c r="S10" s="33"/>
      <c r="T10" s="42"/>
      <c r="U10" s="42"/>
      <c r="V10" s="30"/>
      <c r="W10" s="30"/>
      <c r="X10" s="29"/>
      <c r="Y10" s="27"/>
      <c r="Z10" s="27"/>
    </row>
    <row r="11" spans="1:26" ht="14.25">
      <c r="A11" s="36" t="s">
        <v>7</v>
      </c>
      <c r="B11" s="2">
        <f>AVERAGE(B3:B10)</f>
        <v>0.27637500000000004</v>
      </c>
      <c r="C11" s="2">
        <f t="shared" si="0"/>
        <v>51.531332500000005</v>
      </c>
      <c r="G11" s="33"/>
      <c r="H11" s="42"/>
      <c r="I11" s="43"/>
      <c r="J11" s="27"/>
      <c r="K11" s="30"/>
      <c r="L11" s="30"/>
      <c r="M11" s="27"/>
      <c r="N11" s="27"/>
      <c r="O11" s="44"/>
      <c r="P11" s="44"/>
      <c r="Q11" s="25"/>
      <c r="R11" s="33"/>
      <c r="S11" s="33"/>
      <c r="T11" s="33"/>
      <c r="U11" s="42"/>
      <c r="V11" s="30"/>
      <c r="W11" s="30"/>
      <c r="X11" s="29"/>
      <c r="Y11" s="27"/>
      <c r="Z11" s="27"/>
    </row>
    <row r="12" spans="1:26" ht="15">
      <c r="A12" s="37" t="s">
        <v>0</v>
      </c>
      <c r="B12" s="37"/>
      <c r="C12" s="37"/>
      <c r="D12" s="37"/>
      <c r="G12" s="33"/>
      <c r="H12" s="42"/>
      <c r="I12" s="43"/>
      <c r="J12" s="27"/>
      <c r="K12" s="30"/>
      <c r="L12" s="30"/>
      <c r="M12" s="27"/>
      <c r="N12" s="27"/>
      <c r="O12" s="44"/>
      <c r="P12" s="44"/>
      <c r="Q12" s="25"/>
      <c r="R12" s="33"/>
      <c r="S12" s="33"/>
      <c r="T12" s="33"/>
      <c r="U12" s="42"/>
      <c r="V12" s="30"/>
      <c r="W12" s="30"/>
      <c r="X12" s="29"/>
      <c r="Y12" s="27"/>
      <c r="Z12" s="27"/>
    </row>
    <row r="13" spans="1:26" ht="17.25">
      <c r="A13" s="1" t="s">
        <v>2</v>
      </c>
      <c r="B13" s="1" t="s">
        <v>4</v>
      </c>
      <c r="C13" s="1" t="s">
        <v>10</v>
      </c>
      <c r="D13" s="1" t="s">
        <v>12</v>
      </c>
      <c r="E13" s="1" t="s">
        <v>11</v>
      </c>
      <c r="G13" s="33"/>
      <c r="H13" s="42"/>
      <c r="I13" s="43"/>
      <c r="J13" s="27"/>
      <c r="K13" s="30"/>
      <c r="L13" s="30"/>
      <c r="M13" s="27"/>
      <c r="N13" s="27"/>
      <c r="O13" s="44"/>
      <c r="P13" s="44"/>
      <c r="Q13" s="25"/>
      <c r="R13" s="33"/>
      <c r="S13" s="33"/>
      <c r="T13" s="42"/>
      <c r="U13" s="42"/>
      <c r="V13" s="30"/>
      <c r="W13" s="30"/>
      <c r="X13" s="29"/>
      <c r="Y13" s="27"/>
      <c r="Z13" s="27"/>
    </row>
    <row r="14" spans="1:26" ht="14.25" customHeight="1">
      <c r="A14" s="2" t="s">
        <v>5</v>
      </c>
      <c r="B14" s="2">
        <v>0.29099999999999998</v>
      </c>
      <c r="C14" s="2">
        <f t="shared" ref="C14:C16" si="1">(0.8603*B14+0.0116)*10/0.1</f>
        <v>26.19473</v>
      </c>
      <c r="D14" s="4">
        <f>(C11-C14)/C11</f>
        <v>0.4916737307345973</v>
      </c>
      <c r="E14" s="5">
        <f>D14*100</f>
        <v>49.167373073459729</v>
      </c>
      <c r="G14" s="32"/>
      <c r="H14" s="33"/>
      <c r="I14" s="33"/>
      <c r="J14" s="33"/>
      <c r="K14" s="33"/>
      <c r="L14" s="45"/>
      <c r="M14" s="45"/>
      <c r="N14" s="45"/>
      <c r="O14" s="18"/>
      <c r="P14" s="45"/>
      <c r="R14" s="33"/>
      <c r="S14" s="33"/>
      <c r="T14" s="33"/>
      <c r="U14" s="42"/>
      <c r="V14" s="30"/>
      <c r="W14" s="30"/>
      <c r="X14" s="29"/>
      <c r="Y14" s="27"/>
      <c r="Z14" s="27"/>
    </row>
    <row r="15" spans="1:26">
      <c r="A15" s="2">
        <v>5</v>
      </c>
      <c r="B15" s="2">
        <v>0.3</v>
      </c>
      <c r="C15" s="2">
        <f t="shared" si="1"/>
        <v>26.968999999999998</v>
      </c>
      <c r="D15" s="4">
        <f>(C11-C15)/C11</f>
        <v>0.47664850312186291</v>
      </c>
      <c r="E15" s="5">
        <f t="shared" ref="E15:E16" si="2">D15*100</f>
        <v>47.664850312186289</v>
      </c>
      <c r="G15" s="46"/>
      <c r="H15" s="26"/>
      <c r="I15" s="26"/>
      <c r="J15" s="26"/>
      <c r="K15" s="26"/>
      <c r="L15" s="45"/>
      <c r="M15" s="45"/>
      <c r="N15" s="45"/>
      <c r="O15" s="18"/>
      <c r="P15" s="45"/>
      <c r="R15" s="33"/>
      <c r="S15" s="33"/>
      <c r="T15" s="33"/>
      <c r="U15" s="42"/>
      <c r="V15" s="30"/>
      <c r="W15" s="30"/>
      <c r="X15" s="29"/>
      <c r="Y15" s="27"/>
      <c r="Z15" s="27"/>
    </row>
    <row r="16" spans="1:26">
      <c r="A16" s="2">
        <v>5</v>
      </c>
      <c r="B16" s="2">
        <v>0.27</v>
      </c>
      <c r="C16" s="2">
        <f t="shared" si="1"/>
        <v>24.388100000000001</v>
      </c>
      <c r="D16" s="4">
        <f>(C11-C16)/C11</f>
        <v>0.52673259516431092</v>
      </c>
      <c r="E16" s="5">
        <f t="shared" si="2"/>
        <v>52.673259516431095</v>
      </c>
      <c r="G16" s="42"/>
      <c r="H16" s="29"/>
      <c r="I16" s="43"/>
      <c r="J16" s="43"/>
      <c r="K16" s="29"/>
      <c r="L16" s="45"/>
      <c r="M16" s="45"/>
      <c r="N16" s="45"/>
      <c r="O16" s="18"/>
      <c r="P16" s="45"/>
      <c r="R16" s="42"/>
      <c r="S16" s="42"/>
      <c r="T16" s="42"/>
      <c r="U16" s="42"/>
      <c r="V16" s="30"/>
      <c r="W16" s="30"/>
      <c r="X16" s="29"/>
      <c r="Y16" s="27"/>
      <c r="Z16" s="27"/>
    </row>
    <row r="17" spans="1:26">
      <c r="A17" s="3" t="s">
        <v>6</v>
      </c>
      <c r="B17" s="2">
        <v>0.17100000000000001</v>
      </c>
      <c r="C17" s="2">
        <f t="shared" ref="C17:C25" si="3">(0.8603*B17+0.0116)*10/0.1</f>
        <v>15.871129999999999</v>
      </c>
      <c r="D17" s="17">
        <f>(C11-C17)/C11</f>
        <v>0.69201009890438991</v>
      </c>
      <c r="E17" s="5">
        <f t="shared" ref="E17:E25" si="4">D17*100</f>
        <v>69.201009890438996</v>
      </c>
      <c r="G17" s="42"/>
      <c r="H17" s="29"/>
      <c r="I17" s="43"/>
      <c r="J17" s="43"/>
      <c r="K17" s="29"/>
      <c r="L17" s="45"/>
      <c r="M17" s="45"/>
      <c r="N17" s="45"/>
      <c r="O17" s="18"/>
      <c r="P17" s="45"/>
      <c r="R17" s="33"/>
      <c r="S17" s="33"/>
      <c r="T17" s="33"/>
      <c r="U17" s="42"/>
      <c r="V17" s="30"/>
      <c r="W17" s="30"/>
      <c r="X17" s="29"/>
      <c r="Y17" s="27"/>
      <c r="Z17" s="27"/>
    </row>
    <row r="18" spans="1:26">
      <c r="A18" s="2">
        <v>10</v>
      </c>
      <c r="B18" s="2">
        <v>0.192</v>
      </c>
      <c r="C18" s="2">
        <f t="shared" si="3"/>
        <v>17.677759999999999</v>
      </c>
      <c r="D18" s="17">
        <f>(C11-C18)/C11</f>
        <v>0.65695123447467618</v>
      </c>
      <c r="E18" s="5">
        <f t="shared" si="4"/>
        <v>65.695123447467623</v>
      </c>
      <c r="G18" s="32"/>
      <c r="H18" s="33"/>
      <c r="I18" s="33"/>
      <c r="J18" s="33"/>
      <c r="K18" s="33"/>
      <c r="L18" s="33"/>
      <c r="M18" s="33"/>
      <c r="N18" s="45"/>
      <c r="O18" s="18"/>
      <c r="P18" s="45"/>
      <c r="R18" s="33"/>
      <c r="S18" s="33"/>
      <c r="T18" s="33"/>
      <c r="U18" s="42"/>
      <c r="V18" s="30"/>
      <c r="W18" s="30"/>
      <c r="X18" s="29"/>
      <c r="Y18" s="27"/>
      <c r="Z18" s="27"/>
    </row>
    <row r="19" spans="1:26">
      <c r="A19" s="2">
        <v>10</v>
      </c>
      <c r="B19" s="2">
        <v>0.16900000000000001</v>
      </c>
      <c r="C19" s="2">
        <f t="shared" si="3"/>
        <v>15.699070000000001</v>
      </c>
      <c r="D19" s="17">
        <f>(C11-C19)/C11</f>
        <v>0.69534903837388651</v>
      </c>
      <c r="E19" s="5">
        <f t="shared" si="4"/>
        <v>69.534903837388654</v>
      </c>
      <c r="G19" s="46"/>
      <c r="H19" s="33"/>
      <c r="I19" s="26"/>
      <c r="J19" s="26"/>
      <c r="K19" s="26"/>
      <c r="L19" s="26"/>
      <c r="M19" s="26"/>
      <c r="N19" s="18"/>
      <c r="O19" s="19"/>
      <c r="P19" s="45"/>
      <c r="R19" s="33"/>
      <c r="S19" s="33"/>
      <c r="T19" s="42"/>
      <c r="U19" s="42"/>
      <c r="V19" s="30"/>
      <c r="W19" s="30"/>
      <c r="X19" s="29"/>
      <c r="Y19" s="27"/>
      <c r="Z19" s="27"/>
    </row>
    <row r="20" spans="1:26">
      <c r="A20" s="2">
        <v>20</v>
      </c>
      <c r="B20" s="2">
        <v>0.21299999999999999</v>
      </c>
      <c r="C20" s="2">
        <f t="shared" si="3"/>
        <v>19.484389999999998</v>
      </c>
      <c r="D20" s="17">
        <f>(C11-C20)/C11</f>
        <v>0.62189237004496256</v>
      </c>
      <c r="E20" s="5">
        <f t="shared" si="4"/>
        <v>62.189237004496256</v>
      </c>
      <c r="G20" s="42"/>
      <c r="H20" s="42"/>
      <c r="I20" s="29"/>
      <c r="J20" s="43"/>
      <c r="K20" s="29"/>
      <c r="L20" s="29"/>
      <c r="M20" s="29"/>
      <c r="N20" s="18"/>
      <c r="O20" s="18"/>
      <c r="P20" s="45"/>
      <c r="R20" s="33"/>
      <c r="S20" s="33"/>
      <c r="T20" s="33"/>
      <c r="U20" s="42"/>
      <c r="V20" s="30"/>
      <c r="W20" s="30"/>
      <c r="X20" s="29"/>
      <c r="Y20" s="27"/>
      <c r="Z20" s="27"/>
    </row>
    <row r="21" spans="1:26">
      <c r="A21" s="2">
        <v>20</v>
      </c>
      <c r="B21" s="2">
        <v>0.21</v>
      </c>
      <c r="C21" s="2">
        <f t="shared" si="3"/>
        <v>19.226299999999998</v>
      </c>
      <c r="D21" s="17">
        <f>(C11-C21)/C11</f>
        <v>0.6269007792492074</v>
      </c>
      <c r="E21" s="5">
        <f t="shared" si="4"/>
        <v>62.690077924920743</v>
      </c>
      <c r="G21" s="33"/>
      <c r="H21" s="42"/>
      <c r="I21" s="29"/>
      <c r="J21" s="43"/>
      <c r="K21" s="29"/>
      <c r="L21" s="28"/>
      <c r="M21" s="28"/>
      <c r="N21" s="18"/>
      <c r="O21" s="18"/>
      <c r="P21" s="45"/>
      <c r="R21" s="33"/>
      <c r="S21" s="33"/>
      <c r="T21" s="33"/>
      <c r="U21" s="42"/>
      <c r="V21" s="30"/>
      <c r="W21" s="30"/>
      <c r="X21" s="29"/>
      <c r="Y21" s="27"/>
      <c r="Z21" s="27"/>
    </row>
    <row r="22" spans="1:26">
      <c r="A22" s="2">
        <v>20</v>
      </c>
      <c r="B22" s="2">
        <v>0.184</v>
      </c>
      <c r="C22" s="2">
        <f t="shared" si="3"/>
        <v>16.989519999999999</v>
      </c>
      <c r="D22" s="17">
        <f>(C11-C22)/C11</f>
        <v>0.67030699235266233</v>
      </c>
      <c r="E22" s="5">
        <f t="shared" si="4"/>
        <v>67.030699235266241</v>
      </c>
      <c r="G22" s="33"/>
      <c r="H22" s="42"/>
      <c r="I22" s="29"/>
      <c r="J22" s="43"/>
      <c r="K22" s="28"/>
      <c r="L22" s="28"/>
      <c r="M22" s="28"/>
      <c r="N22" s="18"/>
      <c r="O22" s="18"/>
      <c r="P22" s="45"/>
      <c r="R22" s="33"/>
      <c r="S22" s="33"/>
      <c r="T22" s="42"/>
      <c r="U22" s="42"/>
      <c r="V22" s="30"/>
      <c r="W22" s="30"/>
      <c r="X22" s="29"/>
      <c r="Y22" s="27"/>
      <c r="Z22" s="27"/>
    </row>
    <row r="23" spans="1:26">
      <c r="A23" s="2">
        <v>40</v>
      </c>
      <c r="B23" s="2">
        <v>0.20499999999999999</v>
      </c>
      <c r="C23" s="2">
        <f t="shared" si="3"/>
        <v>18.796149999999997</v>
      </c>
      <c r="D23" s="4">
        <f>(C11-C23)/C11</f>
        <v>0.63524812792294871</v>
      </c>
      <c r="E23" s="5">
        <f t="shared" si="4"/>
        <v>63.524812792294874</v>
      </c>
      <c r="F23" s="21"/>
      <c r="G23" s="42"/>
      <c r="H23" s="42"/>
      <c r="I23" s="29"/>
      <c r="J23" s="43"/>
      <c r="K23" s="29"/>
      <c r="L23" s="29"/>
      <c r="M23" s="29"/>
      <c r="N23" s="18"/>
      <c r="O23" s="18"/>
      <c r="P23" s="45"/>
      <c r="R23" s="33"/>
      <c r="S23" s="33"/>
      <c r="T23" s="33"/>
      <c r="U23" s="42"/>
      <c r="V23" s="30"/>
      <c r="W23" s="30"/>
      <c r="X23" s="29"/>
      <c r="Y23" s="27"/>
      <c r="Z23" s="27"/>
    </row>
    <row r="24" spans="1:26">
      <c r="A24" s="2">
        <v>40</v>
      </c>
      <c r="B24" s="2">
        <v>0.19800000000000001</v>
      </c>
      <c r="C24" s="2">
        <f t="shared" si="3"/>
        <v>18.193939999999998</v>
      </c>
      <c r="D24" s="4">
        <f>(C11-C24)/C11</f>
        <v>0.64693441606618662</v>
      </c>
      <c r="E24" s="5">
        <f t="shared" si="4"/>
        <v>64.693441606618663</v>
      </c>
      <c r="G24" s="33"/>
      <c r="H24" s="42"/>
      <c r="I24" s="29"/>
      <c r="J24" s="43"/>
      <c r="K24" s="29"/>
      <c r="L24" s="28"/>
      <c r="M24" s="28"/>
      <c r="N24" s="18"/>
      <c r="O24" s="18"/>
      <c r="P24" s="45"/>
      <c r="R24" s="33"/>
      <c r="S24" s="33"/>
      <c r="T24" s="33"/>
      <c r="U24" s="42"/>
      <c r="V24" s="30"/>
      <c r="W24" s="30"/>
      <c r="X24" s="29"/>
      <c r="Y24" s="27"/>
      <c r="Z24" s="27"/>
    </row>
    <row r="25" spans="1:26">
      <c r="A25" s="2">
        <v>40</v>
      </c>
      <c r="B25" s="2">
        <v>0.19700000000000001</v>
      </c>
      <c r="C25" s="2">
        <f t="shared" si="3"/>
        <v>18.10791</v>
      </c>
      <c r="D25" s="4">
        <f>(C11-C25)/C11</f>
        <v>0.64860388580093475</v>
      </c>
      <c r="E25" s="5">
        <f t="shared" si="4"/>
        <v>64.860388580093471</v>
      </c>
      <c r="G25" s="33"/>
      <c r="H25" s="42"/>
      <c r="I25" s="29"/>
      <c r="J25" s="43"/>
      <c r="K25" s="28"/>
      <c r="L25" s="28"/>
      <c r="M25" s="28"/>
      <c r="N25" s="18"/>
      <c r="O25" s="18"/>
      <c r="P25" s="45"/>
      <c r="R25" s="33"/>
      <c r="S25" s="33"/>
      <c r="T25" s="42"/>
      <c r="U25" s="42"/>
      <c r="V25" s="30"/>
      <c r="W25" s="30"/>
      <c r="X25" s="29"/>
      <c r="Y25" s="27"/>
      <c r="Z25" s="27"/>
    </row>
    <row r="26" spans="1:26" ht="15">
      <c r="A26" s="37" t="s">
        <v>1</v>
      </c>
      <c r="B26" s="37"/>
      <c r="C26" s="37"/>
      <c r="D26" s="37"/>
      <c r="G26" s="42"/>
      <c r="H26" s="42"/>
      <c r="I26" s="43"/>
      <c r="J26" s="27"/>
      <c r="K26" s="28"/>
      <c r="L26" s="28"/>
      <c r="M26" s="47"/>
      <c r="N26" s="14"/>
      <c r="O26" s="14"/>
      <c r="P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7.25">
      <c r="A27" s="1" t="s">
        <v>2</v>
      </c>
      <c r="B27" s="1" t="s">
        <v>4</v>
      </c>
      <c r="C27" s="1" t="s">
        <v>10</v>
      </c>
      <c r="D27" s="1" t="s">
        <v>12</v>
      </c>
      <c r="E27" s="1" t="s">
        <v>11</v>
      </c>
      <c r="G27" s="33"/>
      <c r="H27" s="42"/>
      <c r="I27" s="43"/>
      <c r="J27" s="28"/>
      <c r="K27" s="27"/>
      <c r="L27" s="28"/>
      <c r="M27" s="47"/>
      <c r="N27" s="14"/>
      <c r="O27" s="14"/>
      <c r="P27" s="45"/>
    </row>
    <row r="28" spans="1:26" ht="14.25">
      <c r="A28" s="2" t="s">
        <v>5</v>
      </c>
      <c r="B28" s="2">
        <v>0.253</v>
      </c>
      <c r="C28" s="2">
        <f t="shared" ref="C28:C36" si="5">(0.8603*B28+0.0116)*10/0.1</f>
        <v>22.925589999999996</v>
      </c>
      <c r="D28" s="22">
        <f>(C11-C28)/C11</f>
        <v>0.55511358065503169</v>
      </c>
      <c r="E28" s="6">
        <f>D28*100</f>
        <v>55.511358065503167</v>
      </c>
      <c r="G28" s="33"/>
      <c r="H28" s="42"/>
      <c r="I28" s="43"/>
      <c r="J28" s="28"/>
      <c r="K28" s="27"/>
      <c r="L28" s="28"/>
      <c r="M28" s="47"/>
      <c r="N28" s="14"/>
      <c r="O28" s="14"/>
      <c r="P28" s="45"/>
    </row>
    <row r="29" spans="1:26" ht="14.25">
      <c r="A29" s="2">
        <v>5</v>
      </c>
      <c r="B29" s="2">
        <v>0.25</v>
      </c>
      <c r="C29" s="2">
        <f t="shared" si="5"/>
        <v>22.6675</v>
      </c>
      <c r="D29" s="22">
        <f>(C11-C29)/C11</f>
        <v>0.56012198985927641</v>
      </c>
      <c r="E29" s="6">
        <f t="shared" ref="E29:E39" si="6">D29*100</f>
        <v>56.01219898592764</v>
      </c>
      <c r="G29" s="33"/>
      <c r="H29" s="42"/>
      <c r="I29" s="43"/>
      <c r="J29" s="28"/>
      <c r="K29" s="27"/>
      <c r="L29" s="27"/>
      <c r="M29" s="47"/>
      <c r="N29" s="14"/>
      <c r="O29" s="14"/>
      <c r="P29" s="45"/>
    </row>
    <row r="30" spans="1:26" ht="14.25">
      <c r="A30" s="2">
        <v>5</v>
      </c>
      <c r="B30" s="2">
        <v>0.248</v>
      </c>
      <c r="C30" s="2">
        <f t="shared" si="5"/>
        <v>22.495440000000002</v>
      </c>
      <c r="D30" s="22">
        <f>(C11-C30)/C11</f>
        <v>0.5634609293287729</v>
      </c>
      <c r="E30" s="6">
        <f t="shared" si="6"/>
        <v>56.346092932877291</v>
      </c>
      <c r="G30" s="33"/>
      <c r="H30" s="42"/>
      <c r="I30" s="28"/>
      <c r="J30" s="29"/>
      <c r="K30" s="29"/>
      <c r="L30" s="29"/>
      <c r="M30" s="47"/>
      <c r="N30" s="14"/>
      <c r="O30" s="14"/>
      <c r="P30" s="45"/>
    </row>
    <row r="31" spans="1:26" ht="14.25">
      <c r="A31" s="2">
        <v>10</v>
      </c>
      <c r="B31" s="2">
        <v>2.5999999999999999E-2</v>
      </c>
      <c r="C31" s="2">
        <f t="shared" si="5"/>
        <v>3.3967799999999992</v>
      </c>
      <c r="D31" s="22">
        <f>(C11-C31)/C11</f>
        <v>0.93408321044288933</v>
      </c>
      <c r="E31" s="6">
        <f t="shared" si="6"/>
        <v>93.40832104428894</v>
      </c>
      <c r="G31" s="47"/>
      <c r="H31" s="47"/>
      <c r="I31" s="47"/>
      <c r="J31" s="47"/>
      <c r="K31" s="47"/>
      <c r="L31" s="47"/>
      <c r="M31" s="47"/>
      <c r="N31" s="14"/>
      <c r="O31" s="14"/>
      <c r="P31" s="45"/>
    </row>
    <row r="32" spans="1:26" ht="14.25">
      <c r="A32" s="2">
        <v>10</v>
      </c>
      <c r="B32" s="2">
        <v>2.9000000000000001E-2</v>
      </c>
      <c r="C32" s="2">
        <f t="shared" si="5"/>
        <v>3.6548699999999998</v>
      </c>
      <c r="D32" s="22">
        <f>(C11-C32)/C11</f>
        <v>0.92907480123864439</v>
      </c>
      <c r="E32" s="6">
        <f t="shared" si="6"/>
        <v>92.907480123864445</v>
      </c>
      <c r="G32" s="47"/>
      <c r="H32" s="47"/>
      <c r="I32" s="47"/>
      <c r="J32" s="47"/>
      <c r="K32" s="47"/>
      <c r="L32" s="47"/>
      <c r="M32" s="47"/>
      <c r="N32" s="14"/>
      <c r="O32" s="14"/>
      <c r="P32" s="45"/>
    </row>
    <row r="33" spans="1:16" ht="14.25" customHeight="1">
      <c r="A33" s="2">
        <v>10</v>
      </c>
      <c r="B33" s="2">
        <v>2.8000000000000001E-2</v>
      </c>
      <c r="C33" s="2">
        <f t="shared" si="5"/>
        <v>3.5688399999999998</v>
      </c>
      <c r="D33" s="22">
        <f>(C11-C33)/C11</f>
        <v>0.93074427097339274</v>
      </c>
      <c r="E33" s="6">
        <f t="shared" si="6"/>
        <v>93.074427097339267</v>
      </c>
      <c r="G33" s="32"/>
      <c r="H33" s="33"/>
      <c r="I33" s="33"/>
      <c r="J33" s="33"/>
      <c r="K33" s="33"/>
      <c r="L33" s="33"/>
      <c r="M33" s="33"/>
      <c r="N33" s="14"/>
      <c r="O33" s="14"/>
      <c r="P33" s="45"/>
    </row>
    <row r="34" spans="1:16" ht="14.25" customHeight="1">
      <c r="A34" s="2">
        <v>20</v>
      </c>
      <c r="B34" s="2">
        <v>2.1999999999999999E-2</v>
      </c>
      <c r="C34" s="2">
        <f t="shared" si="5"/>
        <v>3.0526599999999995</v>
      </c>
      <c r="D34" s="22">
        <f>(C11-C34)/C11</f>
        <v>0.9407610893818823</v>
      </c>
      <c r="E34" s="6">
        <f t="shared" si="6"/>
        <v>94.076108938188227</v>
      </c>
      <c r="G34" s="33"/>
      <c r="H34" s="49"/>
      <c r="I34" s="26"/>
      <c r="J34" s="26"/>
      <c r="K34" s="33"/>
      <c r="L34" s="33"/>
      <c r="M34" s="33"/>
      <c r="N34" s="14"/>
      <c r="O34" s="14"/>
      <c r="P34" s="45"/>
    </row>
    <row r="35" spans="1:16">
      <c r="A35" s="2">
        <v>20</v>
      </c>
      <c r="B35" s="2">
        <v>2.1000000000000001E-2</v>
      </c>
      <c r="C35" s="2">
        <f t="shared" si="5"/>
        <v>2.9666299999999999</v>
      </c>
      <c r="D35" s="22">
        <f>(C11-C35)/C11</f>
        <v>0.94243055911663065</v>
      </c>
      <c r="E35" s="6">
        <f t="shared" si="6"/>
        <v>94.243055911663063</v>
      </c>
      <c r="G35" s="33"/>
      <c r="H35" s="33"/>
      <c r="I35" s="33"/>
      <c r="J35" s="26"/>
      <c r="K35" s="26"/>
      <c r="L35" s="26"/>
      <c r="M35" s="26"/>
      <c r="N35" s="14"/>
      <c r="O35" s="14"/>
      <c r="P35" s="45"/>
    </row>
    <row r="36" spans="1:16">
      <c r="A36" s="2">
        <v>20</v>
      </c>
      <c r="B36" s="2">
        <v>2.1000000000000001E-2</v>
      </c>
      <c r="C36" s="2">
        <f t="shared" si="5"/>
        <v>2.9666299999999999</v>
      </c>
      <c r="D36" s="22">
        <f>(C11-C36)/C11</f>
        <v>0.94243055911663065</v>
      </c>
      <c r="E36" s="6">
        <f t="shared" si="6"/>
        <v>94.243055911663063</v>
      </c>
      <c r="G36" s="42"/>
      <c r="H36" s="42"/>
      <c r="I36" s="43"/>
      <c r="J36" s="27"/>
      <c r="K36" s="28"/>
      <c r="L36" s="28"/>
      <c r="M36" s="28"/>
      <c r="N36" s="14"/>
      <c r="O36" s="14"/>
      <c r="P36" s="45"/>
    </row>
    <row r="37" spans="1:16" ht="14.25" customHeight="1">
      <c r="A37" s="2">
        <v>40</v>
      </c>
      <c r="B37" s="2">
        <v>0</v>
      </c>
      <c r="C37" s="2">
        <v>0</v>
      </c>
      <c r="D37" s="22">
        <v>1</v>
      </c>
      <c r="E37" s="6">
        <f t="shared" si="6"/>
        <v>100</v>
      </c>
      <c r="G37" s="33"/>
      <c r="H37" s="42"/>
      <c r="I37" s="43"/>
      <c r="J37" s="28"/>
      <c r="K37" s="27"/>
      <c r="L37" s="28"/>
      <c r="M37" s="28"/>
      <c r="N37" s="14"/>
      <c r="O37" s="14"/>
      <c r="P37" s="45"/>
    </row>
    <row r="38" spans="1:16">
      <c r="A38" s="2">
        <v>40</v>
      </c>
      <c r="B38" s="2">
        <v>0</v>
      </c>
      <c r="C38" s="2">
        <v>0</v>
      </c>
      <c r="D38" s="22">
        <v>1</v>
      </c>
      <c r="E38" s="6">
        <f t="shared" si="6"/>
        <v>100</v>
      </c>
      <c r="G38" s="33"/>
      <c r="H38" s="42"/>
      <c r="I38" s="43"/>
      <c r="J38" s="28"/>
      <c r="K38" s="28"/>
      <c r="L38" s="27"/>
      <c r="M38" s="28"/>
      <c r="N38" s="14"/>
      <c r="O38" s="14"/>
      <c r="P38" s="45"/>
    </row>
    <row r="39" spans="1:16">
      <c r="A39" s="2">
        <v>40</v>
      </c>
      <c r="B39" s="2">
        <v>0.01</v>
      </c>
      <c r="C39" s="2">
        <v>0</v>
      </c>
      <c r="D39" s="22">
        <f>(C11-B39)/C11</f>
        <v>0.99980594330643402</v>
      </c>
      <c r="E39" s="6">
        <f t="shared" si="6"/>
        <v>99.980594330643399</v>
      </c>
      <c r="G39" s="33"/>
      <c r="H39" s="42"/>
      <c r="I39" s="43"/>
      <c r="J39" s="28"/>
      <c r="K39" s="28"/>
      <c r="L39" s="28"/>
      <c r="M39" s="27"/>
      <c r="N39" s="14"/>
      <c r="O39" s="14"/>
      <c r="P39" s="45"/>
    </row>
    <row r="40" spans="1:16">
      <c r="G40" s="33"/>
      <c r="H40" s="42"/>
      <c r="I40" s="28"/>
      <c r="J40" s="29"/>
      <c r="K40" s="29"/>
      <c r="L40" s="29"/>
      <c r="M40" s="29"/>
      <c r="N40" s="14"/>
      <c r="O40" s="14"/>
      <c r="P40" s="45"/>
    </row>
    <row r="41" spans="1:16" ht="14.25">
      <c r="G41" s="47"/>
      <c r="H41" s="47"/>
      <c r="I41" s="47"/>
      <c r="J41" s="47"/>
      <c r="K41" s="47"/>
      <c r="L41" s="47"/>
      <c r="M41" s="47"/>
      <c r="N41" s="14"/>
      <c r="O41" s="14"/>
      <c r="P41" s="45"/>
    </row>
    <row r="42" spans="1:16" ht="14.25">
      <c r="G42" s="45"/>
      <c r="H42" s="31"/>
      <c r="I42" s="48"/>
      <c r="J42" s="31"/>
      <c r="K42" s="48"/>
      <c r="L42" s="47"/>
      <c r="M42" s="27"/>
      <c r="N42" s="30"/>
      <c r="O42" s="14"/>
      <c r="P42" s="45"/>
    </row>
    <row r="43" spans="1:16">
      <c r="G43" s="45"/>
      <c r="H43" s="31"/>
      <c r="I43" s="48"/>
      <c r="J43" s="31"/>
      <c r="K43" s="48"/>
      <c r="L43" s="20"/>
      <c r="M43" s="27"/>
      <c r="N43" s="30"/>
      <c r="O43" s="14"/>
      <c r="P43" s="45"/>
    </row>
    <row r="44" spans="1:16">
      <c r="G44" s="45"/>
      <c r="H44" s="31"/>
      <c r="I44" s="48"/>
      <c r="J44" s="31"/>
      <c r="K44" s="48"/>
      <c r="L44" s="20"/>
      <c r="M44" s="27"/>
      <c r="N44" s="30"/>
      <c r="O44" s="14"/>
      <c r="P44" s="45"/>
    </row>
    <row r="45" spans="1:16">
      <c r="G45" s="45"/>
      <c r="H45" s="31"/>
      <c r="I45" s="48"/>
      <c r="J45" s="31"/>
      <c r="K45" s="48"/>
      <c r="L45" s="20"/>
      <c r="M45" s="27"/>
      <c r="N45" s="30"/>
      <c r="O45" s="14"/>
      <c r="P45" s="45"/>
    </row>
    <row r="46" spans="1:16">
      <c r="G46" s="35"/>
      <c r="H46" s="35"/>
      <c r="I46" s="34"/>
      <c r="J46" s="34"/>
      <c r="K46" s="20"/>
      <c r="L46" s="20"/>
      <c r="M46" s="16"/>
      <c r="N46" s="14"/>
      <c r="O46" s="14"/>
      <c r="P46" s="45"/>
    </row>
    <row r="47" spans="1:16" ht="14.25">
      <c r="G47" s="40"/>
      <c r="H47" s="39"/>
      <c r="I47" s="39"/>
      <c r="J47" s="39"/>
      <c r="K47" s="9"/>
      <c r="L47" s="20"/>
      <c r="M47" s="16"/>
      <c r="N47" s="14"/>
      <c r="O47" s="14"/>
    </row>
    <row r="48" spans="1:16" ht="14.25">
      <c r="G48" s="41"/>
      <c r="H48" s="39"/>
      <c r="I48" s="30"/>
      <c r="J48" s="11"/>
      <c r="K48" s="23"/>
      <c r="L48" s="20"/>
      <c r="M48" s="16"/>
      <c r="N48" s="14"/>
      <c r="O48" s="14"/>
    </row>
    <row r="49" spans="7:19">
      <c r="G49" s="38"/>
      <c r="H49" s="24"/>
      <c r="I49" s="30"/>
      <c r="J49" s="14"/>
      <c r="K49" s="12"/>
      <c r="L49" s="8"/>
      <c r="M49" s="7"/>
      <c r="N49" s="8"/>
      <c r="O49" s="8"/>
      <c r="P49" s="8"/>
      <c r="Q49" s="8"/>
      <c r="R49" s="8"/>
      <c r="S49" s="8"/>
    </row>
    <row r="50" spans="7:19">
      <c r="G50" s="39"/>
      <c r="H50" s="24"/>
      <c r="I50" s="30"/>
      <c r="J50" s="20"/>
      <c r="K50" s="12"/>
      <c r="L50" s="8"/>
      <c r="M50" s="8"/>
      <c r="N50" s="10"/>
      <c r="O50" s="11"/>
      <c r="P50" s="11"/>
      <c r="Q50" s="8"/>
      <c r="R50" s="8"/>
      <c r="S50" s="8"/>
    </row>
    <row r="51" spans="7:19" ht="14.25">
      <c r="G51" s="38"/>
      <c r="H51" s="24"/>
      <c r="I51" s="30"/>
      <c r="J51" s="14"/>
      <c r="K51" s="9"/>
      <c r="L51" s="11"/>
      <c r="M51" s="8"/>
      <c r="N51" s="8"/>
      <c r="O51" s="8"/>
      <c r="P51" s="11"/>
      <c r="Q51" s="11"/>
      <c r="R51" s="11"/>
      <c r="S51" s="11"/>
    </row>
    <row r="52" spans="7:19" ht="14.25">
      <c r="G52" s="39"/>
      <c r="H52" s="31"/>
      <c r="I52" s="30"/>
      <c r="J52" s="20"/>
      <c r="K52" s="9"/>
      <c r="L52" s="15"/>
      <c r="M52" s="12"/>
      <c r="N52" s="12"/>
      <c r="O52" s="13"/>
      <c r="P52" s="14"/>
      <c r="Q52" s="15"/>
      <c r="R52" s="15"/>
      <c r="S52" s="15"/>
    </row>
    <row r="53" spans="7:19" ht="14.25">
      <c r="G53" s="38"/>
      <c r="H53" s="24"/>
      <c r="I53" s="30"/>
      <c r="J53" s="14"/>
      <c r="K53" s="9"/>
      <c r="L53" s="15"/>
      <c r="M53" s="8"/>
      <c r="N53" s="12"/>
      <c r="O53" s="13"/>
      <c r="P53" s="15"/>
      <c r="Q53" s="14"/>
      <c r="R53" s="15"/>
      <c r="S53" s="15"/>
    </row>
    <row r="54" spans="7:19" ht="14.25">
      <c r="G54" s="39"/>
      <c r="H54" s="24"/>
      <c r="I54" s="30"/>
      <c r="J54" s="20"/>
      <c r="K54" s="9"/>
      <c r="L54" s="15"/>
      <c r="M54" s="8"/>
      <c r="N54" s="12"/>
      <c r="O54" s="13"/>
      <c r="P54" s="15"/>
      <c r="Q54" s="15"/>
      <c r="R54" s="14"/>
      <c r="S54" s="15"/>
    </row>
    <row r="55" spans="7:19" ht="14.25">
      <c r="G55" s="38"/>
      <c r="H55" s="24"/>
      <c r="I55" s="30"/>
      <c r="J55" s="14"/>
      <c r="K55" s="9"/>
      <c r="L55" s="14"/>
      <c r="M55" s="8"/>
      <c r="N55" s="12"/>
      <c r="O55" s="13"/>
      <c r="P55" s="15"/>
      <c r="Q55" s="15"/>
      <c r="R55" s="15"/>
      <c r="S55" s="14"/>
    </row>
    <row r="56" spans="7:19" ht="14.25">
      <c r="G56" s="39"/>
      <c r="H56" s="24"/>
      <c r="I56" s="30"/>
      <c r="J56" s="20"/>
      <c r="K56" s="9"/>
      <c r="L56" s="16"/>
      <c r="M56" s="8"/>
      <c r="N56" s="12"/>
      <c r="O56" s="15"/>
      <c r="P56" s="16"/>
      <c r="Q56" s="16"/>
      <c r="R56" s="16"/>
      <c r="S56" s="16"/>
    </row>
    <row r="57" spans="7:19" ht="14.25">
      <c r="G57" s="38"/>
      <c r="H57" s="12"/>
      <c r="I57" s="14"/>
      <c r="J57" s="14"/>
      <c r="K57"/>
      <c r="L57" s="9"/>
      <c r="M57" s="9"/>
      <c r="N57" s="9"/>
      <c r="O57" s="9"/>
      <c r="P57" s="9"/>
      <c r="Q57" s="9"/>
      <c r="R57" s="9"/>
      <c r="S57" s="9"/>
    </row>
    <row r="58" spans="7:19" ht="14.25">
      <c r="G58" s="39"/>
      <c r="H58" s="12"/>
      <c r="I58" s="20"/>
      <c r="J58" s="20"/>
      <c r="K58"/>
      <c r="L58" s="9"/>
      <c r="M58" s="9"/>
      <c r="N58" s="9"/>
      <c r="O58" s="9"/>
      <c r="P58" s="9"/>
      <c r="Q58" s="9"/>
      <c r="R58" s="9"/>
      <c r="S58" s="9"/>
    </row>
  </sheetData>
  <mergeCells count="10">
    <mergeCell ref="A1:C1"/>
    <mergeCell ref="G55:G56"/>
    <mergeCell ref="G57:G58"/>
    <mergeCell ref="G47:J47"/>
    <mergeCell ref="G49:G50"/>
    <mergeCell ref="G51:G52"/>
    <mergeCell ref="G53:G54"/>
    <mergeCell ref="G48:H48"/>
    <mergeCell ref="A12:D12"/>
    <mergeCell ref="A26:D2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2016-01-27T06:57:19Z</dcterms:modified>
</cp:coreProperties>
</file>