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7425" activeTab="0"/>
  </bookViews>
  <sheets>
    <sheet name="final line graph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<sst xmlns="http://schemas.openxmlformats.org/spreadsheetml/2006/main" count="73" uniqueCount="48">
  <si>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st</t>
  </si>
  <si>
    <t>Jul to Sep</t>
  </si>
  <si>
    <t>Oct to Dece</t>
  </si>
  <si>
    <t>Jan to Mar</t>
  </si>
  <si>
    <t>Apr to June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</si>
  <si>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</si>
  <si>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</si>
  <si>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</si>
  <si>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</si>
  <si>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</si>
  <si>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</si>
  <si>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</si>
  <si>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</si>
  <si>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</si>
  <si>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</si>
  <si>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</si>
  <si>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</si>
  <si>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</si>
  <si>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</si>
  <si>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</si>
  <si>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</si>
  <si>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</si>
  <si>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</si>
  <si>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</si>
  <si>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</si>
  <si>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</si>
  <si>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</si>
  <si>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</si>
  <si>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</si>
  <si>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t</t>
  </si>
  <si>
    <t>Rate</t>
  </si>
  <si>
    <t>MA</t>
  </si>
  <si>
    <t>St,It</t>
  </si>
  <si>
    <t>CMA</t>
  </si>
  <si>
    <t xml:space="preserve">Deseasonalize </t>
  </si>
  <si>
    <t>Log rate</t>
  </si>
  <si>
    <t>Trend(Yt= -0.008t + 1.69)</t>
  </si>
  <si>
    <t>Time</t>
  </si>
  <si>
    <t xml:space="preserve">Descriptions </t>
  </si>
  <si>
    <r>
      <rPr>
        <b/>
        <sz val="11"/>
        <color indexed="8"/>
        <rFont val="Calibri"/>
        <family val="2"/>
      </rPr>
      <t>MA</t>
    </r>
    <r>
      <rPr>
        <sz val="11"/>
        <color indexed="8"/>
        <rFont val="Calibri"/>
        <family val="2"/>
      </rPr>
      <t xml:space="preserve"> refers moving average of four quarters/seasons(eg. the first value of MA is calculated using four quarters/seasons which is actual value between 2 and 3 cell, it is similar for the rest cells)</t>
    </r>
  </si>
  <si>
    <r>
      <rPr>
        <b/>
        <sz val="11"/>
        <color indexed="8"/>
        <rFont val="Calibri"/>
        <family val="2"/>
      </rPr>
      <t>CMA</t>
    </r>
    <r>
      <rPr>
        <sz val="11"/>
        <color indexed="8"/>
        <rFont val="Calibri"/>
        <family val="2"/>
      </rPr>
      <t xml:space="preserve"> refers moving average of the respective cell (eg. the first value of CMA is calculated using the first and second value of MA) </t>
    </r>
  </si>
  <si>
    <r>
      <rPr>
        <b/>
        <sz val="11"/>
        <color indexed="8"/>
        <rFont val="Calibri"/>
        <family val="2"/>
      </rPr>
      <t xml:space="preserve">st It </t>
    </r>
    <r>
      <rPr>
        <sz val="11"/>
        <color indexed="8"/>
        <rFont val="Calibri"/>
        <family val="2"/>
      </rPr>
      <t>refers seasonal and random component (it is calculated by using log rate/CMA)</t>
    </r>
  </si>
  <si>
    <r>
      <rPr>
        <b/>
        <sz val="11"/>
        <color indexed="8"/>
        <rFont val="Calibri"/>
        <family val="2"/>
      </rPr>
      <t>St</t>
    </r>
    <r>
      <rPr>
        <sz val="11"/>
        <color indexed="8"/>
        <rFont val="Calibri"/>
        <family val="2"/>
      </rPr>
      <t xml:space="preserve"> refers seasonal component only (the average of st It of each similar season to remove the random component) </t>
    </r>
  </si>
  <si>
    <t xml:space="preserve">It referes random component </t>
  </si>
  <si>
    <r>
      <rPr>
        <b/>
        <sz val="11"/>
        <color indexed="8"/>
        <rFont val="Calibri"/>
        <family val="2"/>
      </rPr>
      <t xml:space="preserve">Deseasonalize </t>
    </r>
    <r>
      <rPr>
        <sz val="11"/>
        <color indexed="8"/>
        <rFont val="Calibri"/>
        <family val="2"/>
      </rPr>
      <t xml:space="preserve">refers the value of CDD by removing the seasonal and random component (log rate/st) </t>
    </r>
  </si>
  <si>
    <r>
      <rPr>
        <b/>
        <sz val="11"/>
        <color indexed="8"/>
        <rFont val="Calibri"/>
        <family val="2"/>
      </rPr>
      <t>Trend</t>
    </r>
    <r>
      <rPr>
        <sz val="11"/>
        <color theme="1"/>
        <rFont val="Calibri"/>
        <family val="2"/>
      </rPr>
      <t xml:space="preserve"> refers it is calculated using linear regression analysis (Yt(Deasonalize value)=at +b, a=slope, b= intercept, t= time)</t>
    </r>
  </si>
  <si>
    <t>First Incidenci rate of childhood diarrhea was change to log childhood diarrhea rate to fullfil the assumption of normal distribution for prediction of linear regression model</t>
  </si>
  <si>
    <t xml:space="preserve"> Smoothing using moving averages to visualize the trend of childhood diarrhea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</si>
</sst>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00"/>
    <numFmt numFmtId="169" formatCode="0.00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Continuous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225"/>
          <c:w val="0.821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'final line graph'!$E$2</c:f>
              <c:strCache>
                <c:ptCount val="1"/>
                <c:pt idx="0">
                  <c:v>Log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'final line graph'!$B$3:$C$30</c:f>
              <c:multiLvlStrCache/>
            </c:multiLvlStrRef>
          </c:cat>
          <c:val>
            <c:numRef>
              <c:f>'final line graph'!$E$3:$E$30</c:f>
              <c:numCache/>
            </c:numRef>
          </c:val>
          <c:smooth val="0"/>
        </c:ser>
        <c:ser>
          <c:idx val="1"/>
          <c:order val="1"/>
          <c:tx>
            <c:strRef>
              <c:f>'final line graph'!$G$2</c:f>
              <c:strCache>
                <c:ptCount val="1"/>
                <c:pt idx="0">
                  <c:v>CMA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'final line graph'!$G$3:$G$30</c:f>
              <c:numCache/>
            </c:numRef>
          </c:val>
          <c:smooth val="0"/>
        </c:ser>
        <c:ser>
          <c:idx val="2"/>
          <c:order val="2"/>
          <c:tx>
            <c:strRef>
              <c:f>'final line graph'!$K$2</c:f>
              <c:strCache>
                <c:ptCount val="1"/>
                <c:pt idx="0">
                  <c:v>Trend(Yt= -0.008t + 1.69)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'final line graph'!$K$3:$K$30</c:f>
              <c:numCache/>
            </c:numRef>
          </c:val>
          <c:smooth val="0"/>
        </c:ser>
        <c:marker val="1"/>
        <c:axId val="49487795"/>
        <c:axId val="42736972"/>
      </c:lineChart>
      <c:catAx>
        <c:axId val="4948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childhood diarrhea rate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1735"/>
          <c:w val="0.1435"/>
          <c:h val="0.4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0.19375</cdr:y>
    </cdr:from>
    <cdr:to>
      <cdr:x>0.143</cdr:x>
      <cdr:y>0.42275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866775"/>
          <a:ext cx="8763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51</xdr:row>
      <xdr:rowOff>133350</xdr:rowOff>
    </xdr:from>
    <xdr:to>
      <xdr:col>13</xdr:col>
      <xdr:colOff>123825</xdr:colOff>
      <xdr:row>75</xdr:row>
      <xdr:rowOff>38100</xdr:rowOff>
    </xdr:to>
    <xdr:graphicFrame>
      <xdr:nvGraphicFramePr>
        <xdr:cNvPr id="1" name="Chart 1"/>
        <xdr:cNvGraphicFramePr/>
      </xdr:nvGraphicFramePr>
      <xdr:xfrm>
        <a:off x="1790700" y="10172700"/>
        <a:ext cx="71913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15.7109375" style="0" customWidth="1"/>
    <col min="2" max="2" width="7.00390625" style="0" customWidth="1"/>
    <col min="4" max="4" width="10.28125" style="0" customWidth="1"/>
    <col min="6" max="6" width="11.28125" style="0" customWidth="1"/>
    <col min="8" max="8" width="9.140625" style="0" customWidth="1"/>
    <col min="9" max="9" width="7.8515625" style="0" customWidth="1"/>
    <col min="10" max="10" width="14.28125" style="0" customWidth="1"/>
    <col min="11" max="11" width="10.00390625" style="0" customWidth="1"/>
    <col min="12" max="12" width="9.57421875" style="0" bestFit="1" customWidth="1"/>
    <col min="13" max="13" width="10.28125" style="0" bestFit="1" customWidth="1"/>
  </cols>
  <sheetData>
    <row r="1" s="9" customFormat="1" ht="15">
      <c r="D1" s="9" t="s">
        <v>47</v>
      </c>
    </row>
    <row r="2" spans="1:14" ht="15">
      <c r="A2" s="4" t="s">
        <v>37</v>
      </c>
      <c r="B2" s="10"/>
      <c r="C2" s="10"/>
      <c r="D2" s="3" t="s">
        <v>30</v>
      </c>
      <c r="E2" s="9" t="s">
        <v>35</v>
      </c>
      <c r="F2" s="9" t="s">
        <v>31</v>
      </c>
      <c r="G2" s="9" t="s">
        <v>33</v>
      </c>
      <c r="H2" s="9" t="s">
        <v>32</v>
      </c>
      <c r="I2" s="9" t="s">
        <v>0</v>
      </c>
      <c r="J2" s="9" t="s">
        <v>34</v>
      </c>
      <c r="K2" s="9" t="s">
        <v>36</v>
      </c>
      <c r="L2" s="9"/>
      <c r="M2" s="9"/>
      <c r="N2" s="9"/>
    </row>
    <row r="3" spans="1:14" ht="15.75" thickBot="1">
      <c r="A3" s="4">
        <v>1</v>
      </c>
      <c r="B3" s="4">
        <v>2007</v>
      </c>
      <c r="C3" s="9" t="s">
        <v>1</v>
      </c>
      <c r="D3" s="4">
        <v>26.6</v>
      </c>
      <c r="E3" s="1">
        <f>LOG10(D3)</f>
        <v>1.424881636631067</v>
      </c>
      <c r="F3" s="9"/>
      <c r="G3" s="9"/>
      <c r="H3" s="9"/>
      <c r="I3" s="4">
        <v>0.94</v>
      </c>
      <c r="J3" s="1">
        <f>E3/I3</f>
        <v>1.5158315283309225</v>
      </c>
      <c r="K3" s="2">
        <f aca="true" t="shared" si="0" ref="K3:K30">L3+M3*A3</f>
        <v>1.6788924295053356</v>
      </c>
      <c r="L3" s="13">
        <v>1.6868640721446297</v>
      </c>
      <c r="M3" s="12">
        <v>-0.007971642639294146</v>
      </c>
      <c r="N3" s="9"/>
    </row>
    <row r="4" spans="1:14" ht="15.75" thickBot="1">
      <c r="A4" s="4">
        <v>2</v>
      </c>
      <c r="B4" s="9"/>
      <c r="C4" s="9" t="s">
        <v>2</v>
      </c>
      <c r="D4" s="4">
        <v>39.7</v>
      </c>
      <c r="E4" s="1">
        <f aca="true" t="shared" si="1" ref="E4:E30">LOG10(D4)</f>
        <v>1.5987905067631152</v>
      </c>
      <c r="F4" s="9"/>
      <c r="G4" s="9"/>
      <c r="H4" s="9"/>
      <c r="I4" s="4">
        <v>0.97</v>
      </c>
      <c r="J4" s="1">
        <f aca="true" t="shared" si="2" ref="J4:J30">E4/I4</f>
        <v>1.648237635838263</v>
      </c>
      <c r="K4" s="2">
        <f t="shared" si="0"/>
        <v>1.6709207868660414</v>
      </c>
      <c r="L4" s="13">
        <v>1.6868640721446297</v>
      </c>
      <c r="M4" s="12">
        <v>-0.007971642639294146</v>
      </c>
      <c r="N4" s="9"/>
    </row>
    <row r="5" spans="1:14" ht="15.75" thickBot="1">
      <c r="A5" s="4">
        <v>3</v>
      </c>
      <c r="B5" s="4">
        <v>2008</v>
      </c>
      <c r="C5" s="4" t="s">
        <v>3</v>
      </c>
      <c r="D5" s="4">
        <v>47.3</v>
      </c>
      <c r="E5" s="1">
        <f t="shared" si="1"/>
        <v>1.6748611407378116</v>
      </c>
      <c r="F5" s="1">
        <f>AVERAGE(E3:E6)</f>
        <v>1.5655035923816012</v>
      </c>
      <c r="G5" s="1">
        <f>AVERAGE(F5:F6)</f>
        <v>1.5896493998917294</v>
      </c>
      <c r="H5" s="1">
        <f>E5/G5</f>
        <v>1.0536041097187128</v>
      </c>
      <c r="I5" s="1">
        <f>(H5+H9+H13+H17+H21+H25)/6</f>
        <v>1.055350954736231</v>
      </c>
      <c r="J5" s="1">
        <f t="shared" si="2"/>
        <v>1.5870181698527177</v>
      </c>
      <c r="K5" s="2">
        <f t="shared" si="0"/>
        <v>1.6629491442267472</v>
      </c>
      <c r="L5" s="13">
        <v>1.6868640721446297</v>
      </c>
      <c r="M5" s="12">
        <v>-0.007971642639294146</v>
      </c>
      <c r="N5" s="4"/>
    </row>
    <row r="6" spans="1:14" ht="15.75" thickBot="1">
      <c r="A6" s="4">
        <v>4</v>
      </c>
      <c r="B6" s="4"/>
      <c r="C6" s="4" t="s">
        <v>4</v>
      </c>
      <c r="D6" s="4">
        <v>36.6</v>
      </c>
      <c r="E6" s="1">
        <f t="shared" si="1"/>
        <v>1.5634810853944108</v>
      </c>
      <c r="F6" s="1">
        <f aca="true" t="shared" si="3" ref="F6:F28">AVERAGE(E4:E7)</f>
        <v>1.6137952074018576</v>
      </c>
      <c r="G6" s="1">
        <f aca="true" t="shared" si="4" ref="G6:G28">AVERAGE(F6:F7)</f>
        <v>1.6167231469272552</v>
      </c>
      <c r="H6" s="1">
        <f aca="true" t="shared" si="5" ref="H6:H28">E6/G6</f>
        <v>0.9670679165854487</v>
      </c>
      <c r="I6" s="1">
        <f>(H6+H10+H14+H18+H22+H26)/6</f>
        <v>1.0266245868911645</v>
      </c>
      <c r="J6" s="1">
        <f t="shared" si="2"/>
        <v>1.5229336072390014</v>
      </c>
      <c r="K6" s="2">
        <f t="shared" si="0"/>
        <v>1.654977501587453</v>
      </c>
      <c r="L6" s="13">
        <v>1.6868640721446297</v>
      </c>
      <c r="M6" s="12">
        <v>-0.007971642639294146</v>
      </c>
      <c r="N6" s="4"/>
    </row>
    <row r="7" spans="1:14" ht="15.75" thickBot="1">
      <c r="A7" s="4">
        <v>5</v>
      </c>
      <c r="B7" s="4"/>
      <c r="C7" s="4" t="s">
        <v>1</v>
      </c>
      <c r="D7" s="4">
        <v>41.5</v>
      </c>
      <c r="E7" s="1">
        <f t="shared" si="1"/>
        <v>1.6180480967120927</v>
      </c>
      <c r="F7" s="1">
        <f t="shared" si="3"/>
        <v>1.6196510864526525</v>
      </c>
      <c r="G7" s="1">
        <f t="shared" si="4"/>
        <v>1.6267420395087684</v>
      </c>
      <c r="H7" s="1">
        <f t="shared" si="5"/>
        <v>0.994655610671191</v>
      </c>
      <c r="I7" s="1">
        <f>(H7+H11+H15+H19+H23+H27)/6</f>
        <v>0.9353643755934126</v>
      </c>
      <c r="J7" s="1">
        <f t="shared" si="2"/>
        <v>1.7298585865915332</v>
      </c>
      <c r="K7" s="2">
        <f t="shared" si="0"/>
        <v>1.647005858948159</v>
      </c>
      <c r="L7" s="13">
        <v>1.6868640721446297</v>
      </c>
      <c r="M7" s="12">
        <v>-0.007971642639294146</v>
      </c>
      <c r="N7" s="4"/>
    </row>
    <row r="8" spans="1:14" ht="15.75" thickBot="1">
      <c r="A8" s="4">
        <v>6</v>
      </c>
      <c r="B8" s="4"/>
      <c r="C8" s="4" t="s">
        <v>2</v>
      </c>
      <c r="D8" s="4">
        <v>41.9</v>
      </c>
      <c r="E8" s="1">
        <f t="shared" si="1"/>
        <v>1.6222140229662954</v>
      </c>
      <c r="F8" s="1">
        <f t="shared" si="3"/>
        <v>1.6338329925648845</v>
      </c>
      <c r="G8" s="1">
        <f t="shared" si="4"/>
        <v>1.653314267763549</v>
      </c>
      <c r="H8" s="1">
        <f t="shared" si="5"/>
        <v>0.9811891511470936</v>
      </c>
      <c r="I8" s="1">
        <f>(H8+H12+H16+H20+H24+H28)/6</f>
        <v>0.9703223587068518</v>
      </c>
      <c r="J8" s="1">
        <f t="shared" si="2"/>
        <v>1.6718299938261953</v>
      </c>
      <c r="K8" s="2">
        <f t="shared" si="0"/>
        <v>1.639034216308865</v>
      </c>
      <c r="L8" s="13">
        <v>1.6868640721446297</v>
      </c>
      <c r="M8" s="12">
        <v>-0.007971642639294146</v>
      </c>
      <c r="N8" s="4"/>
    </row>
    <row r="9" spans="1:14" ht="15.75" thickBot="1">
      <c r="A9" s="4">
        <v>7</v>
      </c>
      <c r="B9" s="4">
        <v>2009</v>
      </c>
      <c r="C9" s="4" t="s">
        <v>3</v>
      </c>
      <c r="D9" s="4">
        <v>53.9</v>
      </c>
      <c r="E9" s="1">
        <f t="shared" si="1"/>
        <v>1.7315887651867388</v>
      </c>
      <c r="F9" s="1">
        <f t="shared" si="3"/>
        <v>1.6727955429622134</v>
      </c>
      <c r="G9" s="1">
        <f t="shared" si="4"/>
        <v>1.6672934393391667</v>
      </c>
      <c r="H9" s="1">
        <f t="shared" si="5"/>
        <v>1.0385626934830714</v>
      </c>
      <c r="I9" s="4">
        <v>1.06</v>
      </c>
      <c r="J9" s="1">
        <f t="shared" si="2"/>
        <v>1.6335743067799422</v>
      </c>
      <c r="K9" s="2">
        <f t="shared" si="0"/>
        <v>1.6310625736695707</v>
      </c>
      <c r="L9" s="13">
        <v>1.6868640721446297</v>
      </c>
      <c r="M9" s="12">
        <v>-0.007971642639294146</v>
      </c>
      <c r="N9" s="4"/>
    </row>
    <row r="10" spans="1:14" ht="15.75" thickBot="1">
      <c r="A10" s="4">
        <v>8</v>
      </c>
      <c r="B10" s="4"/>
      <c r="C10" s="4" t="s">
        <v>4</v>
      </c>
      <c r="D10" s="4">
        <v>52.4</v>
      </c>
      <c r="E10" s="1">
        <f t="shared" si="1"/>
        <v>1.7193312869837267</v>
      </c>
      <c r="F10" s="1">
        <f t="shared" si="3"/>
        <v>1.66179133571612</v>
      </c>
      <c r="G10" s="1">
        <f t="shared" si="4"/>
        <v>1.6865397652810379</v>
      </c>
      <c r="H10" s="1">
        <f t="shared" si="5"/>
        <v>1.0194430765154385</v>
      </c>
      <c r="I10" s="4">
        <v>1.03</v>
      </c>
      <c r="J10" s="1">
        <f t="shared" si="2"/>
        <v>1.6692536766832298</v>
      </c>
      <c r="K10" s="2">
        <f t="shared" si="0"/>
        <v>1.6230909310302766</v>
      </c>
      <c r="L10" s="13">
        <v>1.6868640721446297</v>
      </c>
      <c r="M10" s="12">
        <v>-0.007971642639294146</v>
      </c>
      <c r="N10" s="4"/>
    </row>
    <row r="11" spans="1:14" ht="15.75" thickBot="1">
      <c r="A11" s="4">
        <v>9</v>
      </c>
      <c r="B11" s="4"/>
      <c r="C11" s="4" t="s">
        <v>1</v>
      </c>
      <c r="D11" s="4">
        <v>37.5</v>
      </c>
      <c r="E11" s="1">
        <f t="shared" si="1"/>
        <v>1.5740312677277188</v>
      </c>
      <c r="F11" s="1">
        <f t="shared" si="3"/>
        <v>1.711288194845956</v>
      </c>
      <c r="G11" s="1">
        <f t="shared" si="4"/>
        <v>1.7149865758420801</v>
      </c>
      <c r="H11" s="1">
        <f t="shared" si="5"/>
        <v>0.9178096726237344</v>
      </c>
      <c r="I11" s="4">
        <v>0.94</v>
      </c>
      <c r="J11" s="1">
        <f t="shared" si="2"/>
        <v>1.6745013486465095</v>
      </c>
      <c r="K11" s="2">
        <f t="shared" si="0"/>
        <v>1.6151192883909824</v>
      </c>
      <c r="L11" s="13">
        <v>1.6868640721446297</v>
      </c>
      <c r="M11" s="12">
        <v>-0.007971642639294146</v>
      </c>
      <c r="N11" s="4"/>
    </row>
    <row r="12" spans="1:14" ht="15.75" thickBot="1">
      <c r="A12" s="4">
        <v>10</v>
      </c>
      <c r="B12" s="4"/>
      <c r="C12" s="4" t="s">
        <v>2</v>
      </c>
      <c r="D12" s="4">
        <v>66.1</v>
      </c>
      <c r="E12" s="1">
        <f t="shared" si="1"/>
        <v>1.8202014594856402</v>
      </c>
      <c r="F12" s="1">
        <f t="shared" si="3"/>
        <v>1.7186849568382043</v>
      </c>
      <c r="G12" s="1">
        <f t="shared" si="4"/>
        <v>1.718373261377679</v>
      </c>
      <c r="H12" s="1">
        <f t="shared" si="5"/>
        <v>1.0592584861488836</v>
      </c>
      <c r="I12" s="4">
        <v>0.97</v>
      </c>
      <c r="J12" s="1">
        <f t="shared" si="2"/>
        <v>1.876496349985196</v>
      </c>
      <c r="K12" s="2">
        <f t="shared" si="0"/>
        <v>1.6071476457516882</v>
      </c>
      <c r="L12" s="13">
        <v>1.6868640721446297</v>
      </c>
      <c r="M12" s="12">
        <v>-0.007971642639294146</v>
      </c>
      <c r="N12" s="4"/>
    </row>
    <row r="13" spans="1:14" ht="15.75" thickBot="1">
      <c r="A13" s="4">
        <v>11</v>
      </c>
      <c r="B13" s="4">
        <v>2010</v>
      </c>
      <c r="C13" s="4" t="s">
        <v>3</v>
      </c>
      <c r="D13" s="4">
        <v>57.7</v>
      </c>
      <c r="E13" s="1">
        <f t="shared" si="1"/>
        <v>1.7611758131557314</v>
      </c>
      <c r="F13" s="1">
        <f t="shared" si="3"/>
        <v>1.7180615659171536</v>
      </c>
      <c r="G13" s="1">
        <f t="shared" si="4"/>
        <v>1.7101257837270154</v>
      </c>
      <c r="H13" s="1">
        <f t="shared" si="5"/>
        <v>1.0298516225616214</v>
      </c>
      <c r="I13" s="4">
        <v>1.06</v>
      </c>
      <c r="J13" s="1">
        <f t="shared" si="2"/>
        <v>1.6614866161846522</v>
      </c>
      <c r="K13" s="2">
        <f t="shared" si="0"/>
        <v>1.599176003112394</v>
      </c>
      <c r="L13" s="13">
        <v>1.6868640721446297</v>
      </c>
      <c r="M13" s="12">
        <v>-0.007971642639294146</v>
      </c>
      <c r="N13" s="4"/>
    </row>
    <row r="14" spans="1:14" ht="15.75" thickBot="1">
      <c r="A14" s="4">
        <v>12</v>
      </c>
      <c r="B14" s="4"/>
      <c r="C14" s="4" t="s">
        <v>4</v>
      </c>
      <c r="D14" s="4">
        <v>52.1</v>
      </c>
      <c r="E14" s="1">
        <f t="shared" si="1"/>
        <v>1.7168377232995244</v>
      </c>
      <c r="F14" s="1">
        <f t="shared" si="3"/>
        <v>1.702190001536877</v>
      </c>
      <c r="G14" s="1">
        <f t="shared" si="4"/>
        <v>1.6634829453769986</v>
      </c>
      <c r="H14" s="1">
        <f t="shared" si="5"/>
        <v>1.0320741358189482</v>
      </c>
      <c r="I14" s="4">
        <v>1.03</v>
      </c>
      <c r="J14" s="1">
        <f t="shared" si="2"/>
        <v>1.6668327410674995</v>
      </c>
      <c r="K14" s="2">
        <f t="shared" si="0"/>
        <v>1.5912043604731</v>
      </c>
      <c r="L14" s="13">
        <v>1.6868640721446297</v>
      </c>
      <c r="M14" s="12">
        <v>-0.007971642639294146</v>
      </c>
      <c r="N14" s="4"/>
    </row>
    <row r="15" spans="1:14" ht="15.75" thickBot="1">
      <c r="A15" s="4">
        <v>13</v>
      </c>
      <c r="B15" s="4"/>
      <c r="C15" s="4" t="s">
        <v>1</v>
      </c>
      <c r="D15" s="4">
        <v>32.4</v>
      </c>
      <c r="E15" s="1">
        <f t="shared" si="1"/>
        <v>1.510545010206612</v>
      </c>
      <c r="F15" s="1">
        <f t="shared" si="3"/>
        <v>1.62477588921712</v>
      </c>
      <c r="G15" s="1">
        <f t="shared" si="4"/>
        <v>1.6059614329588885</v>
      </c>
      <c r="H15" s="1">
        <f t="shared" si="5"/>
        <v>0.9405861057469622</v>
      </c>
      <c r="I15" s="4">
        <v>0.94</v>
      </c>
      <c r="J15" s="1">
        <f t="shared" si="2"/>
        <v>1.6069627768155448</v>
      </c>
      <c r="K15" s="2">
        <f t="shared" si="0"/>
        <v>1.583232717833806</v>
      </c>
      <c r="L15" s="13">
        <v>1.6868640721446297</v>
      </c>
      <c r="M15" s="12">
        <v>-0.007971642639294146</v>
      </c>
      <c r="N15" s="4"/>
    </row>
    <row r="16" spans="1:14" ht="15.75" thickBot="1">
      <c r="A16" s="4">
        <v>14</v>
      </c>
      <c r="B16" s="4"/>
      <c r="C16" s="4" t="s">
        <v>2</v>
      </c>
      <c r="D16" s="4">
        <v>32.4</v>
      </c>
      <c r="E16" s="1">
        <f t="shared" si="1"/>
        <v>1.510545010206612</v>
      </c>
      <c r="F16" s="1">
        <f t="shared" si="3"/>
        <v>1.587146976700657</v>
      </c>
      <c r="G16" s="1">
        <f t="shared" si="4"/>
        <v>1.5791938255101345</v>
      </c>
      <c r="H16" s="1">
        <f t="shared" si="5"/>
        <v>0.9565292023090665</v>
      </c>
      <c r="I16" s="4">
        <v>0.97</v>
      </c>
      <c r="J16" s="1">
        <f t="shared" si="2"/>
        <v>1.5572628971202187</v>
      </c>
      <c r="K16" s="2">
        <f t="shared" si="0"/>
        <v>1.5752610751945118</v>
      </c>
      <c r="L16" s="13">
        <v>1.6868640721446297</v>
      </c>
      <c r="M16" s="12">
        <v>-0.007971642639294146</v>
      </c>
      <c r="N16" s="4"/>
    </row>
    <row r="17" spans="1:14" ht="15.75" thickBot="1">
      <c r="A17" s="4">
        <v>15</v>
      </c>
      <c r="B17" s="4">
        <v>2011</v>
      </c>
      <c r="C17" s="4" t="s">
        <v>3</v>
      </c>
      <c r="D17" s="4">
        <v>40.8</v>
      </c>
      <c r="E17" s="1">
        <f t="shared" si="1"/>
        <v>1.61066016308988</v>
      </c>
      <c r="F17" s="1">
        <f t="shared" si="3"/>
        <v>1.5712406743196121</v>
      </c>
      <c r="G17" s="1">
        <f t="shared" si="4"/>
        <v>1.5549489532577363</v>
      </c>
      <c r="H17" s="1">
        <f t="shared" si="5"/>
        <v>1.0358283207403205</v>
      </c>
      <c r="I17" s="4">
        <v>1.06</v>
      </c>
      <c r="J17" s="1">
        <f t="shared" si="2"/>
        <v>1.5194907198961132</v>
      </c>
      <c r="K17" s="2">
        <f t="shared" si="0"/>
        <v>1.5672894325552176</v>
      </c>
      <c r="L17" s="13">
        <v>1.6868640721446297</v>
      </c>
      <c r="M17" s="12">
        <v>-0.007971642639294146</v>
      </c>
      <c r="N17" s="4"/>
    </row>
    <row r="18" spans="1:14" ht="15.75" thickBot="1">
      <c r="A18" s="4">
        <v>16</v>
      </c>
      <c r="B18" s="4"/>
      <c r="C18" s="4" t="s">
        <v>4</v>
      </c>
      <c r="D18" s="4">
        <v>45</v>
      </c>
      <c r="E18" s="1">
        <f t="shared" si="1"/>
        <v>1.6532125137753437</v>
      </c>
      <c r="F18" s="1">
        <f t="shared" si="3"/>
        <v>1.5386572321958605</v>
      </c>
      <c r="G18" s="1">
        <f t="shared" si="4"/>
        <v>1.5324513362646024</v>
      </c>
      <c r="H18" s="1">
        <f t="shared" si="5"/>
        <v>1.0788026181667214</v>
      </c>
      <c r="I18" s="4">
        <v>1.03</v>
      </c>
      <c r="J18" s="1">
        <f t="shared" si="2"/>
        <v>1.6050606929857705</v>
      </c>
      <c r="K18" s="2">
        <f t="shared" si="0"/>
        <v>1.5593177899159234</v>
      </c>
      <c r="L18" s="13">
        <v>1.6868640721446297</v>
      </c>
      <c r="M18" s="12">
        <v>-0.007971642639294146</v>
      </c>
      <c r="N18" s="4"/>
    </row>
    <row r="19" spans="1:14" ht="15.75" thickBot="1">
      <c r="A19" s="4">
        <v>17</v>
      </c>
      <c r="B19" s="4"/>
      <c r="C19" s="4" t="s">
        <v>1</v>
      </c>
      <c r="D19" s="4">
        <v>24</v>
      </c>
      <c r="E19" s="1">
        <f t="shared" si="1"/>
        <v>1.380211241711606</v>
      </c>
      <c r="F19" s="1">
        <f t="shared" si="3"/>
        <v>1.5262454403333443</v>
      </c>
      <c r="G19" s="1">
        <f t="shared" si="4"/>
        <v>1.5336936515813746</v>
      </c>
      <c r="H19" s="1">
        <f t="shared" si="5"/>
        <v>0.8999262925086019</v>
      </c>
      <c r="I19" s="4">
        <v>0.94</v>
      </c>
      <c r="J19" s="1">
        <f t="shared" si="2"/>
        <v>1.4683098316080916</v>
      </c>
      <c r="K19" s="2">
        <f t="shared" si="0"/>
        <v>1.5513461472766292</v>
      </c>
      <c r="L19" s="13">
        <v>1.6868640721446297</v>
      </c>
      <c r="M19" s="12">
        <v>-0.007971642639294146</v>
      </c>
      <c r="N19" s="4"/>
    </row>
    <row r="20" spans="1:14" ht="15.75" thickBot="1">
      <c r="A20" s="4">
        <v>18</v>
      </c>
      <c r="B20" s="4"/>
      <c r="C20" s="4" t="s">
        <v>2</v>
      </c>
      <c r="D20" s="4">
        <v>28.9</v>
      </c>
      <c r="E20" s="1">
        <f t="shared" si="1"/>
        <v>1.4608978427565478</v>
      </c>
      <c r="F20" s="1">
        <f t="shared" si="3"/>
        <v>1.5411418628294051</v>
      </c>
      <c r="G20" s="1">
        <f t="shared" si="4"/>
        <v>1.536220526341996</v>
      </c>
      <c r="H20" s="1">
        <f t="shared" si="5"/>
        <v>0.9509688340353033</v>
      </c>
      <c r="I20" s="4">
        <v>0.97</v>
      </c>
      <c r="J20" s="1">
        <f t="shared" si="2"/>
        <v>1.5060802502644823</v>
      </c>
      <c r="K20" s="2">
        <f t="shared" si="0"/>
        <v>1.543374504637335</v>
      </c>
      <c r="L20" s="13">
        <v>1.6868640721446297</v>
      </c>
      <c r="M20" s="12">
        <v>-0.007971642639294146</v>
      </c>
      <c r="N20" s="4"/>
    </row>
    <row r="21" spans="1:14" ht="15.75" thickBot="1">
      <c r="A21" s="4">
        <v>19</v>
      </c>
      <c r="B21" s="4">
        <v>2012</v>
      </c>
      <c r="C21" s="4" t="s">
        <v>3</v>
      </c>
      <c r="D21" s="4">
        <v>46.8</v>
      </c>
      <c r="E21" s="1">
        <f t="shared" si="1"/>
        <v>1.670245853074124</v>
      </c>
      <c r="F21" s="1">
        <f t="shared" si="3"/>
        <v>1.5312991898545867</v>
      </c>
      <c r="G21" s="1">
        <f t="shared" si="4"/>
        <v>1.528036339534061</v>
      </c>
      <c r="H21" s="1">
        <f t="shared" si="5"/>
        <v>1.0930668400094636</v>
      </c>
      <c r="I21" s="4">
        <v>1.06</v>
      </c>
      <c r="J21" s="1">
        <f t="shared" si="2"/>
        <v>1.5757036349755886</v>
      </c>
      <c r="K21" s="2">
        <f t="shared" si="0"/>
        <v>1.5354028619980409</v>
      </c>
      <c r="L21" s="13">
        <v>1.6868640721446297</v>
      </c>
      <c r="M21" s="12">
        <v>-0.007971642639294146</v>
      </c>
      <c r="N21" s="4"/>
    </row>
    <row r="22" spans="1:14" ht="15.75" thickBot="1">
      <c r="A22" s="4">
        <v>20</v>
      </c>
      <c r="B22" s="4"/>
      <c r="C22" s="4" t="s">
        <v>4</v>
      </c>
      <c r="D22" s="4">
        <v>41.1</v>
      </c>
      <c r="E22" s="1">
        <f t="shared" si="1"/>
        <v>1.6138418218760693</v>
      </c>
      <c r="F22" s="1">
        <f t="shared" si="3"/>
        <v>1.5247734892135356</v>
      </c>
      <c r="G22" s="1">
        <f t="shared" si="4"/>
        <v>1.5249610086063365</v>
      </c>
      <c r="H22" s="1">
        <f t="shared" si="5"/>
        <v>1.058283990717219</v>
      </c>
      <c r="I22" s="4">
        <v>1.03</v>
      </c>
      <c r="J22" s="1">
        <f t="shared" si="2"/>
        <v>1.5668367202680284</v>
      </c>
      <c r="K22" s="2">
        <f t="shared" si="0"/>
        <v>1.5274312193587467</v>
      </c>
      <c r="L22" s="13">
        <v>1.6868640721446297</v>
      </c>
      <c r="M22" s="12">
        <v>-0.007971642639294146</v>
      </c>
      <c r="N22" s="4"/>
    </row>
    <row r="23" spans="1:14" ht="15.75" thickBot="1">
      <c r="A23" s="4">
        <v>21</v>
      </c>
      <c r="B23" s="4"/>
      <c r="C23" s="4" t="s">
        <v>1</v>
      </c>
      <c r="D23" s="4">
        <v>22.6</v>
      </c>
      <c r="E23" s="1">
        <f t="shared" si="1"/>
        <v>1.354108439147401</v>
      </c>
      <c r="F23" s="1">
        <f t="shared" si="3"/>
        <v>1.5251485279991375</v>
      </c>
      <c r="G23" s="1">
        <f t="shared" si="4"/>
        <v>1.514971762064148</v>
      </c>
      <c r="H23" s="1">
        <f t="shared" si="5"/>
        <v>0.8938176097107111</v>
      </c>
      <c r="I23" s="4">
        <v>0.94</v>
      </c>
      <c r="J23" s="1">
        <f t="shared" si="2"/>
        <v>1.4405408927100012</v>
      </c>
      <c r="K23" s="2">
        <f t="shared" si="0"/>
        <v>1.5194595767194528</v>
      </c>
      <c r="L23" s="13">
        <v>1.6868640721446297</v>
      </c>
      <c r="M23" s="12">
        <v>-0.007971642639294146</v>
      </c>
      <c r="N23" s="4"/>
    </row>
    <row r="24" spans="1:14" ht="15.75" thickBot="1">
      <c r="A24" s="4">
        <v>22</v>
      </c>
      <c r="B24" s="4"/>
      <c r="C24" s="4" t="s">
        <v>2</v>
      </c>
      <c r="D24" s="4">
        <v>29</v>
      </c>
      <c r="E24" s="1">
        <f t="shared" si="1"/>
        <v>1.462397997898956</v>
      </c>
      <c r="F24" s="1">
        <f t="shared" si="3"/>
        <v>1.5047949961291587</v>
      </c>
      <c r="G24" s="1">
        <f t="shared" si="4"/>
        <v>1.485300005486399</v>
      </c>
      <c r="H24" s="1">
        <f t="shared" si="5"/>
        <v>0.9845808876975376</v>
      </c>
      <c r="I24" s="4">
        <v>0.97</v>
      </c>
      <c r="J24" s="1">
        <f t="shared" si="2"/>
        <v>1.5076268019576866</v>
      </c>
      <c r="K24" s="2">
        <f t="shared" si="0"/>
        <v>1.5114879340801586</v>
      </c>
      <c r="L24" s="13">
        <v>1.6868640721446297</v>
      </c>
      <c r="M24" s="12">
        <v>-0.007971642639294146</v>
      </c>
      <c r="N24" s="4"/>
    </row>
    <row r="25" spans="1:14" ht="15.75" thickBot="1">
      <c r="A25" s="4">
        <v>23</v>
      </c>
      <c r="B25" s="4">
        <v>2013</v>
      </c>
      <c r="C25" s="4" t="s">
        <v>3</v>
      </c>
      <c r="D25" s="4">
        <v>38.8</v>
      </c>
      <c r="E25" s="1">
        <f t="shared" si="1"/>
        <v>1.5888317255942073</v>
      </c>
      <c r="F25" s="1">
        <f t="shared" si="3"/>
        <v>1.4658050148436392</v>
      </c>
      <c r="G25" s="1">
        <f t="shared" si="4"/>
        <v>1.4695183806977679</v>
      </c>
      <c r="H25" s="1">
        <f t="shared" si="5"/>
        <v>1.0811921419041972</v>
      </c>
      <c r="I25" s="4">
        <v>1.06</v>
      </c>
      <c r="J25" s="1">
        <f t="shared" si="2"/>
        <v>1.4988978543341578</v>
      </c>
      <c r="K25" s="2">
        <f t="shared" si="0"/>
        <v>1.5035162914408644</v>
      </c>
      <c r="L25" s="13">
        <v>1.6868640721446297</v>
      </c>
      <c r="M25" s="12">
        <v>-0.007971642639294146</v>
      </c>
      <c r="N25" s="4"/>
    </row>
    <row r="26" spans="1:14" ht="15.75" thickBot="1">
      <c r="A26" s="4">
        <v>24</v>
      </c>
      <c r="B26" s="4"/>
      <c r="C26" s="4" t="s">
        <v>4</v>
      </c>
      <c r="D26" s="4">
        <v>28.7</v>
      </c>
      <c r="E26" s="1">
        <f t="shared" si="1"/>
        <v>1.4578818967339924</v>
      </c>
      <c r="F26" s="1">
        <f t="shared" si="3"/>
        <v>1.4732317465518967</v>
      </c>
      <c r="G26" s="1">
        <f t="shared" si="4"/>
        <v>1.4519640057340868</v>
      </c>
      <c r="H26" s="1">
        <f t="shared" si="5"/>
        <v>1.0040757835432108</v>
      </c>
      <c r="I26" s="4">
        <v>1.03</v>
      </c>
      <c r="J26" s="1">
        <f t="shared" si="2"/>
        <v>1.4154193172174683</v>
      </c>
      <c r="K26" s="2">
        <f t="shared" si="0"/>
        <v>1.4955446488015702</v>
      </c>
      <c r="L26" s="13">
        <v>1.6868640721446297</v>
      </c>
      <c r="M26" s="12">
        <v>-0.007971642639294146</v>
      </c>
      <c r="N26" s="4"/>
    </row>
    <row r="27" spans="1:14" ht="15.75" thickBot="1">
      <c r="A27" s="4">
        <v>25</v>
      </c>
      <c r="B27" s="4"/>
      <c r="C27" s="4" t="s">
        <v>1</v>
      </c>
      <c r="D27" s="4">
        <v>24.2</v>
      </c>
      <c r="E27" s="1">
        <f t="shared" si="1"/>
        <v>1.3838153659804313</v>
      </c>
      <c r="F27" s="1">
        <f t="shared" si="3"/>
        <v>1.4306962649162769</v>
      </c>
      <c r="G27" s="1">
        <f t="shared" si="4"/>
        <v>1.433424819603236</v>
      </c>
      <c r="H27" s="1">
        <f t="shared" si="5"/>
        <v>0.965390962299274</v>
      </c>
      <c r="I27" s="4">
        <v>0.94</v>
      </c>
      <c r="J27" s="1">
        <f t="shared" si="2"/>
        <v>1.4721440063621611</v>
      </c>
      <c r="K27" s="2">
        <f t="shared" si="0"/>
        <v>1.487573006162276</v>
      </c>
      <c r="L27" s="13">
        <v>1.6868640721446297</v>
      </c>
      <c r="M27" s="12">
        <v>-0.007971642639294146</v>
      </c>
      <c r="N27" s="4"/>
    </row>
    <row r="28" spans="1:14" ht="15.75" thickBot="1">
      <c r="A28" s="4">
        <v>26</v>
      </c>
      <c r="B28" s="4"/>
      <c r="C28" s="4" t="s">
        <v>2</v>
      </c>
      <c r="D28" s="4">
        <v>19.6</v>
      </c>
      <c r="E28" s="1">
        <f t="shared" si="1"/>
        <v>1.2922560713564761</v>
      </c>
      <c r="F28" s="1">
        <f t="shared" si="3"/>
        <v>1.4361533742901949</v>
      </c>
      <c r="G28" s="1">
        <f t="shared" si="4"/>
        <v>1.4529402318729292</v>
      </c>
      <c r="H28" s="1">
        <f t="shared" si="5"/>
        <v>0.8894075909032257</v>
      </c>
      <c r="I28" s="4">
        <v>0.97</v>
      </c>
      <c r="J28" s="1">
        <f t="shared" si="2"/>
        <v>1.3322227539757485</v>
      </c>
      <c r="K28" s="2">
        <f t="shared" si="0"/>
        <v>1.4796013635229819</v>
      </c>
      <c r="L28" s="13">
        <v>1.6868640721446297</v>
      </c>
      <c r="M28" s="12">
        <v>-0.007971642639294146</v>
      </c>
      <c r="N28" s="4"/>
    </row>
    <row r="29" spans="1:14" ht="15.75" thickBot="1">
      <c r="A29" s="4">
        <v>27</v>
      </c>
      <c r="B29" s="4">
        <v>2014</v>
      </c>
      <c r="C29" s="4" t="s">
        <v>3</v>
      </c>
      <c r="D29" s="4">
        <v>40.8</v>
      </c>
      <c r="E29" s="1">
        <f t="shared" si="1"/>
        <v>1.61066016308988</v>
      </c>
      <c r="F29" s="1">
        <f>AVERAGE(E27:E30)</f>
        <v>1.4697270894556635</v>
      </c>
      <c r="G29" s="1"/>
      <c r="H29" s="1"/>
      <c r="I29" s="4">
        <v>1.06</v>
      </c>
      <c r="J29" s="1">
        <f t="shared" si="2"/>
        <v>1.5194907198961132</v>
      </c>
      <c r="K29" s="2">
        <f t="shared" si="0"/>
        <v>1.4716297208836877</v>
      </c>
      <c r="L29" s="13">
        <v>1.6868640721446297</v>
      </c>
      <c r="M29" s="12">
        <v>-0.007971642639294146</v>
      </c>
      <c r="N29" s="4"/>
    </row>
    <row r="30" spans="1:14" ht="15.75" thickBot="1">
      <c r="A30" s="4">
        <v>28</v>
      </c>
      <c r="B30" s="9"/>
      <c r="C30" s="9" t="s">
        <v>4</v>
      </c>
      <c r="D30" s="4">
        <v>39.1</v>
      </c>
      <c r="E30" s="2">
        <f t="shared" si="1"/>
        <v>1.5921767573958667</v>
      </c>
      <c r="F30" s="2"/>
      <c r="G30" s="2"/>
      <c r="H30" s="2"/>
      <c r="I30" s="9">
        <v>1.03</v>
      </c>
      <c r="J30" s="1">
        <f t="shared" si="2"/>
        <v>1.5458026770833657</v>
      </c>
      <c r="K30" s="2">
        <f t="shared" si="0"/>
        <v>1.4636580782443938</v>
      </c>
      <c r="L30" s="13">
        <v>1.6868640721446297</v>
      </c>
      <c r="M30" s="12">
        <v>-0.007971642639294146</v>
      </c>
      <c r="N30" s="9"/>
    </row>
    <row r="33" ht="15">
      <c r="F33" s="9" t="s">
        <v>5</v>
      </c>
    </row>
    <row r="34" ht="15.75" thickBot="1"/>
    <row r="35" spans="6:7" ht="15">
      <c r="F35" s="8" t="s">
        <v>6</v>
      </c>
      <c r="G35" s="8"/>
    </row>
    <row r="36" spans="6:7" ht="15">
      <c r="F36" s="5" t="s">
        <v>7</v>
      </c>
      <c r="G36" s="5">
        <v>0.5999380429505065</v>
      </c>
    </row>
    <row r="37" spans="6:7" ht="15">
      <c r="F37" s="5" t="s">
        <v>8</v>
      </c>
      <c r="G37" s="5">
        <v>0.3599256553792838</v>
      </c>
    </row>
    <row r="38" spans="6:7" ht="15">
      <c r="F38" s="5" t="s">
        <v>9</v>
      </c>
      <c r="G38" s="5">
        <v>0.3353074113554101</v>
      </c>
    </row>
    <row r="39" spans="6:7" ht="15">
      <c r="F39" s="5" t="s">
        <v>10</v>
      </c>
      <c r="G39" s="5">
        <v>0.08911262342019749</v>
      </c>
    </row>
    <row r="40" spans="6:7" ht="15.75" thickBot="1">
      <c r="F40" s="6" t="s">
        <v>11</v>
      </c>
      <c r="G40" s="6">
        <v>28</v>
      </c>
    </row>
    <row r="42" ht="15.75" thickBot="1">
      <c r="F42" s="9" t="s">
        <v>12</v>
      </c>
    </row>
    <row r="43" spans="6:11" ht="15">
      <c r="F43" s="7"/>
      <c r="G43" s="7" t="s">
        <v>17</v>
      </c>
      <c r="H43" s="7" t="s">
        <v>18</v>
      </c>
      <c r="I43" s="7" t="s">
        <v>19</v>
      </c>
      <c r="J43" s="7" t="s">
        <v>20</v>
      </c>
      <c r="K43" s="7" t="s">
        <v>21</v>
      </c>
    </row>
    <row r="44" spans="6:11" ht="15">
      <c r="F44" s="5" t="s">
        <v>13</v>
      </c>
      <c r="G44" s="5">
        <v>1</v>
      </c>
      <c r="H44" s="5">
        <v>0.11610052679545507</v>
      </c>
      <c r="I44" s="5">
        <v>0.11610052679545507</v>
      </c>
      <c r="J44" s="5">
        <v>14.620281407164686</v>
      </c>
      <c r="K44" s="5">
        <v>0.0007392758575720706</v>
      </c>
    </row>
    <row r="45" spans="6:11" ht="15">
      <c r="F45" s="5" t="s">
        <v>14</v>
      </c>
      <c r="G45" s="5">
        <v>26</v>
      </c>
      <c r="H45" s="5">
        <v>0.20646755097357816</v>
      </c>
      <c r="I45" s="5">
        <v>0.00794105965282993</v>
      </c>
      <c r="J45" s="5"/>
      <c r="K45" s="5"/>
    </row>
    <row r="46" spans="6:11" ht="15.75" thickBot="1">
      <c r="F46" s="6" t="s">
        <v>15</v>
      </c>
      <c r="G46" s="6">
        <v>27</v>
      </c>
      <c r="H46" s="6">
        <v>0.32256807776903323</v>
      </c>
      <c r="I46" s="6"/>
      <c r="J46" s="6"/>
      <c r="K46" s="6"/>
    </row>
    <row r="47" ht="15.75" thickBot="1"/>
    <row r="48" spans="6:14" ht="15">
      <c r="F48" s="7"/>
      <c r="G48" s="7" t="s">
        <v>22</v>
      </c>
      <c r="H48" s="7" t="s">
        <v>10</v>
      </c>
      <c r="I48" s="7" t="s">
        <v>23</v>
      </c>
      <c r="J48" s="7" t="s">
        <v>24</v>
      </c>
      <c r="K48" s="7" t="s">
        <v>25</v>
      </c>
      <c r="L48" s="7" t="s">
        <v>26</v>
      </c>
      <c r="M48" s="7" t="s">
        <v>27</v>
      </c>
      <c r="N48" s="7" t="s">
        <v>28</v>
      </c>
    </row>
    <row r="49" spans="6:14" ht="15">
      <c r="F49" s="5" t="s">
        <v>16</v>
      </c>
      <c r="G49" s="5">
        <v>1.6868640721446297</v>
      </c>
      <c r="H49" s="5">
        <v>0.03460435487363384</v>
      </c>
      <c r="I49" s="5">
        <v>48.747161399327375</v>
      </c>
      <c r="J49" s="11">
        <v>4.35516729481871E-27</v>
      </c>
      <c r="K49" s="5">
        <v>1.6157338026943298</v>
      </c>
      <c r="L49" s="5">
        <v>1.7579943415949297</v>
      </c>
      <c r="M49" s="5">
        <v>1.6157338026943298</v>
      </c>
      <c r="N49" s="5">
        <v>1.7579943415949297</v>
      </c>
    </row>
    <row r="50" spans="6:14" ht="15.75" thickBot="1">
      <c r="F50" s="6" t="s">
        <v>29</v>
      </c>
      <c r="G50" s="6">
        <v>-0.007971642639294146</v>
      </c>
      <c r="H50" s="6">
        <v>0.0020848266769763514</v>
      </c>
      <c r="I50" s="6">
        <v>-3.8236476572985496</v>
      </c>
      <c r="J50" s="6">
        <v>0.0007392758575720706</v>
      </c>
      <c r="K50" s="6">
        <v>-0.012257065206252374</v>
      </c>
      <c r="L50" s="6">
        <v>-0.0036862200723359194</v>
      </c>
      <c r="M50" s="6">
        <v>-0.012257065206252374</v>
      </c>
      <c r="N50" s="6">
        <v>-0.0036862200723359194</v>
      </c>
    </row>
    <row r="77" ht="15.75">
      <c r="A77" s="15" t="s">
        <v>46</v>
      </c>
    </row>
    <row r="78" ht="15">
      <c r="A78" s="9" t="s">
        <v>38</v>
      </c>
    </row>
    <row r="79" ht="15">
      <c r="A79" s="14" t="s">
        <v>39</v>
      </c>
    </row>
    <row r="80" ht="15">
      <c r="A80" s="14" t="s">
        <v>40</v>
      </c>
    </row>
    <row r="81" ht="15">
      <c r="A81" s="14" t="s">
        <v>41</v>
      </c>
    </row>
    <row r="82" ht="15">
      <c r="A82" s="14" t="s">
        <v>42</v>
      </c>
    </row>
    <row r="83" ht="15">
      <c r="A83" s="14" t="s">
        <v>43</v>
      </c>
    </row>
    <row r="84" ht="15">
      <c r="A84" s="14" t="s">
        <v>44</v>
      </c>
    </row>
    <row r="85" ht="15">
      <c r="A85" s="9" t="s">
        <v>45</v>
      </c>
    </row>
  </sheetData>
  <sheetProtection/>
  <printOptions/>
  <pageMargins left="0.7" right="0.7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Vostro154032bit</dc:creator>
  <cp:keywords/>
  <dc:description/>
  <cp:lastModifiedBy>Mu</cp:lastModifiedBy>
  <cp:lastPrinted>2015-06-30T17:39:36Z</cp:lastPrinted>
  <dcterms:created xsi:type="dcterms:W3CDTF">2014-12-17T10:48:46Z</dcterms:created>
  <dcterms:modified xsi:type="dcterms:W3CDTF">2015-06-30T18:12:55Z</dcterms:modified>
  <cp:category/>
  <cp:version/>
  <cp:contentType/>
  <cp:contentStatus/>
</cp:coreProperties>
</file>