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80" windowHeight="7050" activeTab="4"/>
  </bookViews>
  <sheets>
    <sheet name="Raw data Fig.5a" sheetId="4" r:id="rId1"/>
    <sheet name="Raw data Fig. 5b" sheetId="6" r:id="rId2"/>
    <sheet name="Raw data Fig. 5c-e" sheetId="7" r:id="rId3"/>
    <sheet name="Raw data Fig. S5a" sheetId="8" r:id="rId4"/>
    <sheet name="Raw data Fig. S5b" sheetId="9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22" i="8"/>
  <c r="B25" i="9" l="1"/>
  <c r="B24" s="1"/>
  <c r="F24"/>
  <c r="F23" s="1"/>
  <c r="B23"/>
  <c r="F22"/>
  <c r="B25" i="8"/>
  <c r="E24"/>
  <c r="B24"/>
  <c r="E23"/>
  <c r="B23"/>
  <c r="P22" i="7"/>
  <c r="M25"/>
  <c r="L25"/>
  <c r="K25"/>
  <c r="J25"/>
  <c r="I25"/>
  <c r="H25"/>
  <c r="G25"/>
  <c r="F25"/>
  <c r="E25"/>
  <c r="D25"/>
  <c r="C25"/>
  <c r="B25"/>
  <c r="AA24"/>
  <c r="Z24"/>
  <c r="Y24"/>
  <c r="X24"/>
  <c r="W24"/>
  <c r="V24"/>
  <c r="U24"/>
  <c r="T24"/>
  <c r="S24"/>
  <c r="R24"/>
  <c r="Q24"/>
  <c r="P24"/>
  <c r="M24"/>
  <c r="L24"/>
  <c r="K24"/>
  <c r="J24"/>
  <c r="I24"/>
  <c r="H24"/>
  <c r="G24"/>
  <c r="F24"/>
  <c r="E24"/>
  <c r="D24"/>
  <c r="C24"/>
  <c r="B24"/>
  <c r="AA23"/>
  <c r="Z23"/>
  <c r="Y23"/>
  <c r="X23"/>
  <c r="W23"/>
  <c r="V23"/>
  <c r="U23"/>
  <c r="T23"/>
  <c r="S23"/>
  <c r="R23"/>
  <c r="Q23"/>
  <c r="P23"/>
  <c r="M23"/>
  <c r="L23"/>
  <c r="K23"/>
  <c r="J23"/>
  <c r="I23"/>
  <c r="H23"/>
  <c r="G23"/>
  <c r="F23"/>
  <c r="E23"/>
  <c r="D23"/>
  <c r="C23"/>
  <c r="B23"/>
  <c r="AA22"/>
  <c r="Z22"/>
  <c r="Y22"/>
  <c r="X22"/>
  <c r="W22"/>
  <c r="V22"/>
  <c r="U22"/>
  <c r="T22"/>
  <c r="S22"/>
  <c r="R22"/>
  <c r="Q22"/>
  <c r="BM22" i="6" l="1"/>
  <c r="AO22"/>
  <c r="AO21" s="1"/>
  <c r="AO20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T22"/>
  <c r="BS22"/>
  <c r="BR22"/>
  <c r="BQ22"/>
  <c r="BP22"/>
  <c r="BO22"/>
  <c r="BN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F31" i="4" l="1"/>
  <c r="C31"/>
  <c r="F30"/>
  <c r="C30"/>
  <c r="F29"/>
  <c r="C29"/>
</calcChain>
</file>

<file path=xl/sharedStrings.xml><?xml version="1.0" encoding="utf-8"?>
<sst xmlns="http://schemas.openxmlformats.org/spreadsheetml/2006/main" count="340" uniqueCount="179">
  <si>
    <t>B6AB6♂L1R1</t>
  </si>
  <si>
    <t>Average</t>
    <phoneticPr fontId="1"/>
  </si>
  <si>
    <t>SE</t>
    <phoneticPr fontId="1"/>
  </si>
  <si>
    <t>Control</t>
    <phoneticPr fontId="1"/>
  </si>
  <si>
    <t>AB</t>
    <phoneticPr fontId="1"/>
  </si>
  <si>
    <t>B6cont1♂L0R0</t>
  </si>
  <si>
    <t>B6AB1♂L0R0</t>
  </si>
  <si>
    <t>B6cont1♂L0R1</t>
  </si>
  <si>
    <t>B6AB2♂L0R1</t>
  </si>
  <si>
    <t>B6cont1♂L1R0</t>
  </si>
  <si>
    <t>B6AB2♂L1R0</t>
  </si>
  <si>
    <t>B6cont1♂L1R1</t>
  </si>
  <si>
    <t>B6AB2♂L1R1</t>
  </si>
  <si>
    <t>B6cont1♂L0R2</t>
  </si>
  <si>
    <t>B6AB2♂L0R2</t>
  </si>
  <si>
    <t>B6cont1♂L2R0</t>
  </si>
  <si>
    <t>B6AB2♂L2R0</t>
  </si>
  <si>
    <t>B6cont3♂L0R0</t>
  </si>
  <si>
    <t>B6AB6♂L0R0</t>
  </si>
  <si>
    <t>B6cont3♂L0R1</t>
  </si>
  <si>
    <t>B6AB6♂L0R1</t>
  </si>
  <si>
    <t>B6cont4♂L0R0</t>
  </si>
  <si>
    <t>B6AB6♂L1R0</t>
  </si>
  <si>
    <t>B6cont4♂L0R1</t>
  </si>
  <si>
    <t>B6cont4♂L1R0</t>
  </si>
  <si>
    <t>B6AB7♂L0R0</t>
  </si>
  <si>
    <t>B6cont4♂L0R2</t>
  </si>
  <si>
    <t>B6AB7♂L0R1</t>
  </si>
  <si>
    <t>B6cont5♂L0R0</t>
  </si>
  <si>
    <t>B6AB7♂L1R0</t>
  </si>
  <si>
    <t>B6cont5♂L0R1</t>
  </si>
  <si>
    <t>B6AB7♂L1R1</t>
  </si>
  <si>
    <t>B6cont5♂L1R0</t>
  </si>
  <si>
    <t>B6AB7♂L0R2</t>
  </si>
  <si>
    <t>B6cont6♂L0R0</t>
  </si>
  <si>
    <t>B6AB13♂L0R0</t>
  </si>
  <si>
    <t>B6cont6♂L0R1</t>
  </si>
  <si>
    <t>B6AB13♂L0R1</t>
  </si>
  <si>
    <t>B6cont6♂L1R0</t>
  </si>
  <si>
    <t>B6AB13♂L1R0</t>
  </si>
  <si>
    <t>B6cont8♂L0R0</t>
  </si>
  <si>
    <t>B6cont8♂L0R1</t>
  </si>
  <si>
    <t>B6cont8♂L1R0</t>
  </si>
  <si>
    <t>B6cont8♂L1R1</t>
  </si>
  <si>
    <t>B6cont10♂L0R0</t>
  </si>
  <si>
    <t>B6cont10♂L0R1</t>
  </si>
  <si>
    <t>B6cont10♂L1R0</t>
  </si>
  <si>
    <t>B6cont10♂L1R1</t>
  </si>
  <si>
    <t>B6cont11♂L0R0</t>
  </si>
  <si>
    <t>B6cont11♂L0R1</t>
  </si>
  <si>
    <t>Average</t>
  </si>
  <si>
    <t>SE</t>
  </si>
  <si>
    <t>SD</t>
  </si>
  <si>
    <t>B6cont1 L0R0 8w</t>
  </si>
  <si>
    <t>B6AB1 L0R0 8w</t>
  </si>
  <si>
    <t>B6cont1 L0R1 8w</t>
  </si>
  <si>
    <t>B6AB2 L0R1 8w</t>
  </si>
  <si>
    <t>B6cont1 L1R0 8w</t>
  </si>
  <si>
    <t>B6AB2 L1R0 8w</t>
  </si>
  <si>
    <t>B6cont1 L1R1 8w</t>
  </si>
  <si>
    <t>B6AB2 L1R1 8w</t>
  </si>
  <si>
    <t>B6cont4 L0R2 8w</t>
  </si>
  <si>
    <t>B6AB2 L0R2 8w</t>
  </si>
  <si>
    <t>B6cont4 L0R0 8w</t>
  </si>
  <si>
    <t xml:space="preserve">B6AB2 L2R0 8w </t>
  </si>
  <si>
    <t>B6cont4 L0R1 8w</t>
  </si>
  <si>
    <t>B6AB7 L0R0 P56</t>
  </si>
  <si>
    <t>B6cont4 L1R0 8w</t>
  </si>
  <si>
    <t>B6AB7 L0R1 P56</t>
  </si>
  <si>
    <t>B6cont5 L0R0 8w</t>
  </si>
  <si>
    <t>B6AB7 L1R0 P56</t>
  </si>
  <si>
    <t>B6cont1 L0R2 8w</t>
  </si>
  <si>
    <t>B6AB7 L1R1 P56</t>
  </si>
  <si>
    <t>B6cont1 L2R0 8w</t>
  </si>
  <si>
    <t>B6AB7 L0R2 P56</t>
  </si>
  <si>
    <t>B6cont3 L0R0 8w</t>
  </si>
  <si>
    <t>B6AB6 L0R0 P58</t>
  </si>
  <si>
    <t>B6cont3 L0R1 8w</t>
  </si>
  <si>
    <t>B6AB6 L0R1 P58</t>
  </si>
  <si>
    <t>B6cont5 L0R1 8w</t>
  </si>
  <si>
    <t>B6AB6 L1R0 P58</t>
  </si>
  <si>
    <t>B6cont5 L1R0 8w</t>
  </si>
  <si>
    <t>B6AB6 L1R1 P58</t>
  </si>
  <si>
    <t>B6Cont6 L0R0 P56</t>
  </si>
  <si>
    <t>B6AB13 L0R0 P59</t>
  </si>
  <si>
    <t>B6Cont6 L0R1 P56</t>
  </si>
  <si>
    <t>B6AB13 L0R1 P59</t>
  </si>
  <si>
    <t>B6Cont6 L1R0 P56</t>
  </si>
  <si>
    <t>B6AB13 L1R0 P59</t>
  </si>
  <si>
    <t>B6cont8 L0R0 P58</t>
  </si>
  <si>
    <t>B6cont8 L0R1 P58</t>
  </si>
  <si>
    <t>B6cont8 L1R0 P58</t>
  </si>
  <si>
    <t>B6cont8 L1R1 P58</t>
  </si>
  <si>
    <t>B6cont10 L0R0 P60</t>
  </si>
  <si>
    <t>Mann-Whitney U test</t>
    <phoneticPr fontId="1"/>
  </si>
  <si>
    <t>B6cont10 L0R1 P60</t>
  </si>
  <si>
    <t>B6cont10 L1R0 P60</t>
  </si>
  <si>
    <t>B6cont10 L1R1 P60</t>
  </si>
  <si>
    <t>B6Cont11 L0R0 P59</t>
  </si>
  <si>
    <t>B6Cont11 L0R1 P59</t>
  </si>
  <si>
    <t>Average</t>
    <phoneticPr fontId="1"/>
  </si>
  <si>
    <t>SD</t>
    <phoneticPr fontId="1"/>
  </si>
  <si>
    <t>Welch's</t>
    <phoneticPr fontId="1"/>
  </si>
  <si>
    <t>Control</t>
    <phoneticPr fontId="1"/>
  </si>
  <si>
    <t>AB</t>
    <phoneticPr fontId="1"/>
  </si>
  <si>
    <t>Locomotion 0-30(A+B+C)</t>
  </si>
  <si>
    <t>Locomotion 30-60 (A+B+C)</t>
  </si>
  <si>
    <t>Locomotion 60-90 (A+B+C)</t>
  </si>
  <si>
    <t>Locomotion 90-120 (A+B+C)</t>
  </si>
  <si>
    <t>Locomotion 0-30(A+B)</t>
  </si>
  <si>
    <t>Locomotion 30-60 (A+B)</t>
  </si>
  <si>
    <t>Locomotion 60-90 (A+B)</t>
  </si>
  <si>
    <t>Locomotion 90-120 (A+B)</t>
  </si>
  <si>
    <t>Locomotion 0-30(A)</t>
  </si>
  <si>
    <t>Locomotion 30-60 (A)</t>
  </si>
  <si>
    <t>Locomotion 60-90 (A)</t>
  </si>
  <si>
    <t>Locomotion 90-120 (A)</t>
  </si>
  <si>
    <t>B6cont1♂L0R2</t>
    <phoneticPr fontId="2"/>
  </si>
  <si>
    <t>B6AB2♂L1R1</t>
    <phoneticPr fontId="2"/>
  </si>
  <si>
    <t>B6cont4♂L0R0</t>
    <phoneticPr fontId="2"/>
  </si>
  <si>
    <t>B6AB2♂L0R2</t>
    <phoneticPr fontId="2"/>
  </si>
  <si>
    <t>B6cont4♂L0R1</t>
    <phoneticPr fontId="2"/>
  </si>
  <si>
    <t>B6AB2♂L2R0</t>
    <phoneticPr fontId="2"/>
  </si>
  <si>
    <t>B6cont4♂L1R0</t>
    <phoneticPr fontId="2"/>
  </si>
  <si>
    <t>B6AB1♂L0R0</t>
    <phoneticPr fontId="2"/>
  </si>
  <si>
    <t>B6cont3♂L0R0</t>
    <phoneticPr fontId="2"/>
  </si>
  <si>
    <t>B6AB2♂L0R1</t>
    <phoneticPr fontId="2"/>
  </si>
  <si>
    <t>B6cont3♂L0R1</t>
    <phoneticPr fontId="2"/>
  </si>
  <si>
    <t>B6AB2♂L1R0</t>
    <phoneticPr fontId="2"/>
  </si>
  <si>
    <t>B6cont5♂L0R1</t>
    <phoneticPr fontId="2"/>
  </si>
  <si>
    <t>B6AB7♂L0R0</t>
    <phoneticPr fontId="2"/>
  </si>
  <si>
    <t>B6cont5♂L1R0</t>
    <phoneticPr fontId="2"/>
  </si>
  <si>
    <t>B6AB7♂L0R1</t>
    <phoneticPr fontId="2"/>
  </si>
  <si>
    <t>B6cont1♂L0R0</t>
    <phoneticPr fontId="2"/>
  </si>
  <si>
    <t>B6AB7♂L1R0</t>
    <phoneticPr fontId="2"/>
  </si>
  <si>
    <t>B6cont1♂L0R1</t>
    <phoneticPr fontId="2"/>
  </si>
  <si>
    <t>B6AB7♂L1R1</t>
    <phoneticPr fontId="2"/>
  </si>
  <si>
    <t>B6cont1♂L1R0</t>
    <phoneticPr fontId="2"/>
  </si>
  <si>
    <t>B6AB7♂L0R2</t>
    <phoneticPr fontId="2"/>
  </si>
  <si>
    <t>B6cont1♂L1R1</t>
    <phoneticPr fontId="2"/>
  </si>
  <si>
    <t>B6AB6♂L0R0</t>
    <phoneticPr fontId="2"/>
  </si>
  <si>
    <t>B6cont6♂L0R0</t>
    <phoneticPr fontId="2"/>
  </si>
  <si>
    <t>B6AB6♂L0R1</t>
    <phoneticPr fontId="2"/>
  </si>
  <si>
    <t>B6cont6♂L0R1</t>
    <phoneticPr fontId="2"/>
  </si>
  <si>
    <t>B6cont6♂L1R0</t>
    <phoneticPr fontId="2"/>
  </si>
  <si>
    <t>B6cont8♂L0R0</t>
    <phoneticPr fontId="2"/>
  </si>
  <si>
    <t>B6AB13♂L0R0</t>
    <phoneticPr fontId="2"/>
  </si>
  <si>
    <t>B6cont8♂L0R1</t>
    <phoneticPr fontId="2"/>
  </si>
  <si>
    <t>B6AB13♂L0R1</t>
    <phoneticPr fontId="2"/>
  </si>
  <si>
    <t>B6cont8♂L1R0</t>
    <phoneticPr fontId="2"/>
  </si>
  <si>
    <t>B6AB13♂L1R0</t>
    <phoneticPr fontId="2"/>
  </si>
  <si>
    <t>B6cont8♂L1R1</t>
    <phoneticPr fontId="2"/>
  </si>
  <si>
    <t>B6cont11♂L0R0</t>
    <phoneticPr fontId="2"/>
  </si>
  <si>
    <t>B6cont11♂L0R1</t>
    <phoneticPr fontId="2"/>
  </si>
  <si>
    <t>Average</t>
    <phoneticPr fontId="2"/>
  </si>
  <si>
    <t>SE</t>
    <phoneticPr fontId="2"/>
  </si>
  <si>
    <t>SD</t>
    <phoneticPr fontId="2"/>
  </si>
  <si>
    <t>Student's t test</t>
    <phoneticPr fontId="2"/>
  </si>
  <si>
    <t>Welch's</t>
    <phoneticPr fontId="2"/>
  </si>
  <si>
    <t>Mann-Whitney U test</t>
    <phoneticPr fontId="2"/>
  </si>
  <si>
    <t>0-30</t>
    <phoneticPr fontId="2"/>
  </si>
  <si>
    <t>30-60</t>
    <phoneticPr fontId="2"/>
  </si>
  <si>
    <t>60-90</t>
    <phoneticPr fontId="2"/>
  </si>
  <si>
    <t>90-120</t>
    <phoneticPr fontId="2"/>
  </si>
  <si>
    <t>Control</t>
    <phoneticPr fontId="2"/>
  </si>
  <si>
    <t>AB</t>
    <phoneticPr fontId="2"/>
  </si>
  <si>
    <t xml:space="preserve">Locomotor activity in area A  </t>
  </si>
  <si>
    <t xml:space="preserve">Locomotor activity in area (A+B)  </t>
  </si>
  <si>
    <t xml:space="preserve">Locomotor activity in area (A+B+C)  </t>
  </si>
  <si>
    <t>Control SE</t>
  </si>
  <si>
    <t>AB SE</t>
  </si>
  <si>
    <t>Locomotion 120 (A+B+C)</t>
  </si>
  <si>
    <t>B6AB6♂L1R0</t>
    <phoneticPr fontId="2"/>
  </si>
  <si>
    <t>B6cont8♂L0R0</t>
    <phoneticPr fontId="2"/>
  </si>
  <si>
    <t>Mann-whitney U test</t>
    <phoneticPr fontId="2"/>
  </si>
  <si>
    <t>Rearing 120 (A+B+C)</t>
  </si>
  <si>
    <t>Mann-Whitney</t>
    <phoneticPr fontId="2"/>
  </si>
  <si>
    <t>Day of time</t>
  </si>
  <si>
    <t>Unpaired t test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</si>
</sst>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Calibri"/>
      <family val="3"/>
      <charset val="128"/>
      <scheme val="minor"/>
    </font>
    <font>
      <sz val="10"/>
      <name val="Calibri"/>
      <family val="3"/>
      <charset val="128"/>
      <scheme val="minor"/>
    </font>
    <font>
      <sz val="11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0" fillId="0" borderId="0" xfId="1" applyFont="1">
      <alignment vertical="center"/>
    </xf>
    <xf numFmtId="0" fontId="0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2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3" applyFont="1">
      <alignment vertical="center"/>
    </xf>
    <xf numFmtId="0" fontId="5" fillId="0" borderId="0" xfId="3" applyFont="1">
      <alignment vertical="center"/>
    </xf>
    <xf numFmtId="0" fontId="0" fillId="0" borderId="0" xfId="3" applyFont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0" applyFont="1" applyAlignment="1">
      <alignment horizontal="center" readingOrder="1"/>
    </xf>
    <xf numFmtId="0" fontId="0" fillId="0" borderId="0" xfId="3" applyFont="1" applyAlignment="1">
      <alignment horizontal="center" vertical="center" readingOrder="1"/>
    </xf>
    <xf numFmtId="0" fontId="0" fillId="0" borderId="0" xfId="4" applyFont="1">
      <alignment vertical="center"/>
    </xf>
    <xf numFmtId="0" fontId="0" fillId="0" borderId="0" xfId="4" applyFont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/>
            </a:pPr>
            <a:r>
              <a:rPr lang="en-US" altLang="ja-JP" sz="1800" b="1" i="0" baseline="0"/>
              <a:t>Body weight (g) at P56-61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'Raw data Fig.5a'!$B$38</c:f>
              <c:strCache>
                <c:ptCount val="1"/>
                <c:pt idx="0">
                  <c:v>Average</c:v>
                </c:pt>
              </c:strCache>
            </c:strRef>
          </c:tx>
          <c:errBars>
            <c:errBarType val="both"/>
            <c:errValType val="cust"/>
            <c:plus>
              <c:numRef>
                <c:f>'Raw data Fig.5a'!$C$39:$D$39</c:f>
                <c:numCache>
                  <c:formatCode>General</c:formatCode>
                  <c:ptCount val="2"/>
                  <c:pt idx="0">
                    <c:v>0.22505038488516932</c:v>
                  </c:pt>
                  <c:pt idx="1">
                    <c:v>0.31263922098509933</c:v>
                  </c:pt>
                </c:numCache>
              </c:numRef>
            </c:plus>
            <c:minus>
              <c:numRef>
                <c:f>'Raw data Fig.5a'!$C$39:$D$39</c:f>
                <c:numCache>
                  <c:formatCode>General</c:formatCode>
                  <c:ptCount val="2"/>
                  <c:pt idx="0">
                    <c:v>0.22505038488516932</c:v>
                  </c:pt>
                  <c:pt idx="1">
                    <c:v>0.31263922098509933</c:v>
                  </c:pt>
                </c:numCache>
              </c:numRef>
            </c:minus>
          </c:errBars>
          <c:cat>
            <c:strRef>
              <c:f>'Raw data Fig.5a'!$C$37:$D$37</c:f>
              <c:strCache>
                <c:ptCount val="2"/>
                <c:pt idx="0">
                  <c:v>Control</c:v>
                </c:pt>
                <c:pt idx="1">
                  <c:v>AB</c:v>
                </c:pt>
              </c:strCache>
            </c:strRef>
          </c:cat>
          <c:val>
            <c:numRef>
              <c:f>'Raw data Fig.5a'!$C$38:$D$38</c:f>
              <c:numCache>
                <c:formatCode>General</c:formatCode>
                <c:ptCount val="2"/>
                <c:pt idx="0">
                  <c:v>26.796428571428574</c:v>
                </c:pt>
                <c:pt idx="1">
                  <c:v>25.694444444444446</c:v>
                </c:pt>
              </c:numCache>
            </c:numRef>
          </c:val>
        </c:ser>
        <c:axId val="357525760"/>
        <c:axId val="357541760"/>
      </c:barChart>
      <c:catAx>
        <c:axId val="357525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400"/>
            </a:pPr>
            <a:endParaRPr lang="en-US"/>
          </a:p>
        </c:txPr>
        <c:crossAx val="357541760"/>
        <c:crosses val="autoZero"/>
        <c:auto val="1"/>
        <c:lblAlgn val="ctr"/>
        <c:lblOffset val="100"/>
      </c:catAx>
      <c:valAx>
        <c:axId val="357541760"/>
        <c:scaling>
          <c:orientation val="minMax"/>
          <c:max val="3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357525760"/>
        <c:crosses val="autoZero"/>
        <c:crossBetween val="between"/>
        <c:majorUnit val="5"/>
      </c:valAx>
    </c:plotArea>
    <c:plotVisOnly val="1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[1]Sheet2!$B$35</c:f>
              <c:strCache>
                <c:ptCount val="1"/>
                <c:pt idx="0">
                  <c:v>Control</c:v>
                </c:pt>
              </c:strCache>
            </c:strRef>
          </c:tx>
          <c:spPr>
            <a:ln w="28575"/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[1]Sheet2!$C$37:$Z$37</c:f>
                <c:numCache>
                  <c:formatCode>General</c:formatCode>
                  <c:ptCount val="24"/>
                  <c:pt idx="0">
                    <c:v>95.254815595747729</c:v>
                  </c:pt>
                  <c:pt idx="1">
                    <c:v>82.11469636909311</c:v>
                  </c:pt>
                  <c:pt idx="2">
                    <c:v>63.670503569932791</c:v>
                  </c:pt>
                  <c:pt idx="3">
                    <c:v>56.333384601105138</c:v>
                  </c:pt>
                  <c:pt idx="4">
                    <c:v>46.293983411802799</c:v>
                  </c:pt>
                  <c:pt idx="5">
                    <c:v>57.690972359296794</c:v>
                  </c:pt>
                  <c:pt idx="6">
                    <c:v>60.550424879903268</c:v>
                  </c:pt>
                  <c:pt idx="7">
                    <c:v>55.784493831029124</c:v>
                  </c:pt>
                  <c:pt idx="8">
                    <c:v>228.44047585029293</c:v>
                  </c:pt>
                  <c:pt idx="9">
                    <c:v>346.42993706434572</c:v>
                  </c:pt>
                  <c:pt idx="10">
                    <c:v>311.35598952373061</c:v>
                  </c:pt>
                  <c:pt idx="11">
                    <c:v>222.10242384540646</c:v>
                  </c:pt>
                  <c:pt idx="12">
                    <c:v>276.93561602780113</c:v>
                  </c:pt>
                  <c:pt idx="13">
                    <c:v>199.68873717733806</c:v>
                  </c:pt>
                  <c:pt idx="14">
                    <c:v>122.97331118035582</c:v>
                  </c:pt>
                  <c:pt idx="15">
                    <c:v>146.44777852478691</c:v>
                  </c:pt>
                  <c:pt idx="16">
                    <c:v>107.53514994914117</c:v>
                  </c:pt>
                  <c:pt idx="17">
                    <c:v>134.78561524230705</c:v>
                  </c:pt>
                  <c:pt idx="18">
                    <c:v>160.97363842435095</c:v>
                  </c:pt>
                  <c:pt idx="19">
                    <c:v>229.28180313114922</c:v>
                  </c:pt>
                  <c:pt idx="20">
                    <c:v>124.25832043176445</c:v>
                  </c:pt>
                  <c:pt idx="21">
                    <c:v>149.38133467594059</c:v>
                  </c:pt>
                  <c:pt idx="22">
                    <c:v>95.404805033641651</c:v>
                  </c:pt>
                  <c:pt idx="23">
                    <c:v>57.821599846637262</c:v>
                  </c:pt>
                </c:numCache>
              </c:numRef>
            </c:plus>
            <c:minus>
              <c:numRef>
                <c:f>[1]Sheet2!$C$37:$Z$37</c:f>
                <c:numCache>
                  <c:formatCode>General</c:formatCode>
                  <c:ptCount val="24"/>
                  <c:pt idx="0">
                    <c:v>95.254815595747729</c:v>
                  </c:pt>
                  <c:pt idx="1">
                    <c:v>82.11469636909311</c:v>
                  </c:pt>
                  <c:pt idx="2">
                    <c:v>63.670503569932791</c:v>
                  </c:pt>
                  <c:pt idx="3">
                    <c:v>56.333384601105138</c:v>
                  </c:pt>
                  <c:pt idx="4">
                    <c:v>46.293983411802799</c:v>
                  </c:pt>
                  <c:pt idx="5">
                    <c:v>57.690972359296794</c:v>
                  </c:pt>
                  <c:pt idx="6">
                    <c:v>60.550424879903268</c:v>
                  </c:pt>
                  <c:pt idx="7">
                    <c:v>55.784493831029124</c:v>
                  </c:pt>
                  <c:pt idx="8">
                    <c:v>228.44047585029293</c:v>
                  </c:pt>
                  <c:pt idx="9">
                    <c:v>346.42993706434572</c:v>
                  </c:pt>
                  <c:pt idx="10">
                    <c:v>311.35598952373061</c:v>
                  </c:pt>
                  <c:pt idx="11">
                    <c:v>222.10242384540646</c:v>
                  </c:pt>
                  <c:pt idx="12">
                    <c:v>276.93561602780113</c:v>
                  </c:pt>
                  <c:pt idx="13">
                    <c:v>199.68873717733806</c:v>
                  </c:pt>
                  <c:pt idx="14">
                    <c:v>122.97331118035582</c:v>
                  </c:pt>
                  <c:pt idx="15">
                    <c:v>146.44777852478691</c:v>
                  </c:pt>
                  <c:pt idx="16">
                    <c:v>107.53514994914117</c:v>
                  </c:pt>
                  <c:pt idx="17">
                    <c:v>134.78561524230705</c:v>
                  </c:pt>
                  <c:pt idx="18">
                    <c:v>160.97363842435095</c:v>
                  </c:pt>
                  <c:pt idx="19">
                    <c:v>229.28180313114922</c:v>
                  </c:pt>
                  <c:pt idx="20">
                    <c:v>124.25832043176445</c:v>
                  </c:pt>
                  <c:pt idx="21">
                    <c:v>149.38133467594059</c:v>
                  </c:pt>
                  <c:pt idx="22">
                    <c:v>95.404805033641651</c:v>
                  </c:pt>
                  <c:pt idx="23">
                    <c:v>57.821599846637262</c:v>
                  </c:pt>
                </c:numCache>
              </c:numRef>
            </c:minus>
          </c:errBars>
          <c:cat>
            <c:numRef>
              <c:f>[1]Sheet2!$C$34:$Z$34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[1]Sheet2!$C$35:$Z$35</c:f>
              <c:numCache>
                <c:formatCode>General</c:formatCode>
                <c:ptCount val="24"/>
                <c:pt idx="0">
                  <c:v>752.89999999999975</c:v>
                </c:pt>
                <c:pt idx="1">
                  <c:v>493.30000000000007</c:v>
                </c:pt>
                <c:pt idx="2">
                  <c:v>488.06071428571425</c:v>
                </c:pt>
                <c:pt idx="3">
                  <c:v>353.23928571428553</c:v>
                </c:pt>
                <c:pt idx="4">
                  <c:v>372.625</c:v>
                </c:pt>
                <c:pt idx="5">
                  <c:v>469.84285714285721</c:v>
                </c:pt>
                <c:pt idx="6">
                  <c:v>480.74285714285719</c:v>
                </c:pt>
                <c:pt idx="7">
                  <c:v>520.07500000000005</c:v>
                </c:pt>
                <c:pt idx="8">
                  <c:v>1715.3821428571428</c:v>
                </c:pt>
                <c:pt idx="9">
                  <c:v>3787.2928571428574</c:v>
                </c:pt>
                <c:pt idx="10">
                  <c:v>3519.8250000000007</c:v>
                </c:pt>
                <c:pt idx="11">
                  <c:v>2644.9571428571426</c:v>
                </c:pt>
                <c:pt idx="12">
                  <c:v>1801.5678571428568</c:v>
                </c:pt>
                <c:pt idx="13">
                  <c:v>1600.1785714285709</c:v>
                </c:pt>
                <c:pt idx="14">
                  <c:v>990.89285714285711</c:v>
                </c:pt>
                <c:pt idx="15">
                  <c:v>1004.5785714285714</c:v>
                </c:pt>
                <c:pt idx="16">
                  <c:v>805.78928571428571</c:v>
                </c:pt>
                <c:pt idx="17">
                  <c:v>1386.203571428571</c:v>
                </c:pt>
                <c:pt idx="18">
                  <c:v>2590.7857142857142</c:v>
                </c:pt>
                <c:pt idx="19">
                  <c:v>1286.9892857142856</c:v>
                </c:pt>
                <c:pt idx="20">
                  <c:v>661.55714285714294</c:v>
                </c:pt>
                <c:pt idx="21">
                  <c:v>877.36785714285736</c:v>
                </c:pt>
                <c:pt idx="22">
                  <c:v>705.60714285714289</c:v>
                </c:pt>
                <c:pt idx="23">
                  <c:v>453.23214285714278</c:v>
                </c:pt>
              </c:numCache>
            </c:numRef>
          </c:val>
        </c:ser>
        <c:ser>
          <c:idx val="1"/>
          <c:order val="1"/>
          <c:tx>
            <c:strRef>
              <c:f>[1]Sheet2!$B$36</c:f>
              <c:strCache>
                <c:ptCount val="1"/>
                <c:pt idx="0">
                  <c:v>AB</c:v>
                </c:pt>
              </c:strCache>
            </c:strRef>
          </c:tx>
          <c:spPr>
            <a:ln w="28575"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[1]Sheet2!$C$38:$Z$38</c:f>
                <c:numCache>
                  <c:formatCode>General</c:formatCode>
                  <c:ptCount val="24"/>
                  <c:pt idx="0">
                    <c:v>112.83398303234105</c:v>
                  </c:pt>
                  <c:pt idx="1">
                    <c:v>84.614834813498376</c:v>
                  </c:pt>
                  <c:pt idx="2">
                    <c:v>75.078735251255495</c:v>
                  </c:pt>
                  <c:pt idx="3">
                    <c:v>78.064567769916252</c:v>
                  </c:pt>
                  <c:pt idx="4">
                    <c:v>62.74810995715611</c:v>
                  </c:pt>
                  <c:pt idx="5">
                    <c:v>96.722831976168905</c:v>
                  </c:pt>
                  <c:pt idx="6">
                    <c:v>138.1511903997206</c:v>
                  </c:pt>
                  <c:pt idx="7">
                    <c:v>116.4485341733038</c:v>
                  </c:pt>
                  <c:pt idx="8">
                    <c:v>384.81760988267814</c:v>
                  </c:pt>
                  <c:pt idx="9">
                    <c:v>509.75217605884927</c:v>
                  </c:pt>
                  <c:pt idx="10">
                    <c:v>324.60851438704407</c:v>
                  </c:pt>
                  <c:pt idx="11">
                    <c:v>384.76359385159458</c:v>
                  </c:pt>
                  <c:pt idx="12">
                    <c:v>540.47755082912954</c:v>
                  </c:pt>
                  <c:pt idx="13">
                    <c:v>176.39513562609659</c:v>
                  </c:pt>
                  <c:pt idx="14">
                    <c:v>301.36942115975705</c:v>
                  </c:pt>
                  <c:pt idx="15">
                    <c:v>385.57303628602028</c:v>
                  </c:pt>
                  <c:pt idx="16">
                    <c:v>309.55081925924026</c:v>
                  </c:pt>
                  <c:pt idx="17">
                    <c:v>349.69149969660117</c:v>
                  </c:pt>
                  <c:pt idx="18">
                    <c:v>261.71471369658741</c:v>
                  </c:pt>
                  <c:pt idx="19">
                    <c:v>220.70280914728917</c:v>
                  </c:pt>
                  <c:pt idx="20">
                    <c:v>179.19782561807349</c:v>
                  </c:pt>
                  <c:pt idx="21">
                    <c:v>110.38786662673725</c:v>
                  </c:pt>
                  <c:pt idx="22">
                    <c:v>123.08303589646385</c:v>
                  </c:pt>
                  <c:pt idx="23">
                    <c:v>117.56348785431034</c:v>
                  </c:pt>
                </c:numCache>
              </c:numRef>
            </c:plus>
            <c:minus>
              <c:numRef>
                <c:f>[1]Sheet2!$C$38:$Z$38</c:f>
                <c:numCache>
                  <c:formatCode>General</c:formatCode>
                  <c:ptCount val="24"/>
                  <c:pt idx="0">
                    <c:v>112.83398303234105</c:v>
                  </c:pt>
                  <c:pt idx="1">
                    <c:v>84.614834813498376</c:v>
                  </c:pt>
                  <c:pt idx="2">
                    <c:v>75.078735251255495</c:v>
                  </c:pt>
                  <c:pt idx="3">
                    <c:v>78.064567769916252</c:v>
                  </c:pt>
                  <c:pt idx="4">
                    <c:v>62.74810995715611</c:v>
                  </c:pt>
                  <c:pt idx="5">
                    <c:v>96.722831976168905</c:v>
                  </c:pt>
                  <c:pt idx="6">
                    <c:v>138.1511903997206</c:v>
                  </c:pt>
                  <c:pt idx="7">
                    <c:v>116.4485341733038</c:v>
                  </c:pt>
                  <c:pt idx="8">
                    <c:v>384.81760988267814</c:v>
                  </c:pt>
                  <c:pt idx="9">
                    <c:v>509.75217605884927</c:v>
                  </c:pt>
                  <c:pt idx="10">
                    <c:v>324.60851438704407</c:v>
                  </c:pt>
                  <c:pt idx="11">
                    <c:v>384.76359385159458</c:v>
                  </c:pt>
                  <c:pt idx="12">
                    <c:v>540.47755082912954</c:v>
                  </c:pt>
                  <c:pt idx="13">
                    <c:v>176.39513562609659</c:v>
                  </c:pt>
                  <c:pt idx="14">
                    <c:v>301.36942115975705</c:v>
                  </c:pt>
                  <c:pt idx="15">
                    <c:v>385.57303628602028</c:v>
                  </c:pt>
                  <c:pt idx="16">
                    <c:v>309.55081925924026</c:v>
                  </c:pt>
                  <c:pt idx="17">
                    <c:v>349.69149969660117</c:v>
                  </c:pt>
                  <c:pt idx="18">
                    <c:v>261.71471369658741</c:v>
                  </c:pt>
                  <c:pt idx="19">
                    <c:v>220.70280914728917</c:v>
                  </c:pt>
                  <c:pt idx="20">
                    <c:v>179.19782561807349</c:v>
                  </c:pt>
                  <c:pt idx="21">
                    <c:v>110.38786662673725</c:v>
                  </c:pt>
                  <c:pt idx="22">
                    <c:v>123.08303589646385</c:v>
                  </c:pt>
                  <c:pt idx="23">
                    <c:v>117.56348785431034</c:v>
                  </c:pt>
                </c:numCache>
              </c:numRef>
            </c:minus>
          </c:errBars>
          <c:cat>
            <c:numRef>
              <c:f>[1]Sheet2!$C$34:$Z$34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[1]Sheet2!$C$36:$Z$36</c:f>
              <c:numCache>
                <c:formatCode>General</c:formatCode>
                <c:ptCount val="24"/>
                <c:pt idx="0">
                  <c:v>600.95555555555563</c:v>
                </c:pt>
                <c:pt idx="1">
                  <c:v>330.83888888888885</c:v>
                </c:pt>
                <c:pt idx="2">
                  <c:v>542.54999999999995</c:v>
                </c:pt>
                <c:pt idx="3">
                  <c:v>352.1611111111111</c:v>
                </c:pt>
                <c:pt idx="4">
                  <c:v>377.63888888888891</c:v>
                </c:pt>
                <c:pt idx="5">
                  <c:v>427.81666666666666</c:v>
                </c:pt>
                <c:pt idx="6">
                  <c:v>504.67777777777781</c:v>
                </c:pt>
                <c:pt idx="7">
                  <c:v>666.19999999999993</c:v>
                </c:pt>
                <c:pt idx="8">
                  <c:v>2248.9666666666667</c:v>
                </c:pt>
                <c:pt idx="9">
                  <c:v>4719.8166666666666</c:v>
                </c:pt>
                <c:pt idx="10">
                  <c:v>3614.2944444444438</c:v>
                </c:pt>
                <c:pt idx="11">
                  <c:v>2687.0499999999997</c:v>
                </c:pt>
                <c:pt idx="12">
                  <c:v>2662.6611111111106</c:v>
                </c:pt>
                <c:pt idx="13">
                  <c:v>1058.05</c:v>
                </c:pt>
                <c:pt idx="14">
                  <c:v>1044.1222222222223</c:v>
                </c:pt>
                <c:pt idx="15">
                  <c:v>1516.5777777777778</c:v>
                </c:pt>
                <c:pt idx="16">
                  <c:v>1129.8944444444444</c:v>
                </c:pt>
                <c:pt idx="17">
                  <c:v>1919.5111111111114</c:v>
                </c:pt>
                <c:pt idx="18">
                  <c:v>2628.8888888888891</c:v>
                </c:pt>
                <c:pt idx="19">
                  <c:v>1122.0055555555555</c:v>
                </c:pt>
                <c:pt idx="20">
                  <c:v>1075.1722222222224</c:v>
                </c:pt>
                <c:pt idx="21">
                  <c:v>580.1722222222221</c:v>
                </c:pt>
                <c:pt idx="22">
                  <c:v>662.43333333333339</c:v>
                </c:pt>
                <c:pt idx="23">
                  <c:v>641.38333333333333</c:v>
                </c:pt>
              </c:numCache>
            </c:numRef>
          </c:val>
        </c:ser>
        <c:marker val="1"/>
        <c:axId val="358600064"/>
        <c:axId val="358610048"/>
      </c:lineChart>
      <c:catAx>
        <c:axId val="3586000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100"/>
            </a:pPr>
            <a:endParaRPr lang="en-US"/>
          </a:p>
        </c:txPr>
        <c:crossAx val="358610048"/>
        <c:crosses val="autoZero"/>
        <c:auto val="1"/>
        <c:lblAlgn val="ctr"/>
        <c:lblOffset val="100"/>
      </c:catAx>
      <c:valAx>
        <c:axId val="3586100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3586000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ja-JP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[1]Sheet2!$B$35</c:f>
              <c:strCache>
                <c:ptCount val="1"/>
                <c:pt idx="0">
                  <c:v>Control</c:v>
                </c:pt>
              </c:strCache>
            </c:strRef>
          </c:tx>
          <c:spPr>
            <a:ln w="28575"/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[1]Sheet2!$C$37:$Z$37</c:f>
                <c:numCache>
                  <c:formatCode>General</c:formatCode>
                  <c:ptCount val="24"/>
                  <c:pt idx="0">
                    <c:v>95.254815595747729</c:v>
                  </c:pt>
                  <c:pt idx="1">
                    <c:v>82.11469636909311</c:v>
                  </c:pt>
                  <c:pt idx="2">
                    <c:v>63.670503569932791</c:v>
                  </c:pt>
                  <c:pt idx="3">
                    <c:v>56.333384601105138</c:v>
                  </c:pt>
                  <c:pt idx="4">
                    <c:v>46.293983411802799</c:v>
                  </c:pt>
                  <c:pt idx="5">
                    <c:v>57.690972359296794</c:v>
                  </c:pt>
                  <c:pt idx="6">
                    <c:v>60.550424879903268</c:v>
                  </c:pt>
                  <c:pt idx="7">
                    <c:v>55.784493831029124</c:v>
                  </c:pt>
                  <c:pt idx="8">
                    <c:v>228.44047585029293</c:v>
                  </c:pt>
                  <c:pt idx="9">
                    <c:v>346.42993706434572</c:v>
                  </c:pt>
                  <c:pt idx="10">
                    <c:v>311.35598952373061</c:v>
                  </c:pt>
                  <c:pt idx="11">
                    <c:v>222.10242384540646</c:v>
                  </c:pt>
                  <c:pt idx="12">
                    <c:v>276.93561602780113</c:v>
                  </c:pt>
                  <c:pt idx="13">
                    <c:v>199.68873717733806</c:v>
                  </c:pt>
                  <c:pt idx="14">
                    <c:v>122.97331118035582</c:v>
                  </c:pt>
                  <c:pt idx="15">
                    <c:v>146.44777852478691</c:v>
                  </c:pt>
                  <c:pt idx="16">
                    <c:v>107.53514994914117</c:v>
                  </c:pt>
                  <c:pt idx="17">
                    <c:v>134.78561524230705</c:v>
                  </c:pt>
                  <c:pt idx="18">
                    <c:v>160.97363842435095</c:v>
                  </c:pt>
                  <c:pt idx="19">
                    <c:v>229.28180313114922</c:v>
                  </c:pt>
                  <c:pt idx="20">
                    <c:v>124.25832043176445</c:v>
                  </c:pt>
                  <c:pt idx="21">
                    <c:v>149.38133467594059</c:v>
                  </c:pt>
                  <c:pt idx="22">
                    <c:v>95.404805033641651</c:v>
                  </c:pt>
                  <c:pt idx="23">
                    <c:v>57.821599846637262</c:v>
                  </c:pt>
                </c:numCache>
              </c:numRef>
            </c:plus>
            <c:minus>
              <c:numRef>
                <c:f>[1]Sheet2!$C$37:$Z$37</c:f>
                <c:numCache>
                  <c:formatCode>General</c:formatCode>
                  <c:ptCount val="24"/>
                  <c:pt idx="0">
                    <c:v>95.254815595747729</c:v>
                  </c:pt>
                  <c:pt idx="1">
                    <c:v>82.11469636909311</c:v>
                  </c:pt>
                  <c:pt idx="2">
                    <c:v>63.670503569932791</c:v>
                  </c:pt>
                  <c:pt idx="3">
                    <c:v>56.333384601105138</c:v>
                  </c:pt>
                  <c:pt idx="4">
                    <c:v>46.293983411802799</c:v>
                  </c:pt>
                  <c:pt idx="5">
                    <c:v>57.690972359296794</c:v>
                  </c:pt>
                  <c:pt idx="6">
                    <c:v>60.550424879903268</c:v>
                  </c:pt>
                  <c:pt idx="7">
                    <c:v>55.784493831029124</c:v>
                  </c:pt>
                  <c:pt idx="8">
                    <c:v>228.44047585029293</c:v>
                  </c:pt>
                  <c:pt idx="9">
                    <c:v>346.42993706434572</c:v>
                  </c:pt>
                  <c:pt idx="10">
                    <c:v>311.35598952373061</c:v>
                  </c:pt>
                  <c:pt idx="11">
                    <c:v>222.10242384540646</c:v>
                  </c:pt>
                  <c:pt idx="12">
                    <c:v>276.93561602780113</c:v>
                  </c:pt>
                  <c:pt idx="13">
                    <c:v>199.68873717733806</c:v>
                  </c:pt>
                  <c:pt idx="14">
                    <c:v>122.97331118035582</c:v>
                  </c:pt>
                  <c:pt idx="15">
                    <c:v>146.44777852478691</c:v>
                  </c:pt>
                  <c:pt idx="16">
                    <c:v>107.53514994914117</c:v>
                  </c:pt>
                  <c:pt idx="17">
                    <c:v>134.78561524230705</c:v>
                  </c:pt>
                  <c:pt idx="18">
                    <c:v>160.97363842435095</c:v>
                  </c:pt>
                  <c:pt idx="19">
                    <c:v>229.28180313114922</c:v>
                  </c:pt>
                  <c:pt idx="20">
                    <c:v>124.25832043176445</c:v>
                  </c:pt>
                  <c:pt idx="21">
                    <c:v>149.38133467594059</c:v>
                  </c:pt>
                  <c:pt idx="22">
                    <c:v>95.404805033641651</c:v>
                  </c:pt>
                  <c:pt idx="23">
                    <c:v>57.821599846637262</c:v>
                  </c:pt>
                </c:numCache>
              </c:numRef>
            </c:minus>
          </c:errBars>
          <c:cat>
            <c:numRef>
              <c:f>[1]Sheet2!$C$34:$Z$34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[1]Sheet2!$C$35:$Z$35</c:f>
              <c:numCache>
                <c:formatCode>General</c:formatCode>
                <c:ptCount val="24"/>
                <c:pt idx="0">
                  <c:v>752.89999999999975</c:v>
                </c:pt>
                <c:pt idx="1">
                  <c:v>493.30000000000007</c:v>
                </c:pt>
                <c:pt idx="2">
                  <c:v>488.06071428571425</c:v>
                </c:pt>
                <c:pt idx="3">
                  <c:v>353.23928571428553</c:v>
                </c:pt>
                <c:pt idx="4">
                  <c:v>372.625</c:v>
                </c:pt>
                <c:pt idx="5">
                  <c:v>469.84285714285721</c:v>
                </c:pt>
                <c:pt idx="6">
                  <c:v>480.74285714285719</c:v>
                </c:pt>
                <c:pt idx="7">
                  <c:v>520.07500000000005</c:v>
                </c:pt>
                <c:pt idx="8">
                  <c:v>1715.3821428571428</c:v>
                </c:pt>
                <c:pt idx="9">
                  <c:v>3787.2928571428574</c:v>
                </c:pt>
                <c:pt idx="10">
                  <c:v>3519.8250000000007</c:v>
                </c:pt>
                <c:pt idx="11">
                  <c:v>2644.9571428571426</c:v>
                </c:pt>
                <c:pt idx="12">
                  <c:v>1801.5678571428568</c:v>
                </c:pt>
                <c:pt idx="13">
                  <c:v>1600.1785714285709</c:v>
                </c:pt>
                <c:pt idx="14">
                  <c:v>990.89285714285711</c:v>
                </c:pt>
                <c:pt idx="15">
                  <c:v>1004.5785714285714</c:v>
                </c:pt>
                <c:pt idx="16">
                  <c:v>805.78928571428571</c:v>
                </c:pt>
                <c:pt idx="17">
                  <c:v>1386.203571428571</c:v>
                </c:pt>
                <c:pt idx="18">
                  <c:v>2590.7857142857142</c:v>
                </c:pt>
                <c:pt idx="19">
                  <c:v>1286.9892857142856</c:v>
                </c:pt>
                <c:pt idx="20">
                  <c:v>661.55714285714294</c:v>
                </c:pt>
                <c:pt idx="21">
                  <c:v>877.36785714285736</c:v>
                </c:pt>
                <c:pt idx="22">
                  <c:v>705.60714285714289</c:v>
                </c:pt>
                <c:pt idx="23">
                  <c:v>453.23214285714278</c:v>
                </c:pt>
              </c:numCache>
            </c:numRef>
          </c:val>
        </c:ser>
        <c:ser>
          <c:idx val="1"/>
          <c:order val="1"/>
          <c:tx>
            <c:strRef>
              <c:f>[1]Sheet2!$B$36</c:f>
              <c:strCache>
                <c:ptCount val="1"/>
                <c:pt idx="0">
                  <c:v>AB</c:v>
                </c:pt>
              </c:strCache>
            </c:strRef>
          </c:tx>
          <c:spPr>
            <a:ln w="28575"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[1]Sheet2!$C$38:$Z$38</c:f>
                <c:numCache>
                  <c:formatCode>General</c:formatCode>
                  <c:ptCount val="24"/>
                  <c:pt idx="0">
                    <c:v>112.83398303234105</c:v>
                  </c:pt>
                  <c:pt idx="1">
                    <c:v>84.614834813498376</c:v>
                  </c:pt>
                  <c:pt idx="2">
                    <c:v>75.078735251255495</c:v>
                  </c:pt>
                  <c:pt idx="3">
                    <c:v>78.064567769916252</c:v>
                  </c:pt>
                  <c:pt idx="4">
                    <c:v>62.74810995715611</c:v>
                  </c:pt>
                  <c:pt idx="5">
                    <c:v>96.722831976168905</c:v>
                  </c:pt>
                  <c:pt idx="6">
                    <c:v>138.1511903997206</c:v>
                  </c:pt>
                  <c:pt idx="7">
                    <c:v>116.4485341733038</c:v>
                  </c:pt>
                  <c:pt idx="8">
                    <c:v>384.81760988267814</c:v>
                  </c:pt>
                  <c:pt idx="9">
                    <c:v>509.75217605884927</c:v>
                  </c:pt>
                  <c:pt idx="10">
                    <c:v>324.60851438704407</c:v>
                  </c:pt>
                  <c:pt idx="11">
                    <c:v>384.76359385159458</c:v>
                  </c:pt>
                  <c:pt idx="12">
                    <c:v>540.47755082912954</c:v>
                  </c:pt>
                  <c:pt idx="13">
                    <c:v>176.39513562609659</c:v>
                  </c:pt>
                  <c:pt idx="14">
                    <c:v>301.36942115975705</c:v>
                  </c:pt>
                  <c:pt idx="15">
                    <c:v>385.57303628602028</c:v>
                  </c:pt>
                  <c:pt idx="16">
                    <c:v>309.55081925924026</c:v>
                  </c:pt>
                  <c:pt idx="17">
                    <c:v>349.69149969660117</c:v>
                  </c:pt>
                  <c:pt idx="18">
                    <c:v>261.71471369658741</c:v>
                  </c:pt>
                  <c:pt idx="19">
                    <c:v>220.70280914728917</c:v>
                  </c:pt>
                  <c:pt idx="20">
                    <c:v>179.19782561807349</c:v>
                  </c:pt>
                  <c:pt idx="21">
                    <c:v>110.38786662673725</c:v>
                  </c:pt>
                  <c:pt idx="22">
                    <c:v>123.08303589646385</c:v>
                  </c:pt>
                  <c:pt idx="23">
                    <c:v>117.56348785431034</c:v>
                  </c:pt>
                </c:numCache>
              </c:numRef>
            </c:plus>
            <c:minus>
              <c:numRef>
                <c:f>[1]Sheet2!$C$38:$Z$38</c:f>
                <c:numCache>
                  <c:formatCode>General</c:formatCode>
                  <c:ptCount val="24"/>
                  <c:pt idx="0">
                    <c:v>112.83398303234105</c:v>
                  </c:pt>
                  <c:pt idx="1">
                    <c:v>84.614834813498376</c:v>
                  </c:pt>
                  <c:pt idx="2">
                    <c:v>75.078735251255495</c:v>
                  </c:pt>
                  <c:pt idx="3">
                    <c:v>78.064567769916252</c:v>
                  </c:pt>
                  <c:pt idx="4">
                    <c:v>62.74810995715611</c:v>
                  </c:pt>
                  <c:pt idx="5">
                    <c:v>96.722831976168905</c:v>
                  </c:pt>
                  <c:pt idx="6">
                    <c:v>138.1511903997206</c:v>
                  </c:pt>
                  <c:pt idx="7">
                    <c:v>116.4485341733038</c:v>
                  </c:pt>
                  <c:pt idx="8">
                    <c:v>384.81760988267814</c:v>
                  </c:pt>
                  <c:pt idx="9">
                    <c:v>509.75217605884927</c:v>
                  </c:pt>
                  <c:pt idx="10">
                    <c:v>324.60851438704407</c:v>
                  </c:pt>
                  <c:pt idx="11">
                    <c:v>384.76359385159458</c:v>
                  </c:pt>
                  <c:pt idx="12">
                    <c:v>540.47755082912954</c:v>
                  </c:pt>
                  <c:pt idx="13">
                    <c:v>176.39513562609659</c:v>
                  </c:pt>
                  <c:pt idx="14">
                    <c:v>301.36942115975705</c:v>
                  </c:pt>
                  <c:pt idx="15">
                    <c:v>385.57303628602028</c:v>
                  </c:pt>
                  <c:pt idx="16">
                    <c:v>309.55081925924026</c:v>
                  </c:pt>
                  <c:pt idx="17">
                    <c:v>349.69149969660117</c:v>
                  </c:pt>
                  <c:pt idx="18">
                    <c:v>261.71471369658741</c:v>
                  </c:pt>
                  <c:pt idx="19">
                    <c:v>220.70280914728917</c:v>
                  </c:pt>
                  <c:pt idx="20">
                    <c:v>179.19782561807349</c:v>
                  </c:pt>
                  <c:pt idx="21">
                    <c:v>110.38786662673725</c:v>
                  </c:pt>
                  <c:pt idx="22">
                    <c:v>123.08303589646385</c:v>
                  </c:pt>
                  <c:pt idx="23">
                    <c:v>117.56348785431034</c:v>
                  </c:pt>
                </c:numCache>
              </c:numRef>
            </c:minus>
          </c:errBars>
          <c:cat>
            <c:numRef>
              <c:f>[1]Sheet2!$C$34:$Z$34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[1]Sheet2!$C$36:$Z$36</c:f>
              <c:numCache>
                <c:formatCode>General</c:formatCode>
                <c:ptCount val="24"/>
                <c:pt idx="0">
                  <c:v>600.95555555555563</c:v>
                </c:pt>
                <c:pt idx="1">
                  <c:v>330.83888888888885</c:v>
                </c:pt>
                <c:pt idx="2">
                  <c:v>542.54999999999995</c:v>
                </c:pt>
                <c:pt idx="3">
                  <c:v>352.1611111111111</c:v>
                </c:pt>
                <c:pt idx="4">
                  <c:v>377.63888888888891</c:v>
                </c:pt>
                <c:pt idx="5">
                  <c:v>427.81666666666666</c:v>
                </c:pt>
                <c:pt idx="6">
                  <c:v>504.67777777777781</c:v>
                </c:pt>
                <c:pt idx="7">
                  <c:v>666.19999999999993</c:v>
                </c:pt>
                <c:pt idx="8">
                  <c:v>2248.9666666666667</c:v>
                </c:pt>
                <c:pt idx="9">
                  <c:v>4719.8166666666666</c:v>
                </c:pt>
                <c:pt idx="10">
                  <c:v>3614.2944444444438</c:v>
                </c:pt>
                <c:pt idx="11">
                  <c:v>2687.0499999999997</c:v>
                </c:pt>
                <c:pt idx="12">
                  <c:v>2662.6611111111106</c:v>
                </c:pt>
                <c:pt idx="13">
                  <c:v>1058.05</c:v>
                </c:pt>
                <c:pt idx="14">
                  <c:v>1044.1222222222223</c:v>
                </c:pt>
                <c:pt idx="15">
                  <c:v>1516.5777777777778</c:v>
                </c:pt>
                <c:pt idx="16">
                  <c:v>1129.8944444444444</c:v>
                </c:pt>
                <c:pt idx="17">
                  <c:v>1919.5111111111114</c:v>
                </c:pt>
                <c:pt idx="18">
                  <c:v>2628.8888888888891</c:v>
                </c:pt>
                <c:pt idx="19">
                  <c:v>1122.0055555555555</c:v>
                </c:pt>
                <c:pt idx="20">
                  <c:v>1075.1722222222224</c:v>
                </c:pt>
                <c:pt idx="21">
                  <c:v>580.1722222222221</c:v>
                </c:pt>
                <c:pt idx="22">
                  <c:v>662.43333333333339</c:v>
                </c:pt>
                <c:pt idx="23">
                  <c:v>641.38333333333333</c:v>
                </c:pt>
              </c:numCache>
            </c:numRef>
          </c:val>
        </c:ser>
        <c:marker val="1"/>
        <c:axId val="358707968"/>
        <c:axId val="360715008"/>
      </c:lineChart>
      <c:catAx>
        <c:axId val="3587079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100"/>
            </a:pPr>
            <a:endParaRPr lang="en-US"/>
          </a:p>
        </c:txPr>
        <c:crossAx val="360715008"/>
        <c:crosses val="autoZero"/>
        <c:auto val="1"/>
        <c:lblAlgn val="ctr"/>
        <c:lblOffset val="100"/>
      </c:catAx>
      <c:valAx>
        <c:axId val="3607150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3587079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ja-JP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2000"/>
            </a:pPr>
            <a:r>
              <a:rPr lang="en-US" altLang="ja-JP" sz="2000"/>
              <a:t>Locomotor activity in area (A+B+C) </a:t>
            </a:r>
            <a:endParaRPr lang="ja-JP" altLang="en-US" sz="2000"/>
          </a:p>
        </c:rich>
      </c:tx>
      <c:layout>
        <c:manualLayout>
          <c:xMode val="edge"/>
          <c:yMode val="edge"/>
          <c:x val="0.18128477690288711"/>
          <c:y val="2.777777777777820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'Raw data Fig. 5c-e'!$A$29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5c-e'!$B$32:$E$32</c:f>
                <c:numCache>
                  <c:formatCode>General</c:formatCode>
                  <c:ptCount val="4"/>
                  <c:pt idx="0">
                    <c:v>462.07016527982296</c:v>
                  </c:pt>
                  <c:pt idx="1">
                    <c:v>526.97550081388965</c:v>
                  </c:pt>
                  <c:pt idx="2">
                    <c:v>615.52696465523513</c:v>
                  </c:pt>
                  <c:pt idx="3">
                    <c:v>702.73666521316557</c:v>
                  </c:pt>
                </c:numCache>
              </c:numRef>
            </c:plus>
            <c:minus>
              <c:numRef>
                <c:f>'Raw data Fig. 5c-e'!$B$32:$E$32</c:f>
                <c:numCache>
                  <c:formatCode>General</c:formatCode>
                  <c:ptCount val="4"/>
                  <c:pt idx="0">
                    <c:v>462.07016527982296</c:v>
                  </c:pt>
                  <c:pt idx="1">
                    <c:v>526.97550081388965</c:v>
                  </c:pt>
                  <c:pt idx="2">
                    <c:v>615.52696465523513</c:v>
                  </c:pt>
                  <c:pt idx="3">
                    <c:v>702.73666521316557</c:v>
                  </c:pt>
                </c:numCache>
              </c:numRef>
            </c:minus>
          </c:errBars>
          <c:cat>
            <c:strRef>
              <c:f>'Raw data Fig. 5c-e'!$B$28:$E$28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5c-e'!$B$29:$E$29</c:f>
              <c:numCache>
                <c:formatCode>General</c:formatCode>
                <c:ptCount val="4"/>
                <c:pt idx="0">
                  <c:v>13379.761904761905</c:v>
                </c:pt>
                <c:pt idx="1">
                  <c:v>8377.6190476190477</c:v>
                </c:pt>
                <c:pt idx="2">
                  <c:v>5264.1428571428569</c:v>
                </c:pt>
                <c:pt idx="3">
                  <c:v>3776.3333333333335</c:v>
                </c:pt>
              </c:numCache>
            </c:numRef>
          </c:val>
        </c:ser>
        <c:ser>
          <c:idx val="1"/>
          <c:order val="1"/>
          <c:tx>
            <c:strRef>
              <c:f>'Raw data Fig. 5c-e'!$A$30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5c-e'!$B$33:$E$33</c:f>
                <c:numCache>
                  <c:formatCode>General</c:formatCode>
                  <c:ptCount val="4"/>
                  <c:pt idx="0">
                    <c:v>534.36485503201936</c:v>
                  </c:pt>
                  <c:pt idx="1">
                    <c:v>500.20914507460509</c:v>
                  </c:pt>
                  <c:pt idx="2">
                    <c:v>566.82485617202542</c:v>
                  </c:pt>
                  <c:pt idx="3">
                    <c:v>457.88025774045741</c:v>
                  </c:pt>
                </c:numCache>
              </c:numRef>
            </c:plus>
            <c:minus>
              <c:numRef>
                <c:f>'Raw data Fig. 5c-e'!$B$33:$E$33</c:f>
                <c:numCache>
                  <c:formatCode>General</c:formatCode>
                  <c:ptCount val="4"/>
                  <c:pt idx="0">
                    <c:v>534.36485503201936</c:v>
                  </c:pt>
                  <c:pt idx="1">
                    <c:v>500.20914507460509</c:v>
                  </c:pt>
                  <c:pt idx="2">
                    <c:v>566.82485617202542</c:v>
                  </c:pt>
                  <c:pt idx="3">
                    <c:v>457.88025774045741</c:v>
                  </c:pt>
                </c:numCache>
              </c:numRef>
            </c:minus>
          </c:errBars>
          <c:cat>
            <c:strRef>
              <c:f>'Raw data Fig. 5c-e'!$B$28:$E$28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5c-e'!$B$30:$E$30</c:f>
              <c:numCache>
                <c:formatCode>General</c:formatCode>
                <c:ptCount val="4"/>
                <c:pt idx="0">
                  <c:v>13355.611111111111</c:v>
                </c:pt>
                <c:pt idx="1">
                  <c:v>7476.1111111111113</c:v>
                </c:pt>
                <c:pt idx="2">
                  <c:v>4182.8888888888887</c:v>
                </c:pt>
                <c:pt idx="3">
                  <c:v>3367.2222222222222</c:v>
                </c:pt>
              </c:numCache>
            </c:numRef>
          </c:val>
        </c:ser>
        <c:marker val="1"/>
        <c:axId val="360734720"/>
        <c:axId val="360736256"/>
      </c:lineChart>
      <c:catAx>
        <c:axId val="3607347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800"/>
            </a:pPr>
            <a:endParaRPr lang="en-US"/>
          </a:p>
        </c:txPr>
        <c:crossAx val="360736256"/>
        <c:crosses val="autoZero"/>
        <c:auto val="1"/>
        <c:lblAlgn val="ctr"/>
        <c:lblOffset val="100"/>
      </c:catAx>
      <c:valAx>
        <c:axId val="3607362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400"/>
            </a:pPr>
            <a:endParaRPr lang="en-US"/>
          </a:p>
        </c:txPr>
        <c:crossAx val="3607347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ja-JP" sz="18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lang="ja-JP" sz="2000"/>
            </a:pPr>
            <a:r>
              <a:rPr lang="en-US" altLang="ja-JP" sz="2000" b="1" i="0" baseline="0"/>
              <a:t>Locomotor activity in area (A+B) </a:t>
            </a:r>
            <a:endParaRPr lang="ja-JP" altLang="ja-JP" sz="2000" b="1" i="0" baseline="0"/>
          </a:p>
        </c:rich>
      </c:tx>
      <c:layout>
        <c:manualLayout>
          <c:xMode val="edge"/>
          <c:yMode val="edge"/>
          <c:x val="0.15294926843821946"/>
          <c:y val="3.4482758620689655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'Raw data Fig. 5c-e'!$H$30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5c-e'!$I$33:$L$33</c:f>
                <c:numCache>
                  <c:formatCode>General</c:formatCode>
                  <c:ptCount val="4"/>
                  <c:pt idx="0">
                    <c:v>183.44439802166997</c:v>
                  </c:pt>
                  <c:pt idx="1">
                    <c:v>195.7998532677758</c:v>
                  </c:pt>
                  <c:pt idx="2">
                    <c:v>190.48103624788487</c:v>
                  </c:pt>
                  <c:pt idx="3">
                    <c:v>214.91130480791455</c:v>
                  </c:pt>
                </c:numCache>
              </c:numRef>
            </c:plus>
            <c:minus>
              <c:numRef>
                <c:f>'Raw data Fig. 5c-e'!$I$33:$L$33</c:f>
                <c:numCache>
                  <c:formatCode>General</c:formatCode>
                  <c:ptCount val="4"/>
                  <c:pt idx="0">
                    <c:v>183.44439802166997</c:v>
                  </c:pt>
                  <c:pt idx="1">
                    <c:v>195.7998532677758</c:v>
                  </c:pt>
                  <c:pt idx="2">
                    <c:v>190.48103624788487</c:v>
                  </c:pt>
                  <c:pt idx="3">
                    <c:v>214.91130480791455</c:v>
                  </c:pt>
                </c:numCache>
              </c:numRef>
            </c:minus>
          </c:errBars>
          <c:cat>
            <c:strRef>
              <c:f>'Raw data Fig. 5c-e'!$I$29:$L$29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5c-e'!$I$30:$L$30</c:f>
              <c:numCache>
                <c:formatCode>General</c:formatCode>
                <c:ptCount val="4"/>
                <c:pt idx="0">
                  <c:v>2037.9047619047619</c:v>
                </c:pt>
                <c:pt idx="1">
                  <c:v>1540.6666666666667</c:v>
                </c:pt>
                <c:pt idx="2">
                  <c:v>1005.1428571428571</c:v>
                </c:pt>
                <c:pt idx="3">
                  <c:v>755.38095238095241</c:v>
                </c:pt>
              </c:numCache>
            </c:numRef>
          </c:val>
        </c:ser>
        <c:ser>
          <c:idx val="1"/>
          <c:order val="1"/>
          <c:tx>
            <c:strRef>
              <c:f>'Raw data Fig. 5c-e'!$H$31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5c-e'!$I$34:$L$34</c:f>
                <c:numCache>
                  <c:formatCode>General</c:formatCode>
                  <c:ptCount val="4"/>
                  <c:pt idx="0">
                    <c:v>171.29095039647294</c:v>
                  </c:pt>
                  <c:pt idx="1">
                    <c:v>118.80353664573802</c:v>
                  </c:pt>
                  <c:pt idx="2">
                    <c:v>159.31920111253777</c:v>
                  </c:pt>
                  <c:pt idx="3">
                    <c:v>80.907919904469026</c:v>
                  </c:pt>
                </c:numCache>
              </c:numRef>
            </c:plus>
            <c:minus>
              <c:numRef>
                <c:f>'Raw data Fig. 5c-e'!$I$34:$L$34</c:f>
                <c:numCache>
                  <c:formatCode>General</c:formatCode>
                  <c:ptCount val="4"/>
                  <c:pt idx="0">
                    <c:v>171.29095039647294</c:v>
                  </c:pt>
                  <c:pt idx="1">
                    <c:v>118.80353664573802</c:v>
                  </c:pt>
                  <c:pt idx="2">
                    <c:v>159.31920111253777</c:v>
                  </c:pt>
                  <c:pt idx="3">
                    <c:v>80.907919904469026</c:v>
                  </c:pt>
                </c:numCache>
              </c:numRef>
            </c:minus>
          </c:errBars>
          <c:cat>
            <c:strRef>
              <c:f>'Raw data Fig. 5c-e'!$I$29:$L$29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5c-e'!$I$31:$L$31</c:f>
              <c:numCache>
                <c:formatCode>General</c:formatCode>
                <c:ptCount val="4"/>
                <c:pt idx="0">
                  <c:v>1582.4444444444443</c:v>
                </c:pt>
                <c:pt idx="1">
                  <c:v>1026.8888888888889</c:v>
                </c:pt>
                <c:pt idx="2">
                  <c:v>629.33333333333337</c:v>
                </c:pt>
                <c:pt idx="3">
                  <c:v>477.66666666666669</c:v>
                </c:pt>
              </c:numCache>
            </c:numRef>
          </c:val>
        </c:ser>
        <c:marker val="1"/>
        <c:axId val="360906752"/>
        <c:axId val="360908672"/>
      </c:lineChart>
      <c:catAx>
        <c:axId val="360906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800"/>
            </a:pPr>
            <a:endParaRPr lang="en-US"/>
          </a:p>
        </c:txPr>
        <c:crossAx val="360908672"/>
        <c:crosses val="autoZero"/>
        <c:auto val="1"/>
        <c:lblAlgn val="ctr"/>
        <c:lblOffset val="100"/>
      </c:catAx>
      <c:valAx>
        <c:axId val="3609086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400"/>
            </a:pPr>
            <a:endParaRPr lang="en-US"/>
          </a:p>
        </c:txPr>
        <c:crossAx val="3609067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ja-JP" sz="18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2000"/>
            </a:pPr>
            <a:r>
              <a:rPr lang="en-US" altLang="ja-JP" sz="2000" b="1" i="0" baseline="0"/>
              <a:t>Locomotor activity in area A </a:t>
            </a:r>
            <a:endParaRPr lang="ja-JP" altLang="ja-JP" sz="2000" b="1" i="0" baseline="0"/>
          </a:p>
        </c:rich>
      </c:tx>
      <c:layout>
        <c:manualLayout>
          <c:xMode val="edge"/>
          <c:yMode val="edge"/>
          <c:x val="0.15656255468066491"/>
          <c:y val="4.166666666666666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'Raw data Fig. 5c-e'!$O$30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5c-e'!$P$33:$S$33</c:f>
                <c:numCache>
                  <c:formatCode>General</c:formatCode>
                  <c:ptCount val="4"/>
                  <c:pt idx="0">
                    <c:v>18.44850035999891</c:v>
                  </c:pt>
                  <c:pt idx="1">
                    <c:v>17.325403733029475</c:v>
                  </c:pt>
                  <c:pt idx="2">
                    <c:v>19.91362299915264</c:v>
                  </c:pt>
                  <c:pt idx="3">
                    <c:v>12.932144555787776</c:v>
                  </c:pt>
                </c:numCache>
              </c:numRef>
            </c:plus>
            <c:minus>
              <c:numRef>
                <c:f>'Raw data Fig. 5c-e'!$P$33:$S$33</c:f>
                <c:numCache>
                  <c:formatCode>General</c:formatCode>
                  <c:ptCount val="4"/>
                  <c:pt idx="0">
                    <c:v>18.44850035999891</c:v>
                  </c:pt>
                  <c:pt idx="1">
                    <c:v>17.325403733029475</c:v>
                  </c:pt>
                  <c:pt idx="2">
                    <c:v>19.91362299915264</c:v>
                  </c:pt>
                  <c:pt idx="3">
                    <c:v>12.932144555787776</c:v>
                  </c:pt>
                </c:numCache>
              </c:numRef>
            </c:minus>
          </c:errBars>
          <c:cat>
            <c:strRef>
              <c:f>'Raw data Fig. 5c-e'!$P$29:$S$29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5c-e'!$P$30:$S$30</c:f>
              <c:numCache>
                <c:formatCode>General</c:formatCode>
                <c:ptCount val="4"/>
                <c:pt idx="0">
                  <c:v>90.238095238095241</c:v>
                </c:pt>
                <c:pt idx="1">
                  <c:v>71.19047619047619</c:v>
                </c:pt>
                <c:pt idx="2">
                  <c:v>71</c:v>
                </c:pt>
                <c:pt idx="3">
                  <c:v>32.047619047619051</c:v>
                </c:pt>
              </c:numCache>
            </c:numRef>
          </c:val>
        </c:ser>
        <c:ser>
          <c:idx val="1"/>
          <c:order val="1"/>
          <c:tx>
            <c:strRef>
              <c:f>'Raw data Fig. 5c-e'!$O$31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5c-e'!$P$34:$S$34</c:f>
                <c:numCache>
                  <c:formatCode>General</c:formatCode>
                  <c:ptCount val="4"/>
                  <c:pt idx="0">
                    <c:v>20.359215107578667</c:v>
                  </c:pt>
                  <c:pt idx="1">
                    <c:v>6.6170402368434953</c:v>
                  </c:pt>
                  <c:pt idx="2">
                    <c:v>11.01142372415234</c:v>
                  </c:pt>
                  <c:pt idx="3">
                    <c:v>5.6873900190472408</c:v>
                  </c:pt>
                </c:numCache>
              </c:numRef>
            </c:plus>
            <c:minus>
              <c:numRef>
                <c:f>'Raw data Fig. 5c-e'!$P$34:$S$34</c:f>
                <c:numCache>
                  <c:formatCode>General</c:formatCode>
                  <c:ptCount val="4"/>
                  <c:pt idx="0">
                    <c:v>20.359215107578667</c:v>
                  </c:pt>
                  <c:pt idx="1">
                    <c:v>6.6170402368434953</c:v>
                  </c:pt>
                  <c:pt idx="2">
                    <c:v>11.01142372415234</c:v>
                  </c:pt>
                  <c:pt idx="3">
                    <c:v>5.6873900190472408</c:v>
                  </c:pt>
                </c:numCache>
              </c:numRef>
            </c:minus>
          </c:errBars>
          <c:cat>
            <c:strRef>
              <c:f>'Raw data Fig. 5c-e'!$P$29:$S$29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5c-e'!$P$31:$S$31</c:f>
              <c:numCache>
                <c:formatCode>General</c:formatCode>
                <c:ptCount val="4"/>
                <c:pt idx="0">
                  <c:v>63.388888888888886</c:v>
                </c:pt>
                <c:pt idx="1">
                  <c:v>24.388888888888889</c:v>
                </c:pt>
                <c:pt idx="2">
                  <c:v>23.055555555555557</c:v>
                </c:pt>
                <c:pt idx="3">
                  <c:v>15.333333333333334</c:v>
                </c:pt>
              </c:numCache>
            </c:numRef>
          </c:val>
        </c:ser>
        <c:marker val="1"/>
        <c:axId val="361925632"/>
        <c:axId val="361988864"/>
      </c:lineChart>
      <c:catAx>
        <c:axId val="3619256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800"/>
            </a:pPr>
            <a:endParaRPr lang="en-US"/>
          </a:p>
        </c:txPr>
        <c:crossAx val="361988864"/>
        <c:crosses val="autoZero"/>
        <c:auto val="1"/>
        <c:lblAlgn val="ctr"/>
        <c:lblOffset val="100"/>
      </c:catAx>
      <c:valAx>
        <c:axId val="3619888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19256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ja-JP" sz="18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Locomotor activity in</a:t>
            </a:r>
            <a:r>
              <a:rPr lang="en-US" altLang="ja-JP" baseline="0"/>
              <a:t> area (A+B+C) </a:t>
            </a:r>
            <a:r>
              <a:rPr lang="en-US" altLang="ja-JP"/>
              <a:t>in 2 hours</a:t>
            </a:r>
            <a:endParaRPr lang="ja-JP" alt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'Raw data Fig. S5a'!$B$31:$C$31</c:f>
                <c:numCache>
                  <c:formatCode>General</c:formatCode>
                  <c:ptCount val="2"/>
                  <c:pt idx="0">
                    <c:v>1738.3509321380739</c:v>
                  </c:pt>
                  <c:pt idx="1">
                    <c:v>1567.2078836751668</c:v>
                  </c:pt>
                </c:numCache>
              </c:numRef>
            </c:plus>
            <c:minus>
              <c:numRef>
                <c:f>'Raw data Fig. S5a'!$B$31:$C$31</c:f>
                <c:numCache>
                  <c:formatCode>General</c:formatCode>
                  <c:ptCount val="2"/>
                  <c:pt idx="0">
                    <c:v>1738.3509321380739</c:v>
                  </c:pt>
                  <c:pt idx="1">
                    <c:v>1567.2078836751668</c:v>
                  </c:pt>
                </c:numCache>
              </c:numRef>
            </c:minus>
          </c:errBars>
          <c:cat>
            <c:strRef>
              <c:f>'Raw data Fig. S5a'!$B$29:$C$29</c:f>
              <c:strCache>
                <c:ptCount val="2"/>
                <c:pt idx="0">
                  <c:v>Control</c:v>
                </c:pt>
                <c:pt idx="1">
                  <c:v>AB</c:v>
                </c:pt>
              </c:strCache>
            </c:strRef>
          </c:cat>
          <c:val>
            <c:numRef>
              <c:f>'Raw data Fig. S5a'!$B$30:$C$30</c:f>
              <c:numCache>
                <c:formatCode>General</c:formatCode>
                <c:ptCount val="2"/>
                <c:pt idx="0">
                  <c:v>30797.857142857141</c:v>
                </c:pt>
                <c:pt idx="1">
                  <c:v>28381.833333333332</c:v>
                </c:pt>
              </c:numCache>
            </c:numRef>
          </c:val>
        </c:ser>
        <c:axId val="363919232"/>
        <c:axId val="363920768"/>
      </c:barChart>
      <c:catAx>
        <c:axId val="3639192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600"/>
            </a:pPr>
            <a:endParaRPr lang="en-US"/>
          </a:p>
        </c:txPr>
        <c:crossAx val="363920768"/>
        <c:crosses val="autoZero"/>
        <c:auto val="1"/>
        <c:lblAlgn val="ctr"/>
        <c:lblOffset val="100"/>
      </c:catAx>
      <c:valAx>
        <c:axId val="3639207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200"/>
            </a:pPr>
            <a:endParaRPr lang="en-US"/>
          </a:p>
        </c:txPr>
        <c:crossAx val="36391923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/>
            </a:pPr>
            <a:r>
              <a:rPr lang="en-US" altLang="en-US"/>
              <a:t>Number</a:t>
            </a:r>
            <a:r>
              <a:rPr lang="en-US" altLang="en-US" baseline="0"/>
              <a:t> of times of rearing in 2 hours</a:t>
            </a:r>
            <a:endParaRPr lang="en-US" alt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'Raw data Fig. S5b'!$A$28</c:f>
              <c:strCache>
                <c:ptCount val="1"/>
                <c:pt idx="0">
                  <c:v>Average</c:v>
                </c:pt>
              </c:strCache>
            </c:strRef>
          </c:tx>
          <c:errBars>
            <c:errBarType val="both"/>
            <c:errValType val="cust"/>
            <c:plus>
              <c:numRef>
                <c:f>'Raw data Fig. S5b'!$B$29:$D$29</c:f>
                <c:numCache>
                  <c:formatCode>General</c:formatCode>
                  <c:ptCount val="3"/>
                  <c:pt idx="0">
                    <c:v>58.620774799513178</c:v>
                  </c:pt>
                  <c:pt idx="1">
                    <c:v>67.172633359697898</c:v>
                  </c:pt>
                </c:numCache>
              </c:numRef>
            </c:plus>
            <c:minus>
              <c:numRef>
                <c:f>'Raw data Fig. S5b'!$B$29:$D$29</c:f>
                <c:numCache>
                  <c:formatCode>General</c:formatCode>
                  <c:ptCount val="3"/>
                  <c:pt idx="0">
                    <c:v>58.620774799513178</c:v>
                  </c:pt>
                  <c:pt idx="1">
                    <c:v>67.172633359697898</c:v>
                  </c:pt>
                </c:numCache>
              </c:numRef>
            </c:minus>
          </c:errBars>
          <c:cat>
            <c:strRef>
              <c:f>'Raw data Fig. S5b'!$B$27:$C$27</c:f>
              <c:strCache>
                <c:ptCount val="2"/>
                <c:pt idx="0">
                  <c:v>Control</c:v>
                </c:pt>
                <c:pt idx="1">
                  <c:v>AB</c:v>
                </c:pt>
              </c:strCache>
            </c:strRef>
          </c:cat>
          <c:val>
            <c:numRef>
              <c:f>'Raw data Fig. S5b'!$B$28:$C$28</c:f>
              <c:numCache>
                <c:formatCode>General</c:formatCode>
                <c:ptCount val="2"/>
                <c:pt idx="0">
                  <c:v>623</c:v>
                </c:pt>
                <c:pt idx="1">
                  <c:v>611.11111111111109</c:v>
                </c:pt>
              </c:numCache>
            </c:numRef>
          </c:val>
        </c:ser>
        <c:axId val="366430080"/>
        <c:axId val="367142016"/>
      </c:barChart>
      <c:catAx>
        <c:axId val="3664300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600"/>
            </a:pPr>
            <a:endParaRPr lang="en-US"/>
          </a:p>
        </c:txPr>
        <c:crossAx val="367142016"/>
        <c:crosses val="autoZero"/>
        <c:auto val="1"/>
        <c:lblAlgn val="ctr"/>
        <c:lblOffset val="100"/>
      </c:catAx>
      <c:valAx>
        <c:axId val="3671420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200"/>
            </a:pPr>
            <a:endParaRPr lang="en-US"/>
          </a:p>
        </c:txPr>
        <c:crossAx val="36643008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43</xdr:row>
      <xdr:rowOff>95249</xdr:rowOff>
    </xdr:from>
    <xdr:to>
      <xdr:col>6</xdr:col>
      <xdr:colOff>444500</xdr:colOff>
      <xdr:row>59</xdr:row>
      <xdr:rowOff>126999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266700</xdr:colOff>
      <xdr:row>39</xdr:row>
      <xdr:rowOff>47625</xdr:rowOff>
    </xdr:from>
    <xdr:to>
      <xdr:col>30</xdr:col>
      <xdr:colOff>266700</xdr:colOff>
      <xdr:row>58</xdr:row>
      <xdr:rowOff>17145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38</xdr:row>
      <xdr:rowOff>180975</xdr:rowOff>
    </xdr:from>
    <xdr:to>
      <xdr:col>19</xdr:col>
      <xdr:colOff>114300</xdr:colOff>
      <xdr:row>57</xdr:row>
      <xdr:rowOff>150495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2181226</xdr:colOff>
      <xdr:row>36</xdr:row>
      <xdr:rowOff>142874</xdr:rowOff>
    </xdr:from>
    <xdr:to>
      <xdr:col>4</xdr:col>
      <xdr:colOff>1276350</xdr:colOff>
      <xdr:row>54</xdr:row>
      <xdr:rowOff>76199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1209675</xdr:colOff>
      <xdr:row>35</xdr:row>
      <xdr:rowOff>85725</xdr:rowOff>
    </xdr:from>
    <xdr:to>
      <xdr:col>13</xdr:col>
      <xdr:colOff>504825</xdr:colOff>
      <xdr:row>52</xdr:row>
      <xdr:rowOff>161925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1828800</xdr:colOff>
      <xdr:row>35</xdr:row>
      <xdr:rowOff>152400</xdr:rowOff>
    </xdr:from>
    <xdr:to>
      <xdr:col>18</xdr:col>
      <xdr:colOff>0</xdr:colOff>
      <xdr:row>53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33</xdr:row>
      <xdr:rowOff>9525</xdr:rowOff>
    </xdr:from>
    <xdr:to>
      <xdr:col>3</xdr:col>
      <xdr:colOff>381000</xdr:colOff>
      <xdr:row>49</xdr:row>
      <xdr:rowOff>9525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29</xdr:row>
      <xdr:rowOff>152400</xdr:rowOff>
    </xdr:from>
    <xdr:to>
      <xdr:col>5</xdr:col>
      <xdr:colOff>419100</xdr:colOff>
      <xdr:row>45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o%20Tochitani/Documents/Paper%20the%20functions%20of%20maternal%20gut%20microbiota%20in%20the%20fetal%20CNS%20development/HCA%20Control%20AB%20mice%208%20week-old%20&#9312;%20%20150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34">
          <cell r="C34">
            <v>12</v>
          </cell>
          <cell r="D34">
            <v>13</v>
          </cell>
          <cell r="E34">
            <v>14</v>
          </cell>
          <cell r="F34">
            <v>15</v>
          </cell>
          <cell r="G34">
            <v>16</v>
          </cell>
          <cell r="H34">
            <v>17</v>
          </cell>
          <cell r="I34">
            <v>18</v>
          </cell>
          <cell r="J34">
            <v>19</v>
          </cell>
          <cell r="K34">
            <v>20</v>
          </cell>
          <cell r="L34">
            <v>21</v>
          </cell>
          <cell r="M34">
            <v>22</v>
          </cell>
          <cell r="N34">
            <v>23</v>
          </cell>
          <cell r="O34">
            <v>0</v>
          </cell>
          <cell r="P34">
            <v>1</v>
          </cell>
          <cell r="Q34">
            <v>2</v>
          </cell>
          <cell r="R34">
            <v>3</v>
          </cell>
          <cell r="S34">
            <v>4</v>
          </cell>
          <cell r="T34">
            <v>5</v>
          </cell>
          <cell r="U34">
            <v>6</v>
          </cell>
          <cell r="V34">
            <v>7</v>
          </cell>
          <cell r="W34">
            <v>8</v>
          </cell>
          <cell r="X34">
            <v>9</v>
          </cell>
          <cell r="Y34">
            <v>10</v>
          </cell>
          <cell r="Z34">
            <v>11</v>
          </cell>
        </row>
        <row r="35">
          <cell r="B35" t="str">
            <v>Control</v>
          </cell>
          <cell r="C35">
            <v>752.89999999999975</v>
          </cell>
          <cell r="D35">
            <v>493.30000000000007</v>
          </cell>
          <cell r="E35">
            <v>488.06071428571425</v>
          </cell>
          <cell r="F35">
            <v>353.23928571428553</v>
          </cell>
          <cell r="G35">
            <v>372.625</v>
          </cell>
          <cell r="H35">
            <v>469.84285714285721</v>
          </cell>
          <cell r="I35">
            <v>480.74285714285719</v>
          </cell>
          <cell r="J35">
            <v>520.07500000000005</v>
          </cell>
          <cell r="K35">
            <v>1715.3821428571428</v>
          </cell>
          <cell r="L35">
            <v>3787.2928571428574</v>
          </cell>
          <cell r="M35">
            <v>3519.8250000000007</v>
          </cell>
          <cell r="N35">
            <v>2644.9571428571426</v>
          </cell>
          <cell r="O35">
            <v>1801.5678571428568</v>
          </cell>
          <cell r="P35">
            <v>1600.1785714285709</v>
          </cell>
          <cell r="Q35">
            <v>990.89285714285711</v>
          </cell>
          <cell r="R35">
            <v>1004.5785714285714</v>
          </cell>
          <cell r="S35">
            <v>805.78928571428571</v>
          </cell>
          <cell r="T35">
            <v>1386.203571428571</v>
          </cell>
          <cell r="U35">
            <v>2590.7857142857142</v>
          </cell>
          <cell r="V35">
            <v>1286.9892857142856</v>
          </cell>
          <cell r="W35">
            <v>661.55714285714294</v>
          </cell>
          <cell r="X35">
            <v>877.36785714285736</v>
          </cell>
          <cell r="Y35">
            <v>705.60714285714289</v>
          </cell>
          <cell r="Z35">
            <v>453.23214285714278</v>
          </cell>
        </row>
        <row r="36">
          <cell r="B36" t="str">
            <v>AB</v>
          </cell>
          <cell r="C36">
            <v>600.95555555555563</v>
          </cell>
          <cell r="D36">
            <v>330.83888888888885</v>
          </cell>
          <cell r="E36">
            <v>542.54999999999995</v>
          </cell>
          <cell r="F36">
            <v>352.1611111111111</v>
          </cell>
          <cell r="G36">
            <v>377.63888888888891</v>
          </cell>
          <cell r="H36">
            <v>427.81666666666666</v>
          </cell>
          <cell r="I36">
            <v>504.67777777777781</v>
          </cell>
          <cell r="J36">
            <v>666.19999999999993</v>
          </cell>
          <cell r="K36">
            <v>2248.9666666666667</v>
          </cell>
          <cell r="L36">
            <v>4719.8166666666666</v>
          </cell>
          <cell r="M36">
            <v>3614.2944444444438</v>
          </cell>
          <cell r="N36">
            <v>2687.0499999999997</v>
          </cell>
          <cell r="O36">
            <v>2662.6611111111106</v>
          </cell>
          <cell r="P36">
            <v>1058.05</v>
          </cell>
          <cell r="Q36">
            <v>1044.1222222222223</v>
          </cell>
          <cell r="R36">
            <v>1516.5777777777778</v>
          </cell>
          <cell r="S36">
            <v>1129.8944444444444</v>
          </cell>
          <cell r="T36">
            <v>1919.5111111111114</v>
          </cell>
          <cell r="U36">
            <v>2628.8888888888891</v>
          </cell>
          <cell r="V36">
            <v>1122.0055555555555</v>
          </cell>
          <cell r="W36">
            <v>1075.1722222222224</v>
          </cell>
          <cell r="X36">
            <v>580.1722222222221</v>
          </cell>
          <cell r="Y36">
            <v>662.43333333333339</v>
          </cell>
          <cell r="Z36">
            <v>641.38333333333333</v>
          </cell>
        </row>
        <row r="37">
          <cell r="C37">
            <v>95.254815595747729</v>
          </cell>
          <cell r="D37">
            <v>82.11469636909311</v>
          </cell>
          <cell r="E37">
            <v>63.670503569932791</v>
          </cell>
          <cell r="F37">
            <v>56.333384601105138</v>
          </cell>
          <cell r="G37">
            <v>46.293983411802799</v>
          </cell>
          <cell r="H37">
            <v>57.690972359296794</v>
          </cell>
          <cell r="I37">
            <v>60.550424879903268</v>
          </cell>
          <cell r="J37">
            <v>55.784493831029124</v>
          </cell>
          <cell r="K37">
            <v>228.44047585029293</v>
          </cell>
          <cell r="L37">
            <v>346.42993706434572</v>
          </cell>
          <cell r="M37">
            <v>311.35598952373061</v>
          </cell>
          <cell r="N37">
            <v>222.10242384540646</v>
          </cell>
          <cell r="O37">
            <v>276.93561602780113</v>
          </cell>
          <cell r="P37">
            <v>199.68873717733806</v>
          </cell>
          <cell r="Q37">
            <v>122.97331118035582</v>
          </cell>
          <cell r="R37">
            <v>146.44777852478691</v>
          </cell>
          <cell r="S37">
            <v>107.53514994914117</v>
          </cell>
          <cell r="T37">
            <v>134.78561524230705</v>
          </cell>
          <cell r="U37">
            <v>160.97363842435095</v>
          </cell>
          <cell r="V37">
            <v>229.28180313114922</v>
          </cell>
          <cell r="W37">
            <v>124.25832043176445</v>
          </cell>
          <cell r="X37">
            <v>149.38133467594059</v>
          </cell>
          <cell r="Y37">
            <v>95.404805033641651</v>
          </cell>
          <cell r="Z37">
            <v>57.821599846637262</v>
          </cell>
        </row>
        <row r="38">
          <cell r="C38">
            <v>112.83398303234105</v>
          </cell>
          <cell r="D38">
            <v>84.614834813498376</v>
          </cell>
          <cell r="E38">
            <v>75.078735251255495</v>
          </cell>
          <cell r="F38">
            <v>78.064567769916252</v>
          </cell>
          <cell r="G38">
            <v>62.74810995715611</v>
          </cell>
          <cell r="H38">
            <v>96.722831976168905</v>
          </cell>
          <cell r="I38">
            <v>138.1511903997206</v>
          </cell>
          <cell r="J38">
            <v>116.4485341733038</v>
          </cell>
          <cell r="K38">
            <v>384.81760988267814</v>
          </cell>
          <cell r="L38">
            <v>509.75217605884927</v>
          </cell>
          <cell r="M38">
            <v>324.60851438704407</v>
          </cell>
          <cell r="N38">
            <v>384.76359385159458</v>
          </cell>
          <cell r="O38">
            <v>540.47755082912954</v>
          </cell>
          <cell r="P38">
            <v>176.39513562609659</v>
          </cell>
          <cell r="Q38">
            <v>301.36942115975705</v>
          </cell>
          <cell r="R38">
            <v>385.57303628602028</v>
          </cell>
          <cell r="S38">
            <v>309.55081925924026</v>
          </cell>
          <cell r="T38">
            <v>349.69149969660117</v>
          </cell>
          <cell r="U38">
            <v>261.71471369658741</v>
          </cell>
          <cell r="V38">
            <v>220.70280914728917</v>
          </cell>
          <cell r="W38">
            <v>179.19782561807349</v>
          </cell>
          <cell r="X38">
            <v>110.38786662673725</v>
          </cell>
          <cell r="Y38">
            <v>123.08303589646385</v>
          </cell>
          <cell r="Z38">
            <v>117.56348785431034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opLeftCell="A28" zoomScale="90" zoomScaleNormal="90" workbookViewId="0">
      <selection activeCell="G40" sqref="G40"/>
    </sheetView>
  </sheetViews>
  <sheetFormatPr defaultRowHeight="15"/>
  <cols>
    <col min="1" max="1" width="9.140625" style="1"/>
    <col min="2" max="2" width="13.7109375" style="1" customWidth="1"/>
    <col min="3" max="4" width="9.140625" style="1"/>
    <col min="5" max="5" width="13" style="1" customWidth="1"/>
    <col min="6" max="16384" width="9.140625" style="1"/>
  </cols>
  <sheetData>
    <row r="1" spans="2:7">
      <c r="B1" s="5" t="s">
        <v>5</v>
      </c>
      <c r="C1" s="4">
        <v>24.5</v>
      </c>
      <c r="D1" s="4"/>
      <c r="E1" s="4" t="s">
        <v>6</v>
      </c>
      <c r="F1" s="4">
        <v>25.9</v>
      </c>
      <c r="G1" s="2"/>
    </row>
    <row r="2" spans="2:7">
      <c r="B2" s="5" t="s">
        <v>7</v>
      </c>
      <c r="C2" s="4">
        <v>27.4</v>
      </c>
      <c r="D2" s="4"/>
      <c r="E2" s="4" t="s">
        <v>8</v>
      </c>
      <c r="F2" s="4">
        <v>27.1</v>
      </c>
      <c r="G2" s="2"/>
    </row>
    <row r="3" spans="2:7">
      <c r="B3" s="5" t="s">
        <v>9</v>
      </c>
      <c r="C3" s="4">
        <v>28</v>
      </c>
      <c r="D3" s="4"/>
      <c r="E3" s="4" t="s">
        <v>10</v>
      </c>
      <c r="F3" s="4">
        <v>27.1</v>
      </c>
      <c r="G3" s="2"/>
    </row>
    <row r="4" spans="2:7">
      <c r="B4" s="5" t="s">
        <v>11</v>
      </c>
      <c r="C4" s="4">
        <v>27.7</v>
      </c>
      <c r="D4" s="4"/>
      <c r="E4" s="4" t="s">
        <v>12</v>
      </c>
      <c r="F4" s="4">
        <v>26.4</v>
      </c>
      <c r="G4" s="2"/>
    </row>
    <row r="5" spans="2:7">
      <c r="B5" s="5" t="s">
        <v>13</v>
      </c>
      <c r="C5" s="4">
        <v>26.7</v>
      </c>
      <c r="D5" s="4"/>
      <c r="E5" s="4" t="s">
        <v>14</v>
      </c>
      <c r="F5" s="4">
        <v>25.4</v>
      </c>
      <c r="G5" s="2"/>
    </row>
    <row r="6" spans="2:7">
      <c r="B6" s="5" t="s">
        <v>15</v>
      </c>
      <c r="C6" s="4">
        <v>27.6</v>
      </c>
      <c r="D6" s="4"/>
      <c r="E6" s="4" t="s">
        <v>16</v>
      </c>
      <c r="F6" s="4">
        <v>23.9</v>
      </c>
      <c r="G6" s="2"/>
    </row>
    <row r="7" spans="2:7">
      <c r="B7" s="5" t="s">
        <v>17</v>
      </c>
      <c r="C7" s="4">
        <v>25.4</v>
      </c>
      <c r="D7" s="4"/>
      <c r="E7" s="4" t="s">
        <v>18</v>
      </c>
      <c r="F7" s="4">
        <v>25.6</v>
      </c>
      <c r="G7" s="2"/>
    </row>
    <row r="8" spans="2:7">
      <c r="B8" s="5" t="s">
        <v>19</v>
      </c>
      <c r="C8" s="4">
        <v>26</v>
      </c>
      <c r="D8" s="4"/>
      <c r="E8" s="4" t="s">
        <v>20</v>
      </c>
      <c r="F8" s="4">
        <v>26.4</v>
      </c>
      <c r="G8" s="2"/>
    </row>
    <row r="9" spans="2:7">
      <c r="B9" s="5" t="s">
        <v>21</v>
      </c>
      <c r="C9" s="4">
        <v>26.4</v>
      </c>
      <c r="D9" s="4"/>
      <c r="E9" s="4" t="s">
        <v>22</v>
      </c>
      <c r="F9" s="4">
        <v>24.4</v>
      </c>
      <c r="G9" s="2"/>
    </row>
    <row r="10" spans="2:7">
      <c r="B10" s="5" t="s">
        <v>23</v>
      </c>
      <c r="C10" s="4">
        <v>25.5</v>
      </c>
      <c r="D10" s="4"/>
      <c r="E10" s="4" t="s">
        <v>0</v>
      </c>
      <c r="F10" s="4">
        <v>26</v>
      </c>
      <c r="G10" s="2"/>
    </row>
    <row r="11" spans="2:7">
      <c r="B11" s="5" t="s">
        <v>24</v>
      </c>
      <c r="C11" s="4">
        <v>26.3</v>
      </c>
      <c r="D11" s="4"/>
      <c r="E11" s="4" t="s">
        <v>25</v>
      </c>
      <c r="F11" s="4">
        <v>26</v>
      </c>
      <c r="G11" s="3"/>
    </row>
    <row r="12" spans="2:7">
      <c r="B12" s="5" t="s">
        <v>26</v>
      </c>
      <c r="C12" s="4">
        <v>27.5</v>
      </c>
      <c r="D12" s="4"/>
      <c r="E12" s="4" t="s">
        <v>27</v>
      </c>
      <c r="F12" s="4">
        <v>26</v>
      </c>
      <c r="G12" s="3"/>
    </row>
    <row r="13" spans="2:7">
      <c r="B13" s="5" t="s">
        <v>28</v>
      </c>
      <c r="C13" s="4">
        <v>27</v>
      </c>
      <c r="D13" s="4"/>
      <c r="E13" s="4" t="s">
        <v>29</v>
      </c>
      <c r="F13" s="4">
        <v>27.2</v>
      </c>
      <c r="G13" s="3"/>
    </row>
    <row r="14" spans="2:7">
      <c r="B14" s="5" t="s">
        <v>30</v>
      </c>
      <c r="C14" s="4">
        <v>28.8</v>
      </c>
      <c r="D14" s="4"/>
      <c r="E14" s="4" t="s">
        <v>31</v>
      </c>
      <c r="F14" s="4">
        <v>27.1</v>
      </c>
      <c r="G14" s="3"/>
    </row>
    <row r="15" spans="2:7">
      <c r="B15" s="5" t="s">
        <v>32</v>
      </c>
      <c r="C15" s="4">
        <v>29.3</v>
      </c>
      <c r="D15" s="4"/>
      <c r="E15" s="4" t="s">
        <v>33</v>
      </c>
      <c r="F15" s="4">
        <v>27.1</v>
      </c>
      <c r="G15" s="3"/>
    </row>
    <row r="16" spans="2:7">
      <c r="B16" s="4" t="s">
        <v>34</v>
      </c>
      <c r="C16" s="4">
        <v>24.9</v>
      </c>
      <c r="D16" s="4"/>
      <c r="E16" s="4" t="s">
        <v>35</v>
      </c>
      <c r="F16" s="4">
        <v>23.2</v>
      </c>
      <c r="G16" s="2"/>
    </row>
    <row r="17" spans="2:7">
      <c r="B17" s="4" t="s">
        <v>36</v>
      </c>
      <c r="C17" s="4">
        <v>25.5</v>
      </c>
      <c r="D17" s="4"/>
      <c r="E17" s="4" t="s">
        <v>37</v>
      </c>
      <c r="F17" s="4">
        <v>24.3</v>
      </c>
      <c r="G17" s="2"/>
    </row>
    <row r="18" spans="2:7">
      <c r="B18" s="4" t="s">
        <v>38</v>
      </c>
      <c r="C18" s="4">
        <v>27.5</v>
      </c>
      <c r="D18" s="4"/>
      <c r="E18" s="4" t="s">
        <v>39</v>
      </c>
      <c r="F18" s="4">
        <v>23.4</v>
      </c>
      <c r="G18" s="2"/>
    </row>
    <row r="19" spans="2:7">
      <c r="B19" s="4" t="s">
        <v>40</v>
      </c>
      <c r="C19" s="4">
        <v>27</v>
      </c>
      <c r="D19" s="4"/>
      <c r="E19" s="4"/>
      <c r="F19" s="4"/>
    </row>
    <row r="20" spans="2:7">
      <c r="B20" s="4" t="s">
        <v>41</v>
      </c>
      <c r="C20" s="4">
        <v>26.6</v>
      </c>
      <c r="D20" s="4"/>
      <c r="E20" s="4"/>
      <c r="F20" s="4"/>
    </row>
    <row r="21" spans="2:7">
      <c r="B21" s="4" t="s">
        <v>42</v>
      </c>
      <c r="C21" s="4">
        <v>25.9</v>
      </c>
      <c r="D21" s="4"/>
      <c r="E21" s="4"/>
      <c r="F21" s="4"/>
    </row>
    <row r="22" spans="2:7">
      <c r="B22" s="4" t="s">
        <v>43</v>
      </c>
      <c r="C22" s="4">
        <v>27</v>
      </c>
      <c r="D22" s="4"/>
      <c r="E22" s="4"/>
      <c r="F22" s="4"/>
    </row>
    <row r="23" spans="2:7">
      <c r="B23" s="4" t="s">
        <v>44</v>
      </c>
      <c r="C23" s="4">
        <v>27</v>
      </c>
      <c r="D23" s="4"/>
      <c r="E23" s="4"/>
      <c r="F23" s="4"/>
    </row>
    <row r="24" spans="2:7">
      <c r="B24" s="4" t="s">
        <v>45</v>
      </c>
      <c r="C24" s="4">
        <v>26.8</v>
      </c>
      <c r="D24" s="4"/>
      <c r="E24" s="4"/>
      <c r="F24" s="4"/>
    </row>
    <row r="25" spans="2:7">
      <c r="B25" s="4" t="s">
        <v>46</v>
      </c>
      <c r="C25" s="4">
        <v>28.2</v>
      </c>
      <c r="D25" s="4"/>
      <c r="E25" s="4"/>
      <c r="F25" s="4"/>
    </row>
    <row r="26" spans="2:7">
      <c r="B26" s="4" t="s">
        <v>47</v>
      </c>
      <c r="C26" s="4">
        <v>28.5</v>
      </c>
      <c r="D26" s="4"/>
      <c r="E26" s="4"/>
      <c r="F26" s="4"/>
    </row>
    <row r="27" spans="2:7">
      <c r="B27" s="4" t="s">
        <v>48</v>
      </c>
      <c r="C27" s="4">
        <v>25.7</v>
      </c>
      <c r="D27" s="4"/>
      <c r="E27" s="4"/>
      <c r="F27" s="4"/>
    </row>
    <row r="28" spans="2:7">
      <c r="B28" s="4" t="s">
        <v>49</v>
      </c>
      <c r="C28" s="4">
        <v>25.6</v>
      </c>
      <c r="D28" s="4"/>
      <c r="E28" s="4"/>
      <c r="F28" s="4"/>
    </row>
    <row r="29" spans="2:7">
      <c r="B29" s="4" t="s">
        <v>50</v>
      </c>
      <c r="C29" s="4">
        <f>AVERAGE(C1:C28)</f>
        <v>26.796428571428574</v>
      </c>
      <c r="D29" s="4"/>
      <c r="E29" s="4" t="s">
        <v>50</v>
      </c>
      <c r="F29" s="4">
        <f>AVERAGE(F1:F18)</f>
        <v>25.694444444444446</v>
      </c>
    </row>
    <row r="30" spans="2:7">
      <c r="B30" s="4" t="s">
        <v>51</v>
      </c>
      <c r="C30" s="4">
        <f>C31/SQRT(28)</f>
        <v>0.22505038488516932</v>
      </c>
      <c r="D30" s="4"/>
      <c r="E30" s="4" t="s">
        <v>51</v>
      </c>
      <c r="F30" s="4">
        <f>F31/SQRT(18)</f>
        <v>0.31263922098509933</v>
      </c>
    </row>
    <row r="31" spans="2:7">
      <c r="B31" s="4" t="s">
        <v>52</v>
      </c>
      <c r="C31" s="4">
        <f>STDEV(C1:C28)</f>
        <v>1.1908547017310549</v>
      </c>
      <c r="D31" s="4"/>
      <c r="E31" s="4" t="s">
        <v>52</v>
      </c>
      <c r="F31" s="4">
        <f>STDEV(F1:F18)</f>
        <v>1.3264158793406597</v>
      </c>
    </row>
    <row r="32" spans="2:7">
      <c r="B32" s="4"/>
      <c r="C32" s="4"/>
      <c r="D32" s="4"/>
      <c r="E32" s="4"/>
      <c r="F32" s="34">
        <v>5.4000000000000003E-3</v>
      </c>
    </row>
    <row r="33" spans="2:6">
      <c r="B33" s="4"/>
      <c r="C33" s="4"/>
      <c r="D33" s="4"/>
      <c r="E33" s="4"/>
      <c r="F33" s="13" t="s">
        <v>178</v>
      </c>
    </row>
    <row r="37" spans="2:6">
      <c r="C37" s="1" t="s">
        <v>3</v>
      </c>
      <c r="D37" s="1" t="s">
        <v>4</v>
      </c>
    </row>
    <row r="38" spans="2:6">
      <c r="B38" s="1" t="s">
        <v>1</v>
      </c>
      <c r="C38" s="1">
        <v>26.796428571428574</v>
      </c>
      <c r="D38" s="1">
        <v>25.694444444444446</v>
      </c>
    </row>
    <row r="39" spans="2:6">
      <c r="B39" s="1" t="s">
        <v>2</v>
      </c>
      <c r="C39" s="1">
        <v>0.22505038488516932</v>
      </c>
      <c r="D39" s="1">
        <v>0.31263922098509933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9"/>
  <sheetViews>
    <sheetView view="pageBreakPreview" topLeftCell="U37" zoomScaleNormal="100" zoomScaleSheetLayoutView="100" workbookViewId="0">
      <selection activeCell="BB24" sqref="BB24"/>
    </sheetView>
  </sheetViews>
  <sheetFormatPr defaultRowHeight="15"/>
  <cols>
    <col min="1" max="1" width="21" style="6" customWidth="1"/>
    <col min="2" max="2" width="14.5703125" style="6" customWidth="1"/>
    <col min="3" max="5" width="9.140625" style="6"/>
    <col min="6" max="6" width="17" style="6" customWidth="1"/>
    <col min="7" max="38" width="9.140625" style="6"/>
    <col min="39" max="39" width="19.28515625" style="6" customWidth="1"/>
    <col min="40" max="16384" width="9.140625" style="6"/>
  </cols>
  <sheetData>
    <row r="1" spans="1:72">
      <c r="A1" s="10"/>
      <c r="B1" s="10"/>
      <c r="C1" s="10">
        <v>12</v>
      </c>
      <c r="D1" s="10">
        <v>13</v>
      </c>
      <c r="E1" s="10">
        <v>14</v>
      </c>
      <c r="F1" s="10">
        <v>15</v>
      </c>
      <c r="G1" s="10">
        <v>16</v>
      </c>
      <c r="H1" s="10">
        <v>17</v>
      </c>
      <c r="I1" s="10">
        <v>18</v>
      </c>
      <c r="J1" s="10">
        <v>19</v>
      </c>
      <c r="K1" s="10">
        <v>20</v>
      </c>
      <c r="L1" s="10">
        <v>21</v>
      </c>
      <c r="M1" s="10">
        <v>22</v>
      </c>
      <c r="N1" s="10">
        <v>23</v>
      </c>
      <c r="O1" s="10">
        <v>0</v>
      </c>
      <c r="P1" s="10">
        <v>1</v>
      </c>
      <c r="Q1" s="10">
        <v>2</v>
      </c>
      <c r="R1" s="10">
        <v>3</v>
      </c>
      <c r="S1" s="10">
        <v>4</v>
      </c>
      <c r="T1" s="10">
        <v>5</v>
      </c>
      <c r="U1" s="10">
        <v>6</v>
      </c>
      <c r="V1" s="10">
        <v>7</v>
      </c>
      <c r="W1" s="10">
        <v>8</v>
      </c>
      <c r="X1" s="10">
        <v>9</v>
      </c>
      <c r="Y1" s="10">
        <v>10</v>
      </c>
      <c r="Z1" s="10">
        <v>11</v>
      </c>
      <c r="AA1" s="10">
        <v>12</v>
      </c>
      <c r="AB1" s="10">
        <v>13</v>
      </c>
      <c r="AC1" s="10">
        <v>14</v>
      </c>
      <c r="AD1" s="10">
        <v>15</v>
      </c>
      <c r="AE1" s="10">
        <v>16</v>
      </c>
      <c r="AF1" s="10">
        <v>17</v>
      </c>
      <c r="AG1" s="10">
        <v>18</v>
      </c>
      <c r="AH1" s="10">
        <v>19</v>
      </c>
      <c r="AM1" s="9"/>
      <c r="AN1" s="9"/>
      <c r="AO1" s="9">
        <v>12</v>
      </c>
      <c r="AP1" s="9">
        <v>13</v>
      </c>
      <c r="AQ1" s="9">
        <v>14</v>
      </c>
      <c r="AR1" s="9">
        <v>15</v>
      </c>
      <c r="AS1" s="9">
        <v>16</v>
      </c>
      <c r="AT1" s="9">
        <v>17</v>
      </c>
      <c r="AU1" s="9">
        <v>18</v>
      </c>
      <c r="AV1" s="9">
        <v>19</v>
      </c>
      <c r="AW1" s="9">
        <v>20</v>
      </c>
      <c r="AX1" s="9">
        <v>21</v>
      </c>
      <c r="AY1" s="9">
        <v>22</v>
      </c>
      <c r="AZ1" s="9">
        <v>23</v>
      </c>
      <c r="BA1" s="9">
        <v>0</v>
      </c>
      <c r="BB1" s="9">
        <v>1</v>
      </c>
      <c r="BC1" s="9">
        <v>2</v>
      </c>
      <c r="BD1" s="9">
        <v>3</v>
      </c>
      <c r="BE1" s="9">
        <v>4</v>
      </c>
      <c r="BF1" s="9">
        <v>5</v>
      </c>
      <c r="BG1" s="9">
        <v>6</v>
      </c>
      <c r="BH1" s="9">
        <v>7</v>
      </c>
      <c r="BI1" s="9">
        <v>8</v>
      </c>
      <c r="BJ1" s="9">
        <v>9</v>
      </c>
      <c r="BK1" s="9">
        <v>10</v>
      </c>
      <c r="BL1" s="9">
        <v>11</v>
      </c>
      <c r="BM1" s="9">
        <v>12</v>
      </c>
      <c r="BN1" s="9">
        <v>13</v>
      </c>
      <c r="BO1" s="9">
        <v>14</v>
      </c>
      <c r="BP1" s="9">
        <v>15</v>
      </c>
      <c r="BQ1" s="9">
        <v>16</v>
      </c>
      <c r="BR1" s="9">
        <v>17</v>
      </c>
      <c r="BS1" s="9">
        <v>18</v>
      </c>
      <c r="BT1" s="9">
        <v>19</v>
      </c>
    </row>
    <row r="2" spans="1:72">
      <c r="A2" s="9" t="s">
        <v>53</v>
      </c>
      <c r="B2" s="9"/>
      <c r="C2" s="9">
        <v>536.89999999999975</v>
      </c>
      <c r="D2" s="9">
        <v>155.79999999999998</v>
      </c>
      <c r="E2" s="9">
        <v>383.9</v>
      </c>
      <c r="F2" s="9">
        <v>291.29999999999995</v>
      </c>
      <c r="G2" s="9">
        <v>371.90000000000003</v>
      </c>
      <c r="H2" s="9">
        <v>281</v>
      </c>
      <c r="I2" s="9">
        <v>171.10000000000005</v>
      </c>
      <c r="J2" s="9">
        <v>738.40000000000009</v>
      </c>
      <c r="K2" s="9">
        <v>1144.8999999999999</v>
      </c>
      <c r="L2" s="9">
        <v>3891.400000000001</v>
      </c>
      <c r="M2" s="9">
        <v>3903.4</v>
      </c>
      <c r="N2" s="9">
        <v>1579.3999999999999</v>
      </c>
      <c r="O2" s="9">
        <v>256.00000000000006</v>
      </c>
      <c r="P2" s="9">
        <v>4790.3000000000011</v>
      </c>
      <c r="Q2" s="9">
        <v>2220.9</v>
      </c>
      <c r="R2" s="9">
        <v>1842.2999999999997</v>
      </c>
      <c r="S2" s="9">
        <v>989.30000000000018</v>
      </c>
      <c r="T2" s="9">
        <v>1202.3000000000002</v>
      </c>
      <c r="U2" s="9">
        <v>2862.3000000000006</v>
      </c>
      <c r="V2" s="9">
        <v>236.2</v>
      </c>
      <c r="W2" s="9">
        <v>1066.8</v>
      </c>
      <c r="X2" s="9">
        <v>388.89999999999992</v>
      </c>
      <c r="Y2" s="9">
        <v>1749.0000000000002</v>
      </c>
      <c r="Z2" s="9">
        <v>1068.5</v>
      </c>
      <c r="AA2" s="9">
        <v>536.89999999999975</v>
      </c>
      <c r="AB2" s="9">
        <v>155.79999999999998</v>
      </c>
      <c r="AC2" s="9">
        <v>383.9</v>
      </c>
      <c r="AD2" s="9">
        <v>291.29999999999995</v>
      </c>
      <c r="AE2" s="9">
        <v>371.90000000000003</v>
      </c>
      <c r="AF2" s="9">
        <v>281</v>
      </c>
      <c r="AG2" s="9">
        <v>171.10000000000005</v>
      </c>
      <c r="AH2" s="9">
        <v>738.40000000000009</v>
      </c>
      <c r="AM2" s="9" t="s">
        <v>54</v>
      </c>
      <c r="AN2" s="9"/>
      <c r="AO2" s="9">
        <v>574.19999999999982</v>
      </c>
      <c r="AP2" s="9">
        <v>70.999999999999972</v>
      </c>
      <c r="AQ2" s="9">
        <v>1139.6000000000001</v>
      </c>
      <c r="AR2" s="9">
        <v>85.7</v>
      </c>
      <c r="AS2" s="9">
        <v>481.8</v>
      </c>
      <c r="AT2" s="9">
        <v>129.30000000000001</v>
      </c>
      <c r="AU2" s="9">
        <v>313.40000000000009</v>
      </c>
      <c r="AV2" s="9">
        <v>167.60000000000002</v>
      </c>
      <c r="AW2" s="9">
        <v>1625</v>
      </c>
      <c r="AX2" s="9">
        <v>2243</v>
      </c>
      <c r="AY2" s="9">
        <v>714.39999999999975</v>
      </c>
      <c r="AZ2" s="9">
        <v>1716.9000000000003</v>
      </c>
      <c r="BA2" s="9">
        <v>583.50000000000011</v>
      </c>
      <c r="BB2" s="9">
        <v>1260</v>
      </c>
      <c r="BC2" s="9">
        <v>2454.3999999999992</v>
      </c>
      <c r="BD2" s="9">
        <v>157.5</v>
      </c>
      <c r="BE2" s="9">
        <v>740.60000000000014</v>
      </c>
      <c r="BF2" s="9">
        <v>2004.3</v>
      </c>
      <c r="BG2" s="9">
        <v>2146.5</v>
      </c>
      <c r="BH2" s="9">
        <v>314.10000000000008</v>
      </c>
      <c r="BI2" s="9">
        <v>2681.5000000000014</v>
      </c>
      <c r="BJ2" s="9">
        <v>326.39999999999998</v>
      </c>
      <c r="BK2" s="9">
        <v>126.5</v>
      </c>
      <c r="BL2" s="9">
        <v>1071</v>
      </c>
      <c r="BM2" s="9">
        <v>574.19999999999982</v>
      </c>
      <c r="BN2" s="9">
        <v>70.999999999999972</v>
      </c>
      <c r="BO2" s="9">
        <v>1139.6000000000001</v>
      </c>
      <c r="BP2" s="9">
        <v>85.7</v>
      </c>
      <c r="BQ2" s="9">
        <v>481.8</v>
      </c>
      <c r="BR2" s="9">
        <v>129.30000000000001</v>
      </c>
      <c r="BS2" s="9">
        <v>313.40000000000009</v>
      </c>
      <c r="BT2" s="9">
        <v>167.60000000000002</v>
      </c>
    </row>
    <row r="3" spans="1:72">
      <c r="A3" s="9" t="s">
        <v>55</v>
      </c>
      <c r="B3" s="9"/>
      <c r="C3" s="9">
        <v>982.00000000000023</v>
      </c>
      <c r="D3" s="9">
        <v>423.90000000000015</v>
      </c>
      <c r="E3" s="9">
        <v>428.1</v>
      </c>
      <c r="F3" s="9">
        <v>1155.5999999999999</v>
      </c>
      <c r="G3" s="9">
        <v>214.2</v>
      </c>
      <c r="H3" s="9">
        <v>456.99999999999994</v>
      </c>
      <c r="I3" s="9">
        <v>1081.8999999999999</v>
      </c>
      <c r="J3" s="9">
        <v>351.99999999999994</v>
      </c>
      <c r="K3" s="9">
        <v>1013.7000000000002</v>
      </c>
      <c r="L3" s="9">
        <v>1303.8000000000004</v>
      </c>
      <c r="M3" s="9">
        <v>2518.2000000000003</v>
      </c>
      <c r="N3" s="9">
        <v>2834.3</v>
      </c>
      <c r="O3" s="9">
        <v>1600.2</v>
      </c>
      <c r="P3" s="9">
        <v>705.60000000000025</v>
      </c>
      <c r="Q3" s="9">
        <v>1651.1999999999998</v>
      </c>
      <c r="R3" s="9">
        <v>1336.4999999999998</v>
      </c>
      <c r="S3" s="9">
        <v>647.30000000000007</v>
      </c>
      <c r="T3" s="9">
        <v>1746.2</v>
      </c>
      <c r="U3" s="9">
        <v>4048.8999999999996</v>
      </c>
      <c r="V3" s="9">
        <v>3403.8</v>
      </c>
      <c r="W3" s="9">
        <v>3397.7</v>
      </c>
      <c r="X3" s="9">
        <v>391.70000000000005</v>
      </c>
      <c r="Y3" s="9">
        <v>1106.3999999999999</v>
      </c>
      <c r="Z3" s="9">
        <v>216.50000000000003</v>
      </c>
      <c r="AA3" s="9">
        <v>982.00000000000023</v>
      </c>
      <c r="AB3" s="9">
        <v>423.90000000000015</v>
      </c>
      <c r="AC3" s="9">
        <v>428.1</v>
      </c>
      <c r="AD3" s="9">
        <v>1155.5999999999999</v>
      </c>
      <c r="AE3" s="9">
        <v>214.2</v>
      </c>
      <c r="AF3" s="9">
        <v>456.99999999999994</v>
      </c>
      <c r="AG3" s="9">
        <v>1081.8999999999999</v>
      </c>
      <c r="AH3" s="9">
        <v>351.99999999999994</v>
      </c>
      <c r="AM3" s="9" t="s">
        <v>56</v>
      </c>
      <c r="AN3" s="9"/>
      <c r="AO3" s="9">
        <v>417.40000000000003</v>
      </c>
      <c r="AP3" s="9">
        <v>86.100000000000023</v>
      </c>
      <c r="AQ3" s="9">
        <v>498.1</v>
      </c>
      <c r="AR3" s="9">
        <v>85.899999999999963</v>
      </c>
      <c r="AS3" s="9">
        <v>132.00000000000003</v>
      </c>
      <c r="AT3" s="9">
        <v>841.50000000000011</v>
      </c>
      <c r="AU3" s="9">
        <v>105.1</v>
      </c>
      <c r="AV3" s="9">
        <v>514.20000000000005</v>
      </c>
      <c r="AW3" s="9">
        <v>1909.8999999999999</v>
      </c>
      <c r="AX3" s="9">
        <v>7096.4000000000005</v>
      </c>
      <c r="AY3" s="9">
        <v>2627.0000000000018</v>
      </c>
      <c r="AZ3" s="9">
        <v>2851</v>
      </c>
      <c r="BA3" s="9">
        <v>2038.9999999999998</v>
      </c>
      <c r="BB3" s="9">
        <v>554.59999999999991</v>
      </c>
      <c r="BC3" s="9">
        <v>471.2000000000001</v>
      </c>
      <c r="BD3" s="9">
        <v>1289.2</v>
      </c>
      <c r="BE3" s="9">
        <v>1976.9999999999993</v>
      </c>
      <c r="BF3" s="9">
        <v>711.59999999999991</v>
      </c>
      <c r="BG3" s="9">
        <v>1218.1999999999998</v>
      </c>
      <c r="BH3" s="9">
        <v>956.09999999999991</v>
      </c>
      <c r="BI3" s="9">
        <v>2158.7999999999993</v>
      </c>
      <c r="BJ3" s="9">
        <v>95.700000000000017</v>
      </c>
      <c r="BK3" s="9">
        <v>960.40000000000009</v>
      </c>
      <c r="BL3" s="9">
        <v>397.29999999999984</v>
      </c>
      <c r="BM3" s="9">
        <v>417.40000000000003</v>
      </c>
      <c r="BN3" s="9">
        <v>86.100000000000023</v>
      </c>
      <c r="BO3" s="9">
        <v>498.1</v>
      </c>
      <c r="BP3" s="9">
        <v>85.899999999999963</v>
      </c>
      <c r="BQ3" s="9">
        <v>132.00000000000003</v>
      </c>
      <c r="BR3" s="9">
        <v>841.50000000000011</v>
      </c>
      <c r="BS3" s="9">
        <v>105.1</v>
      </c>
      <c r="BT3" s="9">
        <v>514.20000000000005</v>
      </c>
    </row>
    <row r="4" spans="1:72">
      <c r="A4" s="9" t="s">
        <v>57</v>
      </c>
      <c r="B4" s="9"/>
      <c r="C4" s="9">
        <v>161.30000000000004</v>
      </c>
      <c r="D4" s="9">
        <v>425.7</v>
      </c>
      <c r="E4" s="9">
        <v>209</v>
      </c>
      <c r="F4" s="9">
        <v>470.5</v>
      </c>
      <c r="G4" s="9">
        <v>1237.2999999999995</v>
      </c>
      <c r="H4" s="9">
        <v>147.1</v>
      </c>
      <c r="I4" s="9">
        <v>406.20000000000005</v>
      </c>
      <c r="J4" s="9">
        <v>417.79999999999995</v>
      </c>
      <c r="K4" s="9">
        <v>836.5</v>
      </c>
      <c r="L4" s="9">
        <v>1721.5000000000002</v>
      </c>
      <c r="M4" s="9">
        <v>2896</v>
      </c>
      <c r="N4" s="9">
        <v>1622.4</v>
      </c>
      <c r="O4" s="9">
        <v>2769.4</v>
      </c>
      <c r="P4" s="9">
        <v>2015</v>
      </c>
      <c r="Q4" s="9">
        <v>291.39999999999998</v>
      </c>
      <c r="R4" s="9">
        <v>882.69999999999993</v>
      </c>
      <c r="S4" s="9">
        <v>205.2</v>
      </c>
      <c r="T4" s="9">
        <v>1314.3</v>
      </c>
      <c r="U4" s="9">
        <v>2705.2</v>
      </c>
      <c r="V4" s="9">
        <v>265.79999999999995</v>
      </c>
      <c r="W4" s="9">
        <v>630.10000000000025</v>
      </c>
      <c r="X4" s="9">
        <v>148.1</v>
      </c>
      <c r="Y4" s="9">
        <v>1669.7999999999997</v>
      </c>
      <c r="Z4" s="9">
        <v>616.80000000000007</v>
      </c>
      <c r="AA4" s="9">
        <v>161.30000000000004</v>
      </c>
      <c r="AB4" s="9">
        <v>425.7</v>
      </c>
      <c r="AC4" s="9">
        <v>209</v>
      </c>
      <c r="AD4" s="9">
        <v>470.5</v>
      </c>
      <c r="AE4" s="9">
        <v>1237.2999999999995</v>
      </c>
      <c r="AF4" s="9">
        <v>147.1</v>
      </c>
      <c r="AG4" s="9">
        <v>406.20000000000005</v>
      </c>
      <c r="AH4" s="9">
        <v>417.79999999999995</v>
      </c>
      <c r="AM4" s="9" t="s">
        <v>58</v>
      </c>
      <c r="AN4" s="9"/>
      <c r="AO4" s="9">
        <v>221.99999999999997</v>
      </c>
      <c r="AP4" s="9">
        <v>113.70000000000002</v>
      </c>
      <c r="AQ4" s="9">
        <v>575.6</v>
      </c>
      <c r="AR4" s="9">
        <v>475.80000000000018</v>
      </c>
      <c r="AS4" s="9">
        <v>1018.2000000000002</v>
      </c>
      <c r="AT4" s="9">
        <v>141.59999999999997</v>
      </c>
      <c r="AU4" s="9">
        <v>351.80000000000013</v>
      </c>
      <c r="AV4" s="9">
        <v>271.7</v>
      </c>
      <c r="AW4" s="9">
        <v>4503.800000000002</v>
      </c>
      <c r="AX4" s="9">
        <v>3994.6000000000004</v>
      </c>
      <c r="AY4" s="9">
        <v>4467.2</v>
      </c>
      <c r="AZ4" s="9">
        <v>3057.6</v>
      </c>
      <c r="BA4" s="9">
        <v>1135.8000000000002</v>
      </c>
      <c r="BB4" s="9">
        <v>688.49999999999977</v>
      </c>
      <c r="BC4" s="9">
        <v>180.49999999999997</v>
      </c>
      <c r="BD4" s="9">
        <v>533.20000000000016</v>
      </c>
      <c r="BE4" s="9">
        <v>2580.9</v>
      </c>
      <c r="BF4" s="9">
        <v>3262.7</v>
      </c>
      <c r="BG4" s="9">
        <v>2809.9999999999991</v>
      </c>
      <c r="BH4" s="9">
        <v>218.7</v>
      </c>
      <c r="BI4" s="9">
        <v>620.40000000000009</v>
      </c>
      <c r="BJ4" s="9">
        <v>1046.3999999999999</v>
      </c>
      <c r="BK4" s="9">
        <v>132.60000000000002</v>
      </c>
      <c r="BL4" s="9">
        <v>771</v>
      </c>
      <c r="BM4" s="9">
        <v>221.99999999999997</v>
      </c>
      <c r="BN4" s="9">
        <v>113.70000000000002</v>
      </c>
      <c r="BO4" s="9">
        <v>575.6</v>
      </c>
      <c r="BP4" s="9">
        <v>475.80000000000018</v>
      </c>
      <c r="BQ4" s="9">
        <v>1018.2000000000002</v>
      </c>
      <c r="BR4" s="9">
        <v>141.59999999999997</v>
      </c>
      <c r="BS4" s="9">
        <v>351.80000000000013</v>
      </c>
      <c r="BT4" s="9">
        <v>271.7</v>
      </c>
    </row>
    <row r="5" spans="1:72">
      <c r="A5" s="9" t="s">
        <v>59</v>
      </c>
      <c r="B5" s="9"/>
      <c r="C5" s="9">
        <v>459.4</v>
      </c>
      <c r="D5" s="9">
        <v>163.90000000000003</v>
      </c>
      <c r="E5" s="9">
        <v>501.2</v>
      </c>
      <c r="F5" s="9">
        <v>153.60000000000005</v>
      </c>
      <c r="G5" s="9">
        <v>347.50000000000006</v>
      </c>
      <c r="H5" s="9">
        <v>212.20000000000002</v>
      </c>
      <c r="I5" s="9">
        <v>384.59999999999991</v>
      </c>
      <c r="J5" s="9">
        <v>163.6</v>
      </c>
      <c r="K5" s="9">
        <v>909.10000000000025</v>
      </c>
      <c r="L5" s="9">
        <v>2301.6999999999998</v>
      </c>
      <c r="M5" s="9">
        <v>2756.7</v>
      </c>
      <c r="N5" s="9">
        <v>817.50000000000011</v>
      </c>
      <c r="O5" s="9">
        <v>2014.3999999999999</v>
      </c>
      <c r="P5" s="9">
        <v>1218.5999999999992</v>
      </c>
      <c r="Q5" s="9">
        <v>380.9</v>
      </c>
      <c r="R5" s="9">
        <v>839.59999999999968</v>
      </c>
      <c r="S5" s="9">
        <v>370.3</v>
      </c>
      <c r="T5" s="9">
        <v>2808.7999999999997</v>
      </c>
      <c r="U5" s="9">
        <v>3954.3</v>
      </c>
      <c r="V5" s="9">
        <v>1526.1999999999998</v>
      </c>
      <c r="W5" s="9">
        <v>948.0999999999998</v>
      </c>
      <c r="X5" s="9">
        <v>94.300000000000011</v>
      </c>
      <c r="Y5" s="9">
        <v>623.20000000000005</v>
      </c>
      <c r="Z5" s="9">
        <v>113.80000000000003</v>
      </c>
      <c r="AA5" s="9">
        <v>459.4</v>
      </c>
      <c r="AB5" s="9">
        <v>163.90000000000003</v>
      </c>
      <c r="AC5" s="9">
        <v>501.2</v>
      </c>
      <c r="AD5" s="9">
        <v>153.60000000000005</v>
      </c>
      <c r="AE5" s="9">
        <v>347.50000000000006</v>
      </c>
      <c r="AF5" s="9">
        <v>212.20000000000002</v>
      </c>
      <c r="AG5" s="9">
        <v>384.59999999999991</v>
      </c>
      <c r="AH5" s="9">
        <v>163.6</v>
      </c>
      <c r="AM5" s="9" t="s">
        <v>60</v>
      </c>
      <c r="AN5" s="9"/>
      <c r="AO5" s="9">
        <v>985.79999999999973</v>
      </c>
      <c r="AP5" s="9">
        <v>92.999999999999972</v>
      </c>
      <c r="AQ5" s="9">
        <v>872.60000000000025</v>
      </c>
      <c r="AR5" s="9">
        <v>70.099999999999994</v>
      </c>
      <c r="AS5" s="9">
        <v>451.80000000000007</v>
      </c>
      <c r="AT5" s="9">
        <v>103.99999999999997</v>
      </c>
      <c r="AU5" s="9">
        <v>400.2</v>
      </c>
      <c r="AV5" s="9">
        <v>535.80000000000007</v>
      </c>
      <c r="AW5" s="9">
        <v>1002.5</v>
      </c>
      <c r="AX5" s="9">
        <v>6348.7999999999984</v>
      </c>
      <c r="AY5" s="9">
        <v>5074.5</v>
      </c>
      <c r="AZ5" s="9">
        <v>4394.2999999999993</v>
      </c>
      <c r="BA5" s="9">
        <v>3051.4999999999995</v>
      </c>
      <c r="BB5" s="9">
        <v>181.90000000000003</v>
      </c>
      <c r="BC5" s="9">
        <v>1071.5999999999997</v>
      </c>
      <c r="BD5" s="9">
        <v>586.69999999999993</v>
      </c>
      <c r="BE5" s="9">
        <v>680.9</v>
      </c>
      <c r="BF5" s="9">
        <v>843.4000000000002</v>
      </c>
      <c r="BG5" s="9">
        <v>2959.3000000000006</v>
      </c>
      <c r="BH5" s="9">
        <v>770.4</v>
      </c>
      <c r="BI5" s="9">
        <v>168</v>
      </c>
      <c r="BJ5" s="9">
        <v>1377.8000000000002</v>
      </c>
      <c r="BK5" s="9">
        <v>213.29999999999998</v>
      </c>
      <c r="BL5" s="9">
        <v>188</v>
      </c>
      <c r="BM5" s="9">
        <v>985.79999999999973</v>
      </c>
      <c r="BN5" s="9">
        <v>92.999999999999972</v>
      </c>
      <c r="BO5" s="9">
        <v>872.60000000000025</v>
      </c>
      <c r="BP5" s="9">
        <v>70.099999999999994</v>
      </c>
      <c r="BQ5" s="9">
        <v>451.80000000000007</v>
      </c>
      <c r="BR5" s="9">
        <v>103.99999999999997</v>
      </c>
      <c r="BS5" s="9">
        <v>400.2</v>
      </c>
      <c r="BT5" s="9">
        <v>535.80000000000007</v>
      </c>
    </row>
    <row r="6" spans="1:72">
      <c r="A6" s="10" t="s">
        <v>61</v>
      </c>
      <c r="B6" s="10"/>
      <c r="C6" s="10">
        <v>812.49999999999943</v>
      </c>
      <c r="D6" s="10">
        <v>1204.3</v>
      </c>
      <c r="E6" s="10">
        <v>125.5</v>
      </c>
      <c r="F6" s="10">
        <v>200.6</v>
      </c>
      <c r="G6" s="10">
        <v>418.70000000000005</v>
      </c>
      <c r="H6" s="10">
        <v>127.89999999999999</v>
      </c>
      <c r="I6" s="10">
        <v>322.8</v>
      </c>
      <c r="J6" s="10">
        <v>173.4</v>
      </c>
      <c r="K6" s="10">
        <v>2149.1</v>
      </c>
      <c r="L6" s="10">
        <v>4506.2</v>
      </c>
      <c r="M6" s="10">
        <v>3354.2</v>
      </c>
      <c r="N6" s="10">
        <v>3000.3000000000006</v>
      </c>
      <c r="O6" s="10">
        <v>1773.5999999999997</v>
      </c>
      <c r="P6" s="10">
        <v>929.4</v>
      </c>
      <c r="Q6" s="10">
        <v>1297.7</v>
      </c>
      <c r="R6" s="10">
        <v>2278.3000000000002</v>
      </c>
      <c r="S6" s="10">
        <v>148.30000000000004</v>
      </c>
      <c r="T6" s="10">
        <v>753.19999999999993</v>
      </c>
      <c r="U6" s="10">
        <v>1886.3999999999999</v>
      </c>
      <c r="V6" s="10">
        <v>2525.4999999999986</v>
      </c>
      <c r="W6" s="10">
        <v>91.1</v>
      </c>
      <c r="X6" s="10">
        <v>591.70000000000005</v>
      </c>
      <c r="Y6" s="10">
        <v>290.19999999999987</v>
      </c>
      <c r="Z6" s="10">
        <v>132.80000000000001</v>
      </c>
      <c r="AA6" s="9">
        <v>812.49999999999943</v>
      </c>
      <c r="AB6" s="9">
        <v>1204.3</v>
      </c>
      <c r="AC6" s="9">
        <v>125.5</v>
      </c>
      <c r="AD6" s="9">
        <v>200.6</v>
      </c>
      <c r="AE6" s="9">
        <v>418.70000000000005</v>
      </c>
      <c r="AF6" s="9">
        <v>127.89999999999999</v>
      </c>
      <c r="AG6" s="9">
        <v>322.8</v>
      </c>
      <c r="AH6" s="9">
        <v>173.4</v>
      </c>
      <c r="AM6" s="9" t="s">
        <v>62</v>
      </c>
      <c r="AN6" s="9"/>
      <c r="AO6" s="9">
        <v>1030.9000000000001</v>
      </c>
      <c r="AP6" s="9">
        <v>252.6</v>
      </c>
      <c r="AQ6" s="9">
        <v>897.5</v>
      </c>
      <c r="AR6" s="9">
        <v>149.10000000000002</v>
      </c>
      <c r="AS6" s="9">
        <v>412.30000000000007</v>
      </c>
      <c r="AT6" s="9">
        <v>145.30000000000001</v>
      </c>
      <c r="AU6" s="9">
        <v>1662.7000000000007</v>
      </c>
      <c r="AV6" s="9">
        <v>148.49999999999997</v>
      </c>
      <c r="AW6" s="9">
        <v>1115.0999999999999</v>
      </c>
      <c r="AX6" s="9">
        <v>2836.2</v>
      </c>
      <c r="AY6" s="9">
        <v>4556.8</v>
      </c>
      <c r="AZ6" s="9">
        <v>3419.2000000000012</v>
      </c>
      <c r="BA6" s="9">
        <v>1911.5999999999997</v>
      </c>
      <c r="BB6" s="9">
        <v>658.9000000000002</v>
      </c>
      <c r="BC6" s="9">
        <v>1236.3</v>
      </c>
      <c r="BD6" s="9">
        <v>236.19999999999996</v>
      </c>
      <c r="BE6" s="9">
        <v>1178</v>
      </c>
      <c r="BF6" s="9">
        <v>744.60000000000014</v>
      </c>
      <c r="BG6" s="9">
        <v>4913.7</v>
      </c>
      <c r="BH6" s="9">
        <v>3139.3999999999996</v>
      </c>
      <c r="BI6" s="9">
        <v>1546.2</v>
      </c>
      <c r="BJ6" s="9">
        <v>699.39999999999975</v>
      </c>
      <c r="BK6" s="9">
        <v>401.00000000000023</v>
      </c>
      <c r="BL6" s="9">
        <v>952.30000000000007</v>
      </c>
      <c r="BM6" s="9">
        <v>1030.9000000000001</v>
      </c>
      <c r="BN6" s="9">
        <v>252.6</v>
      </c>
      <c r="BO6" s="9">
        <v>897.5</v>
      </c>
      <c r="BP6" s="9">
        <v>149.10000000000002</v>
      </c>
      <c r="BQ6" s="9">
        <v>412.30000000000007</v>
      </c>
      <c r="BR6" s="9">
        <v>145.30000000000001</v>
      </c>
      <c r="BS6" s="9">
        <v>1662.7000000000007</v>
      </c>
      <c r="BT6" s="9">
        <v>148.49999999999997</v>
      </c>
    </row>
    <row r="7" spans="1:72">
      <c r="A7" s="10" t="s">
        <v>63</v>
      </c>
      <c r="B7" s="10"/>
      <c r="C7" s="10">
        <v>1200.5000000000005</v>
      </c>
      <c r="D7" s="10">
        <v>124.8</v>
      </c>
      <c r="E7" s="10">
        <v>739.10000000000025</v>
      </c>
      <c r="F7" s="10">
        <v>425.79999999999995</v>
      </c>
      <c r="G7" s="10">
        <v>696.79999999999973</v>
      </c>
      <c r="H7" s="10">
        <v>102.20000000000002</v>
      </c>
      <c r="I7" s="10">
        <v>377.40000000000009</v>
      </c>
      <c r="J7" s="10">
        <v>336.40000000000003</v>
      </c>
      <c r="K7" s="10">
        <v>354.3</v>
      </c>
      <c r="L7" s="10">
        <v>2667.3999999999996</v>
      </c>
      <c r="M7" s="10">
        <v>2633.2999999999997</v>
      </c>
      <c r="N7" s="10">
        <v>1094.2999999999997</v>
      </c>
      <c r="O7" s="10">
        <v>2549.2000000000003</v>
      </c>
      <c r="P7" s="10">
        <v>3243.5000000000005</v>
      </c>
      <c r="Q7" s="10">
        <v>153.69999999999999</v>
      </c>
      <c r="R7" s="10">
        <v>493.2</v>
      </c>
      <c r="S7" s="10">
        <v>180.99999999999991</v>
      </c>
      <c r="T7" s="10">
        <v>1127.4999999999998</v>
      </c>
      <c r="U7" s="10">
        <v>1322.1999999999998</v>
      </c>
      <c r="V7" s="10">
        <v>137.79999999999998</v>
      </c>
      <c r="W7" s="10">
        <v>119.3</v>
      </c>
      <c r="X7" s="10">
        <v>737.79999999999984</v>
      </c>
      <c r="Y7" s="10">
        <v>116.6</v>
      </c>
      <c r="Z7" s="10">
        <v>143.19999999999993</v>
      </c>
      <c r="AA7" s="9">
        <v>1200.5000000000005</v>
      </c>
      <c r="AB7" s="9">
        <v>124.8</v>
      </c>
      <c r="AC7" s="9">
        <v>739.10000000000025</v>
      </c>
      <c r="AD7" s="9">
        <v>425.79999999999995</v>
      </c>
      <c r="AE7" s="9">
        <v>696.79999999999973</v>
      </c>
      <c r="AF7" s="9">
        <v>102.20000000000002</v>
      </c>
      <c r="AG7" s="9">
        <v>377.40000000000009</v>
      </c>
      <c r="AH7" s="9">
        <v>336.40000000000003</v>
      </c>
      <c r="AM7" s="9" t="s">
        <v>64</v>
      </c>
      <c r="AN7" s="9"/>
      <c r="AO7" s="9">
        <v>139.70000000000002</v>
      </c>
      <c r="AP7" s="9">
        <v>90.399999999999991</v>
      </c>
      <c r="AQ7" s="9">
        <v>614.20000000000016</v>
      </c>
      <c r="AR7" s="9">
        <v>170.3</v>
      </c>
      <c r="AS7" s="9">
        <v>95.6</v>
      </c>
      <c r="AT7" s="9">
        <v>815</v>
      </c>
      <c r="AU7" s="9">
        <v>234.59999999999997</v>
      </c>
      <c r="AV7" s="9">
        <v>118.00000000000007</v>
      </c>
      <c r="AW7" s="9">
        <v>2022.9999999999995</v>
      </c>
      <c r="AX7" s="9">
        <v>4207.9000000000015</v>
      </c>
      <c r="AY7" s="9">
        <v>5402.1</v>
      </c>
      <c r="AZ7" s="9">
        <v>3911.8999999999992</v>
      </c>
      <c r="BA7" s="9">
        <v>1182.0999999999999</v>
      </c>
      <c r="BB7" s="9">
        <v>663.99999999999977</v>
      </c>
      <c r="BC7" s="9">
        <v>1146.7</v>
      </c>
      <c r="BD7" s="9">
        <v>1186.7000000000005</v>
      </c>
      <c r="BE7" s="9">
        <v>332.99999999999989</v>
      </c>
      <c r="BF7" s="9">
        <v>174.49999999999997</v>
      </c>
      <c r="BG7" s="9">
        <v>3060.2</v>
      </c>
      <c r="BH7" s="9">
        <v>200.10000000000005</v>
      </c>
      <c r="BI7" s="9">
        <v>2098.2999999999997</v>
      </c>
      <c r="BJ7" s="9">
        <v>150.79999999999998</v>
      </c>
      <c r="BK7" s="9">
        <v>468</v>
      </c>
      <c r="BL7" s="9">
        <v>1489.3999999999994</v>
      </c>
      <c r="BM7" s="9">
        <v>139.70000000000002</v>
      </c>
      <c r="BN7" s="9">
        <v>90.399999999999991</v>
      </c>
      <c r="BO7" s="9">
        <v>614.20000000000016</v>
      </c>
      <c r="BP7" s="9">
        <v>170.3</v>
      </c>
      <c r="BQ7" s="9">
        <v>95.6</v>
      </c>
      <c r="BR7" s="9">
        <v>815</v>
      </c>
      <c r="BS7" s="9">
        <v>234.59999999999997</v>
      </c>
      <c r="BT7" s="9">
        <v>118.00000000000007</v>
      </c>
    </row>
    <row r="8" spans="1:72">
      <c r="A8" s="10" t="s">
        <v>65</v>
      </c>
      <c r="B8" s="10"/>
      <c r="C8" s="10">
        <v>212.00000000000006</v>
      </c>
      <c r="D8" s="10">
        <v>1466.8000000000002</v>
      </c>
      <c r="E8" s="10">
        <v>287.2</v>
      </c>
      <c r="F8" s="10">
        <v>226.9</v>
      </c>
      <c r="G8" s="10">
        <v>474.89999999999992</v>
      </c>
      <c r="H8" s="10">
        <v>205.8</v>
      </c>
      <c r="I8" s="10">
        <v>468.09999999999985</v>
      </c>
      <c r="J8" s="10">
        <v>468.09999999999991</v>
      </c>
      <c r="K8" s="10">
        <v>1002.9</v>
      </c>
      <c r="L8" s="10">
        <v>1901.1999999999998</v>
      </c>
      <c r="M8" s="10">
        <v>1611.0000000000005</v>
      </c>
      <c r="N8" s="10">
        <v>1799.7000000000003</v>
      </c>
      <c r="O8" s="10">
        <v>782.00000000000034</v>
      </c>
      <c r="P8" s="10">
        <v>525.99999999999989</v>
      </c>
      <c r="Q8" s="10">
        <v>1256.2999999999995</v>
      </c>
      <c r="R8" s="10">
        <v>272.7</v>
      </c>
      <c r="S8" s="10">
        <v>1440.8</v>
      </c>
      <c r="T8" s="10">
        <v>637.00000000000011</v>
      </c>
      <c r="U8" s="10">
        <v>1544.3999999999996</v>
      </c>
      <c r="V8" s="10">
        <v>224.89999999999995</v>
      </c>
      <c r="W8" s="10">
        <v>246.60000000000005</v>
      </c>
      <c r="X8" s="10">
        <v>828.6</v>
      </c>
      <c r="Y8" s="10">
        <v>231.79999999999993</v>
      </c>
      <c r="Z8" s="10">
        <v>497.2999999999999</v>
      </c>
      <c r="AA8" s="9">
        <v>212.00000000000006</v>
      </c>
      <c r="AB8" s="9">
        <v>1466.8000000000002</v>
      </c>
      <c r="AC8" s="9">
        <v>287.2</v>
      </c>
      <c r="AD8" s="9">
        <v>226.9</v>
      </c>
      <c r="AE8" s="9">
        <v>474.89999999999992</v>
      </c>
      <c r="AF8" s="9">
        <v>205.8</v>
      </c>
      <c r="AG8" s="9">
        <v>468.09999999999985</v>
      </c>
      <c r="AH8" s="9">
        <v>468.09999999999991</v>
      </c>
      <c r="AM8" s="9" t="s">
        <v>66</v>
      </c>
      <c r="AN8" s="9"/>
      <c r="AO8" s="9">
        <v>806.99999999999989</v>
      </c>
      <c r="AP8" s="9">
        <v>108.20000000000003</v>
      </c>
      <c r="AQ8" s="9">
        <v>715.3</v>
      </c>
      <c r="AR8" s="9">
        <v>114.60000000000001</v>
      </c>
      <c r="AS8" s="9">
        <v>452.59999999999991</v>
      </c>
      <c r="AT8" s="9">
        <v>790.60000000000014</v>
      </c>
      <c r="AU8" s="9">
        <v>111.79999999999997</v>
      </c>
      <c r="AV8" s="9">
        <v>630.30000000000007</v>
      </c>
      <c r="AW8" s="9">
        <v>1983.6999999999998</v>
      </c>
      <c r="AX8" s="9">
        <v>7247.5</v>
      </c>
      <c r="AY8" s="9">
        <v>4162.7</v>
      </c>
      <c r="AZ8" s="9">
        <v>381.99999999999994</v>
      </c>
      <c r="BA8" s="9">
        <v>3000.6999999999994</v>
      </c>
      <c r="BB8" s="9">
        <v>107.4</v>
      </c>
      <c r="BC8" s="9">
        <v>806.9</v>
      </c>
      <c r="BD8" s="9">
        <v>1107.0999999999999</v>
      </c>
      <c r="BE8" s="9">
        <v>179.29999999999998</v>
      </c>
      <c r="BF8" s="9">
        <v>1195.5000000000005</v>
      </c>
      <c r="BG8" s="9">
        <v>2032.7</v>
      </c>
      <c r="BH8" s="9">
        <v>919.3</v>
      </c>
      <c r="BI8" s="9">
        <v>633.49999999999966</v>
      </c>
      <c r="BJ8" s="9">
        <v>97.800000000000011</v>
      </c>
      <c r="BK8" s="9">
        <v>1810.7000000000003</v>
      </c>
      <c r="BL8" s="9">
        <v>109.19999999999999</v>
      </c>
      <c r="BM8" s="9">
        <v>806.99999999999989</v>
      </c>
      <c r="BN8" s="9">
        <v>108.20000000000003</v>
      </c>
      <c r="BO8" s="9">
        <v>715.3</v>
      </c>
      <c r="BP8" s="9">
        <v>114.60000000000001</v>
      </c>
      <c r="BQ8" s="9">
        <v>452.59999999999991</v>
      </c>
      <c r="BR8" s="9">
        <v>790.60000000000014</v>
      </c>
      <c r="BS8" s="9">
        <v>111.79999999999997</v>
      </c>
      <c r="BT8" s="9">
        <v>630.30000000000007</v>
      </c>
    </row>
    <row r="9" spans="1:72">
      <c r="A9" s="10" t="s">
        <v>67</v>
      </c>
      <c r="B9" s="10"/>
      <c r="C9" s="10">
        <v>298.20000000000005</v>
      </c>
      <c r="D9" s="10">
        <v>310.59999999999991</v>
      </c>
      <c r="E9" s="10">
        <v>344.4</v>
      </c>
      <c r="F9" s="10">
        <v>306.7</v>
      </c>
      <c r="G9" s="10">
        <v>298.10000000000008</v>
      </c>
      <c r="H9" s="10">
        <v>372.09999999999991</v>
      </c>
      <c r="I9" s="10">
        <v>709.6</v>
      </c>
      <c r="J9" s="10">
        <v>235.3</v>
      </c>
      <c r="K9" s="10">
        <v>1316.8</v>
      </c>
      <c r="L9" s="10">
        <v>2696.8</v>
      </c>
      <c r="M9" s="10">
        <v>4032.7999999999997</v>
      </c>
      <c r="N9" s="10">
        <v>3177.5000000000005</v>
      </c>
      <c r="O9" s="10">
        <v>358.59999999999991</v>
      </c>
      <c r="P9" s="10">
        <v>2520.2000000000007</v>
      </c>
      <c r="Q9" s="10">
        <v>1539.6000000000001</v>
      </c>
      <c r="R9" s="10">
        <v>948.3</v>
      </c>
      <c r="S9" s="10">
        <v>1263.9999999999995</v>
      </c>
      <c r="T9" s="10">
        <v>1916.5000000000005</v>
      </c>
      <c r="U9" s="10">
        <v>2335.5</v>
      </c>
      <c r="V9" s="10">
        <v>890.9</v>
      </c>
      <c r="W9" s="10">
        <v>343.59999999999997</v>
      </c>
      <c r="X9" s="10">
        <v>1447.1000000000004</v>
      </c>
      <c r="Y9" s="10">
        <v>505.20000000000005</v>
      </c>
      <c r="Z9" s="10">
        <v>924.89999999999986</v>
      </c>
      <c r="AA9" s="9">
        <v>298.20000000000005</v>
      </c>
      <c r="AB9" s="9">
        <v>310.59999999999991</v>
      </c>
      <c r="AC9" s="9">
        <v>344.4</v>
      </c>
      <c r="AD9" s="9">
        <v>306.7</v>
      </c>
      <c r="AE9" s="9">
        <v>298.10000000000008</v>
      </c>
      <c r="AF9" s="9">
        <v>372.09999999999991</v>
      </c>
      <c r="AG9" s="9">
        <v>709.6</v>
      </c>
      <c r="AH9" s="9">
        <v>235.3</v>
      </c>
      <c r="AM9" s="9" t="s">
        <v>68</v>
      </c>
      <c r="AN9" s="9"/>
      <c r="AO9" s="9">
        <v>727.4000000000002</v>
      </c>
      <c r="AP9" s="9">
        <v>135.99999999999997</v>
      </c>
      <c r="AQ9" s="9">
        <v>117.49999999999996</v>
      </c>
      <c r="AR9" s="9">
        <v>1150.7999999999997</v>
      </c>
      <c r="AS9" s="9">
        <v>320.39999999999998</v>
      </c>
      <c r="AT9" s="9">
        <v>644.59999999999991</v>
      </c>
      <c r="AU9" s="9">
        <v>113.30000000000001</v>
      </c>
      <c r="AV9" s="9">
        <v>489.29999999999995</v>
      </c>
      <c r="AW9" s="9">
        <v>3385.3999999999992</v>
      </c>
      <c r="AX9" s="9">
        <v>6626.7999999999993</v>
      </c>
      <c r="AY9" s="9">
        <v>4333.2999999999993</v>
      </c>
      <c r="AZ9" s="9">
        <v>3581.3</v>
      </c>
      <c r="BA9" s="9">
        <v>1540.2000000000005</v>
      </c>
      <c r="BB9" s="9">
        <v>1037.4000000000001</v>
      </c>
      <c r="BC9" s="9">
        <v>240.29999999999995</v>
      </c>
      <c r="BD9" s="9">
        <v>2662.1999999999989</v>
      </c>
      <c r="BE9" s="9">
        <v>150.4</v>
      </c>
      <c r="BF9" s="9">
        <v>2055.1</v>
      </c>
      <c r="BG9" s="9">
        <v>2969.9999999999995</v>
      </c>
      <c r="BH9" s="9">
        <v>2337.5</v>
      </c>
      <c r="BI9" s="9">
        <v>705.30000000000007</v>
      </c>
      <c r="BJ9" s="9">
        <v>1731.6999999999991</v>
      </c>
      <c r="BK9" s="9">
        <v>141.89999999999998</v>
      </c>
      <c r="BL9" s="9">
        <v>299.2999999999999</v>
      </c>
      <c r="BM9" s="9">
        <v>727.4000000000002</v>
      </c>
      <c r="BN9" s="9">
        <v>135.99999999999997</v>
      </c>
      <c r="BO9" s="9">
        <v>117.49999999999996</v>
      </c>
      <c r="BP9" s="9">
        <v>1150.7999999999997</v>
      </c>
      <c r="BQ9" s="9">
        <v>320.39999999999998</v>
      </c>
      <c r="BR9" s="9">
        <v>644.59999999999991</v>
      </c>
      <c r="BS9" s="9">
        <v>113.30000000000001</v>
      </c>
      <c r="BT9" s="9">
        <v>489.29999999999995</v>
      </c>
    </row>
    <row r="10" spans="1:72">
      <c r="A10" s="10" t="s">
        <v>69</v>
      </c>
      <c r="B10" s="10"/>
      <c r="C10" s="10">
        <v>265.39999999999998</v>
      </c>
      <c r="D10" s="10">
        <v>591.99999999999955</v>
      </c>
      <c r="E10" s="10">
        <v>138.30000000000004</v>
      </c>
      <c r="F10" s="10">
        <v>1298.9999999999995</v>
      </c>
      <c r="G10" s="10">
        <v>250.50000000000011</v>
      </c>
      <c r="H10" s="10">
        <v>526.29999999999995</v>
      </c>
      <c r="I10" s="10">
        <v>194.00000000000003</v>
      </c>
      <c r="J10" s="10">
        <v>1094.0000000000002</v>
      </c>
      <c r="K10" s="10">
        <v>588.79999999999995</v>
      </c>
      <c r="L10" s="10">
        <v>2413</v>
      </c>
      <c r="M10" s="10">
        <v>3480.7</v>
      </c>
      <c r="N10" s="10">
        <v>3406.1</v>
      </c>
      <c r="O10" s="10">
        <v>2665.5</v>
      </c>
      <c r="P10" s="10">
        <v>668.89999999999986</v>
      </c>
      <c r="Q10" s="10">
        <v>511.50000000000006</v>
      </c>
      <c r="R10" s="10">
        <v>1095.2999999999997</v>
      </c>
      <c r="S10" s="10">
        <v>1397.9</v>
      </c>
      <c r="T10" s="10">
        <v>104.70000000000002</v>
      </c>
      <c r="U10" s="10">
        <v>1789.0000000000002</v>
      </c>
      <c r="V10" s="10">
        <v>563.99999999999989</v>
      </c>
      <c r="W10" s="10">
        <v>803.80000000000052</v>
      </c>
      <c r="X10" s="10">
        <v>581.69999999999993</v>
      </c>
      <c r="Y10" s="10">
        <v>1142.2999999999997</v>
      </c>
      <c r="Z10" s="10">
        <v>695.4000000000002</v>
      </c>
      <c r="AA10" s="9">
        <v>265.39999999999998</v>
      </c>
      <c r="AB10" s="9">
        <v>591.99999999999955</v>
      </c>
      <c r="AC10" s="9">
        <v>138.30000000000004</v>
      </c>
      <c r="AD10" s="9">
        <v>1298.9999999999995</v>
      </c>
      <c r="AE10" s="9">
        <v>250.50000000000011</v>
      </c>
      <c r="AF10" s="9">
        <v>526.29999999999995</v>
      </c>
      <c r="AG10" s="9">
        <v>194.00000000000003</v>
      </c>
      <c r="AH10" s="9">
        <v>1094.0000000000002</v>
      </c>
      <c r="AM10" s="9" t="s">
        <v>70</v>
      </c>
      <c r="AN10" s="9"/>
      <c r="AO10" s="9">
        <v>472.2999999999999</v>
      </c>
      <c r="AP10" s="9">
        <v>863.9000000000002</v>
      </c>
      <c r="AQ10" s="9">
        <v>188.39999999999998</v>
      </c>
      <c r="AR10" s="9">
        <v>169.40000000000003</v>
      </c>
      <c r="AS10" s="9">
        <v>756.80000000000007</v>
      </c>
      <c r="AT10" s="9">
        <v>192.10000000000002</v>
      </c>
      <c r="AU10" s="9">
        <v>402.60000000000019</v>
      </c>
      <c r="AV10" s="9">
        <v>1119.5999999999997</v>
      </c>
      <c r="AW10" s="9">
        <v>2681.4000000000005</v>
      </c>
      <c r="AX10" s="9">
        <v>4772.5000000000009</v>
      </c>
      <c r="AY10" s="9">
        <v>3632.3</v>
      </c>
      <c r="AZ10" s="9">
        <v>875.29999999999984</v>
      </c>
      <c r="BA10" s="9">
        <v>1582.4999999999998</v>
      </c>
      <c r="BB10" s="9">
        <v>737.10000000000036</v>
      </c>
      <c r="BC10" s="9">
        <v>499.40000000000009</v>
      </c>
      <c r="BD10" s="9">
        <v>1776.0000000000002</v>
      </c>
      <c r="BE10" s="9">
        <v>133.90000000000003</v>
      </c>
      <c r="BF10" s="9">
        <v>3134.4</v>
      </c>
      <c r="BG10" s="9">
        <v>4333.7</v>
      </c>
      <c r="BH10" s="9">
        <v>1044.9999999999998</v>
      </c>
      <c r="BI10" s="9">
        <v>1375</v>
      </c>
      <c r="BJ10" s="9">
        <v>580.79999999999995</v>
      </c>
      <c r="BK10" s="9">
        <v>1308.900000000001</v>
      </c>
      <c r="BL10" s="9">
        <v>680.9</v>
      </c>
      <c r="BM10" s="9">
        <v>472.2999999999999</v>
      </c>
      <c r="BN10" s="9">
        <v>863.9000000000002</v>
      </c>
      <c r="BO10" s="9">
        <v>188.39999999999998</v>
      </c>
      <c r="BP10" s="9">
        <v>169.40000000000003</v>
      </c>
      <c r="BQ10" s="9">
        <v>756.80000000000007</v>
      </c>
      <c r="BR10" s="9">
        <v>192.10000000000002</v>
      </c>
      <c r="BS10" s="9">
        <v>402.60000000000019</v>
      </c>
      <c r="BT10" s="9">
        <v>1119.5999999999997</v>
      </c>
    </row>
    <row r="11" spans="1:72">
      <c r="A11" s="10" t="s">
        <v>71</v>
      </c>
      <c r="B11" s="10"/>
      <c r="C11" s="10">
        <v>1768.1999999999996</v>
      </c>
      <c r="D11" s="10">
        <v>970.1</v>
      </c>
      <c r="E11" s="10">
        <v>114.70000000000002</v>
      </c>
      <c r="F11" s="10">
        <v>362.19999999999976</v>
      </c>
      <c r="G11" s="10">
        <v>164.4</v>
      </c>
      <c r="H11" s="10">
        <v>488.59999999999997</v>
      </c>
      <c r="I11" s="10">
        <v>484.2999999999999</v>
      </c>
      <c r="J11" s="10">
        <v>845.70000000000039</v>
      </c>
      <c r="K11" s="10">
        <v>1855.9</v>
      </c>
      <c r="L11" s="10">
        <v>5073.8</v>
      </c>
      <c r="M11" s="10">
        <v>5147.7999999999993</v>
      </c>
      <c r="N11" s="10">
        <v>5948.8</v>
      </c>
      <c r="O11" s="10">
        <v>4062.4000000000005</v>
      </c>
      <c r="P11" s="10">
        <v>1644.9000000000003</v>
      </c>
      <c r="Q11" s="10">
        <v>791.69999999999993</v>
      </c>
      <c r="R11" s="10">
        <v>3405.3999999999992</v>
      </c>
      <c r="S11" s="10">
        <v>110.3</v>
      </c>
      <c r="T11" s="10">
        <v>2338.2000000000003</v>
      </c>
      <c r="U11" s="10">
        <v>4048.6999999999989</v>
      </c>
      <c r="V11" s="10">
        <v>2246.1000000000004</v>
      </c>
      <c r="W11" s="10">
        <v>100.49999999999999</v>
      </c>
      <c r="X11" s="10">
        <v>2490.4000000000005</v>
      </c>
      <c r="Y11" s="10">
        <v>102.70000000000002</v>
      </c>
      <c r="Z11" s="10">
        <v>462.59999999999991</v>
      </c>
      <c r="AA11" s="10">
        <v>1768.1999999999996</v>
      </c>
      <c r="AB11" s="10">
        <v>970.1</v>
      </c>
      <c r="AC11" s="10">
        <v>114.70000000000002</v>
      </c>
      <c r="AD11" s="10">
        <v>362.19999999999976</v>
      </c>
      <c r="AE11" s="10">
        <v>164.4</v>
      </c>
      <c r="AF11" s="10">
        <v>488.59999999999997</v>
      </c>
      <c r="AG11" s="10">
        <v>484.2999999999999</v>
      </c>
      <c r="AH11" s="10">
        <v>845.70000000000039</v>
      </c>
      <c r="AM11" s="9" t="s">
        <v>72</v>
      </c>
      <c r="AN11" s="9"/>
      <c r="AO11" s="9">
        <v>1031.9999999999998</v>
      </c>
      <c r="AP11" s="9">
        <v>478.5999999999998</v>
      </c>
      <c r="AQ11" s="9">
        <v>220.5</v>
      </c>
      <c r="AR11" s="9">
        <v>602.49999999999989</v>
      </c>
      <c r="AS11" s="9">
        <v>296.90000000000003</v>
      </c>
      <c r="AT11" s="9">
        <v>236.79999999999995</v>
      </c>
      <c r="AU11" s="9">
        <v>2170.6000000000004</v>
      </c>
      <c r="AV11" s="9">
        <v>244.6</v>
      </c>
      <c r="AW11" s="9">
        <v>1845.9000000000003</v>
      </c>
      <c r="AX11" s="9">
        <v>5977.5</v>
      </c>
      <c r="AY11" s="9">
        <v>3296.5</v>
      </c>
      <c r="AZ11" s="9">
        <v>2651.9999999999995</v>
      </c>
      <c r="BA11" s="9">
        <v>1874.7</v>
      </c>
      <c r="BB11" s="9">
        <v>1440.2000000000005</v>
      </c>
      <c r="BC11" s="9">
        <v>117.20000000000002</v>
      </c>
      <c r="BD11" s="9">
        <v>1098.9000000000001</v>
      </c>
      <c r="BE11" s="9">
        <v>536.80000000000007</v>
      </c>
      <c r="BF11" s="9">
        <v>2127.2999999999997</v>
      </c>
      <c r="BG11" s="9">
        <v>516.49999999999977</v>
      </c>
      <c r="BH11" s="9">
        <v>360.50000000000006</v>
      </c>
      <c r="BI11" s="9">
        <v>1799.1999999999998</v>
      </c>
      <c r="BJ11" s="9">
        <v>214.5</v>
      </c>
      <c r="BK11" s="9">
        <v>633.70000000000005</v>
      </c>
      <c r="BL11" s="9">
        <v>1347.9999999999998</v>
      </c>
      <c r="BM11" s="9">
        <v>1031.9999999999998</v>
      </c>
      <c r="BN11" s="9">
        <v>478.5999999999998</v>
      </c>
      <c r="BO11" s="9">
        <v>220.5</v>
      </c>
      <c r="BP11" s="9">
        <v>602.49999999999989</v>
      </c>
      <c r="BQ11" s="9">
        <v>296.90000000000003</v>
      </c>
      <c r="BR11" s="9">
        <v>236.79999999999995</v>
      </c>
      <c r="BS11" s="9">
        <v>2170.6000000000004</v>
      </c>
      <c r="BT11" s="9">
        <v>244.6</v>
      </c>
    </row>
    <row r="12" spans="1:72">
      <c r="A12" s="10" t="s">
        <v>73</v>
      </c>
      <c r="B12" s="10"/>
      <c r="C12" s="10">
        <v>589.4</v>
      </c>
      <c r="D12" s="10">
        <v>1796</v>
      </c>
      <c r="E12" s="10">
        <v>590.49999999999989</v>
      </c>
      <c r="F12" s="10">
        <v>559.20000000000016</v>
      </c>
      <c r="G12" s="10">
        <v>309.8</v>
      </c>
      <c r="H12" s="10">
        <v>317.00000000000017</v>
      </c>
      <c r="I12" s="10">
        <v>1294.4000000000001</v>
      </c>
      <c r="J12" s="10">
        <v>340.3</v>
      </c>
      <c r="K12" s="10">
        <v>1634.6999999999996</v>
      </c>
      <c r="L12" s="10">
        <v>4146.2999999999993</v>
      </c>
      <c r="M12" s="10">
        <v>3946.5</v>
      </c>
      <c r="N12" s="10">
        <v>3178.2</v>
      </c>
      <c r="O12" s="10">
        <v>644.00000000000023</v>
      </c>
      <c r="P12" s="10">
        <v>2887.6000000000004</v>
      </c>
      <c r="Q12" s="10">
        <v>520.00000000000011</v>
      </c>
      <c r="R12" s="10">
        <v>935.0999999999998</v>
      </c>
      <c r="S12" s="10">
        <v>1352.4</v>
      </c>
      <c r="T12" s="10">
        <v>2049.7999999999997</v>
      </c>
      <c r="U12" s="10">
        <v>4462.6000000000013</v>
      </c>
      <c r="V12" s="10">
        <v>3514.6999999999985</v>
      </c>
      <c r="W12" s="10">
        <v>1007.8999999999999</v>
      </c>
      <c r="X12" s="10">
        <v>307.90000000000003</v>
      </c>
      <c r="Y12" s="10">
        <v>1236.4999999999995</v>
      </c>
      <c r="Z12" s="10">
        <v>328.8</v>
      </c>
      <c r="AA12" s="10">
        <v>589.4</v>
      </c>
      <c r="AB12" s="10">
        <v>1796</v>
      </c>
      <c r="AC12" s="10">
        <v>590.49999999999989</v>
      </c>
      <c r="AD12" s="10">
        <v>559.20000000000016</v>
      </c>
      <c r="AE12" s="10">
        <v>309.8</v>
      </c>
      <c r="AF12" s="10">
        <v>317.00000000000017</v>
      </c>
      <c r="AG12" s="10">
        <v>1294.4000000000001</v>
      </c>
      <c r="AH12" s="10">
        <v>340.3</v>
      </c>
      <c r="AM12" s="9" t="s">
        <v>74</v>
      </c>
      <c r="AN12" s="9"/>
      <c r="AO12" s="9">
        <v>395.3</v>
      </c>
      <c r="AP12" s="9">
        <v>478.70000000000005</v>
      </c>
      <c r="AQ12" s="9">
        <v>515.19999999999982</v>
      </c>
      <c r="AR12" s="9">
        <v>479.5</v>
      </c>
      <c r="AS12" s="9">
        <v>174.7</v>
      </c>
      <c r="AT12" s="9">
        <v>809.7</v>
      </c>
      <c r="AU12" s="9">
        <v>158.10000000000005</v>
      </c>
      <c r="AV12" s="9">
        <v>1222.9000000000001</v>
      </c>
      <c r="AW12" s="9">
        <v>908.59999999999991</v>
      </c>
      <c r="AX12" s="9">
        <v>5331.8999999999987</v>
      </c>
      <c r="AY12" s="9">
        <v>3389.2</v>
      </c>
      <c r="AZ12" s="9">
        <v>1308.2</v>
      </c>
      <c r="BA12" s="9">
        <v>3632.6</v>
      </c>
      <c r="BB12" s="9">
        <v>2396.3000000000002</v>
      </c>
      <c r="BC12" s="9">
        <v>891.5</v>
      </c>
      <c r="BD12" s="9">
        <v>423.50000000000006</v>
      </c>
      <c r="BE12" s="9">
        <v>1762.3</v>
      </c>
      <c r="BF12" s="9">
        <v>1758.3000000000002</v>
      </c>
      <c r="BG12" s="9">
        <v>1850.3999999999996</v>
      </c>
      <c r="BH12" s="9">
        <v>242.29999999999995</v>
      </c>
      <c r="BI12" s="9">
        <v>642.79999999999995</v>
      </c>
      <c r="BJ12" s="9">
        <v>965.90000000000009</v>
      </c>
      <c r="BK12" s="9">
        <v>1061.6000000000001</v>
      </c>
      <c r="BL12" s="9">
        <v>158.90000000000003</v>
      </c>
      <c r="BM12" s="9">
        <v>395.3</v>
      </c>
      <c r="BN12" s="9">
        <v>478.70000000000005</v>
      </c>
      <c r="BO12" s="9">
        <v>515.19999999999982</v>
      </c>
      <c r="BP12" s="9">
        <v>479.5</v>
      </c>
      <c r="BQ12" s="9">
        <v>174.7</v>
      </c>
      <c r="BR12" s="9">
        <v>809.7</v>
      </c>
      <c r="BS12" s="9">
        <v>158.10000000000005</v>
      </c>
      <c r="BT12" s="9">
        <v>1222.9000000000001</v>
      </c>
    </row>
    <row r="13" spans="1:72">
      <c r="A13" s="10" t="s">
        <v>75</v>
      </c>
      <c r="B13" s="10"/>
      <c r="C13" s="10">
        <v>940.29999999999984</v>
      </c>
      <c r="D13" s="10">
        <v>356.2</v>
      </c>
      <c r="E13" s="10">
        <v>494.49999999999994</v>
      </c>
      <c r="F13" s="10">
        <v>158.4</v>
      </c>
      <c r="G13" s="10">
        <v>455.50000000000011</v>
      </c>
      <c r="H13" s="10">
        <v>604.39999999999986</v>
      </c>
      <c r="I13" s="10">
        <v>296.5</v>
      </c>
      <c r="J13" s="10">
        <v>623.50000000000011</v>
      </c>
      <c r="K13" s="10">
        <v>2563.6999999999998</v>
      </c>
      <c r="L13" s="10">
        <v>2666.2999999999997</v>
      </c>
      <c r="M13" s="10">
        <v>1374.5000000000002</v>
      </c>
      <c r="N13" s="10">
        <v>431.5</v>
      </c>
      <c r="O13" s="10">
        <v>2214.5</v>
      </c>
      <c r="P13" s="10">
        <v>2262.3999999999992</v>
      </c>
      <c r="Q13" s="10">
        <v>802.89999999999986</v>
      </c>
      <c r="R13" s="10">
        <v>270.20000000000005</v>
      </c>
      <c r="S13" s="10">
        <v>1490.2999999999997</v>
      </c>
      <c r="T13" s="10">
        <v>237.49999999999997</v>
      </c>
      <c r="U13" s="10">
        <v>1789.1000000000001</v>
      </c>
      <c r="V13" s="10">
        <v>1482.1000000000001</v>
      </c>
      <c r="W13" s="10">
        <v>231.40000000000003</v>
      </c>
      <c r="X13" s="10">
        <v>2797.0000000000005</v>
      </c>
      <c r="Y13" s="10">
        <v>495.59999999999997</v>
      </c>
      <c r="Z13" s="10">
        <v>266.10000000000002</v>
      </c>
      <c r="AA13" s="10">
        <v>940.29999999999984</v>
      </c>
      <c r="AB13" s="10">
        <v>356.2</v>
      </c>
      <c r="AC13" s="10">
        <v>494.49999999999994</v>
      </c>
      <c r="AD13" s="10">
        <v>158.4</v>
      </c>
      <c r="AE13" s="10">
        <v>455.50000000000011</v>
      </c>
      <c r="AF13" s="10">
        <v>604.39999999999986</v>
      </c>
      <c r="AG13" s="10">
        <v>296.5</v>
      </c>
      <c r="AH13" s="10">
        <v>623.50000000000011</v>
      </c>
      <c r="AM13" s="9" t="s">
        <v>76</v>
      </c>
      <c r="AN13" s="9"/>
      <c r="AO13" s="9">
        <v>393.50000000000011</v>
      </c>
      <c r="AP13" s="9">
        <v>1020.7</v>
      </c>
      <c r="AQ13" s="9">
        <v>122.89999999999999</v>
      </c>
      <c r="AR13" s="9">
        <v>497.79999999999995</v>
      </c>
      <c r="AS13" s="9">
        <v>123.50000000000001</v>
      </c>
      <c r="AT13" s="9">
        <v>392.89999999999992</v>
      </c>
      <c r="AU13" s="9">
        <v>109.50000000000003</v>
      </c>
      <c r="AV13" s="9">
        <v>1182.7000000000003</v>
      </c>
      <c r="AW13" s="9">
        <v>1052.6000000000001</v>
      </c>
      <c r="AX13" s="9">
        <v>3113.400000000001</v>
      </c>
      <c r="AY13" s="9">
        <v>2433.7000000000007</v>
      </c>
      <c r="AZ13" s="9">
        <v>1184.2</v>
      </c>
      <c r="BA13" s="9">
        <v>1103.4999999999995</v>
      </c>
      <c r="BB13" s="9">
        <v>1136.9000000000001</v>
      </c>
      <c r="BC13" s="9">
        <v>191.99999999999997</v>
      </c>
      <c r="BD13" s="9">
        <v>1234.0000000000007</v>
      </c>
      <c r="BE13" s="9">
        <v>187.49999999999997</v>
      </c>
      <c r="BF13" s="9">
        <v>903.49999999999977</v>
      </c>
      <c r="BG13" s="9">
        <v>1213.5999999999999</v>
      </c>
      <c r="BH13" s="9">
        <v>1225.3</v>
      </c>
      <c r="BI13" s="9">
        <v>568.40000000000009</v>
      </c>
      <c r="BJ13" s="9">
        <v>189.8</v>
      </c>
      <c r="BK13" s="9">
        <v>742.9000000000002</v>
      </c>
      <c r="BL13" s="9">
        <v>142.80000000000001</v>
      </c>
      <c r="BM13" s="9">
        <v>393.50000000000011</v>
      </c>
      <c r="BN13" s="9">
        <v>1020.7</v>
      </c>
      <c r="BO13" s="9">
        <v>122.89999999999999</v>
      </c>
      <c r="BP13" s="9">
        <v>497.79999999999995</v>
      </c>
      <c r="BQ13" s="9">
        <v>123.50000000000001</v>
      </c>
      <c r="BR13" s="9">
        <v>392.89999999999992</v>
      </c>
      <c r="BS13" s="9">
        <v>109.50000000000003</v>
      </c>
      <c r="BT13" s="9">
        <v>1182.7000000000003</v>
      </c>
    </row>
    <row r="14" spans="1:72">
      <c r="A14" s="10" t="s">
        <v>77</v>
      </c>
      <c r="B14" s="10"/>
      <c r="C14" s="10">
        <v>1114.9000000000001</v>
      </c>
      <c r="D14" s="10">
        <v>164.20000000000002</v>
      </c>
      <c r="E14" s="10">
        <v>1513.5999999999992</v>
      </c>
      <c r="F14" s="10">
        <v>114.4</v>
      </c>
      <c r="G14" s="10">
        <v>336.9</v>
      </c>
      <c r="H14" s="10">
        <v>211.80000000000007</v>
      </c>
      <c r="I14" s="10">
        <v>981.6</v>
      </c>
      <c r="J14" s="10">
        <v>176.3</v>
      </c>
      <c r="K14" s="10">
        <v>486.9</v>
      </c>
      <c r="L14" s="10">
        <v>3715.5999999999985</v>
      </c>
      <c r="M14" s="10">
        <v>2161.8000000000002</v>
      </c>
      <c r="N14" s="10">
        <v>3128.9999999999995</v>
      </c>
      <c r="O14" s="10">
        <v>143.10000000000005</v>
      </c>
      <c r="P14" s="10">
        <v>1983.3</v>
      </c>
      <c r="Q14" s="10">
        <v>1639.8</v>
      </c>
      <c r="R14" s="10">
        <v>124.1</v>
      </c>
      <c r="S14" s="10">
        <v>154.10000000000005</v>
      </c>
      <c r="T14" s="10">
        <v>2038.8000000000004</v>
      </c>
      <c r="U14" s="10">
        <v>2776.1</v>
      </c>
      <c r="V14" s="10">
        <v>141.29999999999998</v>
      </c>
      <c r="W14" s="10">
        <v>677.10000000000014</v>
      </c>
      <c r="X14" s="10">
        <v>1468.8000000000006</v>
      </c>
      <c r="Y14" s="10">
        <v>172.2</v>
      </c>
      <c r="Z14" s="10">
        <v>332.79999999999995</v>
      </c>
      <c r="AA14" s="10">
        <v>1114.9000000000001</v>
      </c>
      <c r="AB14" s="10">
        <v>164.20000000000002</v>
      </c>
      <c r="AC14" s="10">
        <v>1513.5999999999992</v>
      </c>
      <c r="AD14" s="10">
        <v>114.4</v>
      </c>
      <c r="AE14" s="10">
        <v>336.9</v>
      </c>
      <c r="AF14" s="10">
        <v>211.80000000000007</v>
      </c>
      <c r="AG14" s="10">
        <v>981.6</v>
      </c>
      <c r="AH14" s="10">
        <v>176.3</v>
      </c>
      <c r="AM14" s="9" t="s">
        <v>78</v>
      </c>
      <c r="AN14" s="9"/>
      <c r="AO14" s="9">
        <v>112.60000000000004</v>
      </c>
      <c r="AP14" s="9">
        <v>103.6</v>
      </c>
      <c r="AQ14" s="9">
        <v>928.80000000000007</v>
      </c>
      <c r="AR14" s="9">
        <v>105.30000000000001</v>
      </c>
      <c r="AS14" s="9">
        <v>315.10000000000002</v>
      </c>
      <c r="AT14" s="9">
        <v>92.499999999999972</v>
      </c>
      <c r="AU14" s="9">
        <v>1111.2</v>
      </c>
      <c r="AV14" s="9">
        <v>382.49999999999994</v>
      </c>
      <c r="AW14" s="9">
        <v>1083.0000000000002</v>
      </c>
      <c r="AX14" s="9">
        <v>4766.4999999999991</v>
      </c>
      <c r="AY14" s="9">
        <v>2005.6999999999998</v>
      </c>
      <c r="AZ14" s="9">
        <v>1223.3000000000002</v>
      </c>
      <c r="BA14" s="9">
        <v>2404.7999999999997</v>
      </c>
      <c r="BB14" s="9">
        <v>153.49999999999997</v>
      </c>
      <c r="BC14" s="9">
        <v>829.29999999999984</v>
      </c>
      <c r="BD14" s="9">
        <v>1219.1000000000001</v>
      </c>
      <c r="BE14" s="9">
        <v>989.8</v>
      </c>
      <c r="BF14" s="9">
        <v>556.9000000000002</v>
      </c>
      <c r="BG14" s="9">
        <v>2766.9</v>
      </c>
      <c r="BH14" s="9">
        <v>649.59999999999957</v>
      </c>
      <c r="BI14" s="9">
        <v>1363.6000000000006</v>
      </c>
      <c r="BJ14" s="9">
        <v>817.7</v>
      </c>
      <c r="BK14" s="9">
        <v>936.49999999999989</v>
      </c>
      <c r="BL14" s="9">
        <v>239.10000000000002</v>
      </c>
      <c r="BM14" s="9">
        <v>112.60000000000004</v>
      </c>
      <c r="BN14" s="9">
        <v>103.6</v>
      </c>
      <c r="BO14" s="9">
        <v>928.80000000000007</v>
      </c>
      <c r="BP14" s="9">
        <v>105.30000000000001</v>
      </c>
      <c r="BQ14" s="9">
        <v>315.10000000000002</v>
      </c>
      <c r="BR14" s="9">
        <v>92.499999999999972</v>
      </c>
      <c r="BS14" s="9">
        <v>1111.2</v>
      </c>
      <c r="BT14" s="9">
        <v>382.49999999999994</v>
      </c>
    </row>
    <row r="15" spans="1:72">
      <c r="A15" s="10" t="s">
        <v>79</v>
      </c>
      <c r="B15" s="10"/>
      <c r="C15" s="10">
        <v>1017.2999999999998</v>
      </c>
      <c r="D15" s="10">
        <v>91.500000000000014</v>
      </c>
      <c r="E15" s="10">
        <v>362.5</v>
      </c>
      <c r="F15" s="10">
        <v>361.9</v>
      </c>
      <c r="G15" s="10">
        <v>117.69999999999999</v>
      </c>
      <c r="H15" s="10">
        <v>128.4</v>
      </c>
      <c r="I15" s="10">
        <v>794.49999999999989</v>
      </c>
      <c r="J15" s="10">
        <v>180.3</v>
      </c>
      <c r="K15" s="10">
        <v>1154.4000000000001</v>
      </c>
      <c r="L15" s="10">
        <v>3465.9000000000005</v>
      </c>
      <c r="M15" s="10">
        <v>1717.4999999999998</v>
      </c>
      <c r="N15" s="10">
        <v>2867.1000000000004</v>
      </c>
      <c r="O15" s="10">
        <v>2325.6999999999998</v>
      </c>
      <c r="P15" s="10">
        <v>631.30000000000018</v>
      </c>
      <c r="Q15" s="10">
        <v>739.1</v>
      </c>
      <c r="R15" s="10">
        <v>1925.5999999999997</v>
      </c>
      <c r="S15" s="10">
        <v>228.60000000000005</v>
      </c>
      <c r="T15" s="10">
        <v>709.30000000000018</v>
      </c>
      <c r="U15" s="10">
        <v>2404.0000000000009</v>
      </c>
      <c r="V15" s="10">
        <v>1274.5</v>
      </c>
      <c r="W15" s="10">
        <v>660.19999999999993</v>
      </c>
      <c r="X15" s="10">
        <v>136.49999999999997</v>
      </c>
      <c r="Y15" s="10">
        <v>622.39999999999986</v>
      </c>
      <c r="Z15" s="10">
        <v>114.90000000000003</v>
      </c>
      <c r="AA15" s="10">
        <v>1017.2999999999998</v>
      </c>
      <c r="AB15" s="10">
        <v>91.500000000000014</v>
      </c>
      <c r="AC15" s="10">
        <v>362.5</v>
      </c>
      <c r="AD15" s="10">
        <v>361.9</v>
      </c>
      <c r="AE15" s="10">
        <v>117.69999999999999</v>
      </c>
      <c r="AF15" s="10">
        <v>128.4</v>
      </c>
      <c r="AG15" s="10">
        <v>794.49999999999989</v>
      </c>
      <c r="AH15" s="10">
        <v>180.3</v>
      </c>
      <c r="AM15" s="9" t="s">
        <v>80</v>
      </c>
      <c r="AN15" s="9"/>
      <c r="AO15" s="9">
        <v>160.50000000000003</v>
      </c>
      <c r="AP15" s="9">
        <v>162.9</v>
      </c>
      <c r="AQ15" s="9">
        <v>605.5</v>
      </c>
      <c r="AR15" s="9">
        <v>107.90000000000002</v>
      </c>
      <c r="AS15" s="9">
        <v>693.4</v>
      </c>
      <c r="AT15" s="9">
        <v>143.99999999999997</v>
      </c>
      <c r="AU15" s="9">
        <v>147.70000000000002</v>
      </c>
      <c r="AV15" s="9">
        <v>865.2</v>
      </c>
      <c r="AW15" s="9">
        <v>3433.1000000000008</v>
      </c>
      <c r="AX15" s="9">
        <v>6560.8999999999987</v>
      </c>
      <c r="AY15" s="9">
        <v>3865.5000000000005</v>
      </c>
      <c r="AZ15" s="9">
        <v>1118.4999999999998</v>
      </c>
      <c r="BA15" s="9">
        <v>1615.3000000000002</v>
      </c>
      <c r="BB15" s="9">
        <v>1393.3999999999994</v>
      </c>
      <c r="BC15" s="9">
        <v>535.59999999999991</v>
      </c>
      <c r="BD15" s="9">
        <v>1630.1999999999998</v>
      </c>
      <c r="BE15" s="9">
        <v>276.60000000000002</v>
      </c>
      <c r="BF15" s="9">
        <v>2495.5</v>
      </c>
      <c r="BG15" s="9">
        <v>2065.4</v>
      </c>
      <c r="BH15" s="9">
        <v>746.69999999999982</v>
      </c>
      <c r="BI15" s="9">
        <v>1469.7</v>
      </c>
      <c r="BJ15" s="9">
        <v>691.19999999999982</v>
      </c>
      <c r="BK15" s="9">
        <v>138.19999999999999</v>
      </c>
      <c r="BL15" s="9">
        <v>1409.2999999999993</v>
      </c>
      <c r="BM15" s="9">
        <v>160.50000000000003</v>
      </c>
      <c r="BN15" s="9">
        <v>162.9</v>
      </c>
      <c r="BO15" s="9">
        <v>605.5</v>
      </c>
      <c r="BP15" s="9">
        <v>107.90000000000002</v>
      </c>
      <c r="BQ15" s="9">
        <v>693.4</v>
      </c>
      <c r="BR15" s="9">
        <v>143.99999999999997</v>
      </c>
      <c r="BS15" s="9">
        <v>147.70000000000002</v>
      </c>
      <c r="BT15" s="9">
        <v>865.2</v>
      </c>
    </row>
    <row r="16" spans="1:72">
      <c r="A16" s="10" t="s">
        <v>81</v>
      </c>
      <c r="B16" s="10"/>
      <c r="C16" s="10">
        <v>660.7</v>
      </c>
      <c r="D16" s="10">
        <v>696.2</v>
      </c>
      <c r="E16" s="10">
        <v>121.6</v>
      </c>
      <c r="F16" s="10">
        <v>288.3</v>
      </c>
      <c r="G16" s="10">
        <v>227.7</v>
      </c>
      <c r="H16" s="10">
        <v>659</v>
      </c>
      <c r="I16" s="10">
        <v>452.6</v>
      </c>
      <c r="J16" s="10">
        <v>673.9000000000002</v>
      </c>
      <c r="K16" s="10">
        <v>1942.0999999999997</v>
      </c>
      <c r="L16" s="10">
        <v>5194.5999999999976</v>
      </c>
      <c r="M16" s="10">
        <v>5580.0999999999985</v>
      </c>
      <c r="N16" s="10">
        <v>2102.1999999999998</v>
      </c>
      <c r="O16" s="10">
        <v>1303.6000000000001</v>
      </c>
      <c r="P16" s="10">
        <v>811.9</v>
      </c>
      <c r="Q16" s="10">
        <v>1756.1</v>
      </c>
      <c r="R16" s="10">
        <v>1390.2000000000003</v>
      </c>
      <c r="S16" s="10">
        <v>529.70000000000005</v>
      </c>
      <c r="T16" s="10">
        <v>845.09999999999991</v>
      </c>
      <c r="U16" s="10">
        <v>2665.4</v>
      </c>
      <c r="V16" s="10">
        <v>893.40000000000009</v>
      </c>
      <c r="W16" s="10">
        <v>609.49999999999977</v>
      </c>
      <c r="X16" s="10">
        <v>111.00000000000003</v>
      </c>
      <c r="Y16" s="10">
        <v>950.4000000000002</v>
      </c>
      <c r="Z16" s="10">
        <v>153.30000000000001</v>
      </c>
      <c r="AA16" s="10">
        <v>660.7</v>
      </c>
      <c r="AB16" s="10">
        <v>696.2</v>
      </c>
      <c r="AC16" s="10">
        <v>121.6</v>
      </c>
      <c r="AD16" s="10">
        <v>288.3</v>
      </c>
      <c r="AE16" s="10">
        <v>227.7</v>
      </c>
      <c r="AF16" s="10">
        <v>659</v>
      </c>
      <c r="AG16" s="10">
        <v>452.6</v>
      </c>
      <c r="AH16" s="10">
        <v>673.9000000000002</v>
      </c>
      <c r="AM16" s="9" t="s">
        <v>82</v>
      </c>
      <c r="AN16" s="9"/>
      <c r="AO16" s="9">
        <v>352.50000000000006</v>
      </c>
      <c r="AP16" s="9">
        <v>84.5</v>
      </c>
      <c r="AQ16" s="9">
        <v>80.599999999999966</v>
      </c>
      <c r="AR16" s="9">
        <v>697.09999999999991</v>
      </c>
      <c r="AS16" s="9">
        <v>169.49999999999994</v>
      </c>
      <c r="AT16" s="9">
        <v>131.49999999999997</v>
      </c>
      <c r="AU16" s="9">
        <v>681.80000000000018</v>
      </c>
      <c r="AV16" s="9">
        <v>477.3</v>
      </c>
      <c r="AW16" s="9">
        <v>4749.5999999999995</v>
      </c>
      <c r="AX16" s="9">
        <v>7099.3000000000029</v>
      </c>
      <c r="AY16" s="9">
        <v>4551.7999999999965</v>
      </c>
      <c r="AZ16" s="9">
        <v>2216.0000000000014</v>
      </c>
      <c r="BA16" s="9">
        <v>1226.5999999999999</v>
      </c>
      <c r="BB16" s="9">
        <v>718.4000000000002</v>
      </c>
      <c r="BC16" s="9">
        <v>148.00000000000009</v>
      </c>
      <c r="BD16" s="9">
        <v>699.90000000000009</v>
      </c>
      <c r="BE16" s="9">
        <v>1667.5000000000002</v>
      </c>
      <c r="BF16" s="9">
        <v>603.20000000000005</v>
      </c>
      <c r="BG16" s="9">
        <v>2998.5000000000005</v>
      </c>
      <c r="BH16" s="9">
        <v>1724.8999999999999</v>
      </c>
      <c r="BI16" s="9">
        <v>116.2</v>
      </c>
      <c r="BJ16" s="9">
        <v>554.80000000000018</v>
      </c>
      <c r="BK16" s="9">
        <v>274.8</v>
      </c>
      <c r="BL16" s="9">
        <v>1048.5000000000002</v>
      </c>
      <c r="BM16" s="9">
        <v>352.50000000000006</v>
      </c>
      <c r="BN16" s="9">
        <v>84.5</v>
      </c>
      <c r="BO16" s="9">
        <v>80.599999999999966</v>
      </c>
      <c r="BP16" s="9">
        <v>697.09999999999991</v>
      </c>
      <c r="BQ16" s="9">
        <v>169.49999999999994</v>
      </c>
      <c r="BR16" s="9">
        <v>131.49999999999997</v>
      </c>
      <c r="BS16" s="9">
        <v>681.80000000000018</v>
      </c>
      <c r="BT16" s="9">
        <v>477.3</v>
      </c>
    </row>
    <row r="17" spans="1:72">
      <c r="A17" s="10" t="s">
        <v>83</v>
      </c>
      <c r="B17" s="10"/>
      <c r="C17" s="10">
        <v>140.40000000000003</v>
      </c>
      <c r="D17" s="10">
        <v>96.899999999999977</v>
      </c>
      <c r="E17" s="10">
        <v>449.1</v>
      </c>
      <c r="F17" s="10">
        <v>92.500000000000028</v>
      </c>
      <c r="G17" s="10">
        <v>345.7</v>
      </c>
      <c r="H17" s="10">
        <v>109.49999999999999</v>
      </c>
      <c r="I17" s="10">
        <v>891.99999999999989</v>
      </c>
      <c r="J17" s="10">
        <v>191.4</v>
      </c>
      <c r="K17" s="10">
        <v>2719.5000000000005</v>
      </c>
      <c r="L17" s="10">
        <v>8109.7999999999993</v>
      </c>
      <c r="M17" s="10">
        <v>7530.5999999999976</v>
      </c>
      <c r="N17" s="10">
        <v>3982.900000000001</v>
      </c>
      <c r="O17" s="10">
        <v>2737.5000000000005</v>
      </c>
      <c r="P17" s="10">
        <v>97.500000000000014</v>
      </c>
      <c r="Q17" s="10">
        <v>1684.7</v>
      </c>
      <c r="R17" s="10">
        <v>116.30000000000001</v>
      </c>
      <c r="S17" s="10">
        <v>1383.9</v>
      </c>
      <c r="T17" s="10">
        <v>618.39999999999952</v>
      </c>
      <c r="U17" s="10">
        <v>3892.7000000000012</v>
      </c>
      <c r="V17" s="10">
        <v>464.79999999999995</v>
      </c>
      <c r="W17" s="10">
        <v>531.30000000000007</v>
      </c>
      <c r="X17" s="10">
        <v>139.80000000000001</v>
      </c>
      <c r="Y17" s="10">
        <v>1172.7000000000005</v>
      </c>
      <c r="Z17" s="10">
        <v>142.90000000000003</v>
      </c>
      <c r="AA17" s="10">
        <v>140.40000000000003</v>
      </c>
      <c r="AB17" s="10">
        <v>96.899999999999977</v>
      </c>
      <c r="AC17" s="10">
        <v>449.1</v>
      </c>
      <c r="AD17" s="10">
        <v>92.500000000000028</v>
      </c>
      <c r="AE17" s="10">
        <v>345.7</v>
      </c>
      <c r="AF17" s="10">
        <v>109.49999999999999</v>
      </c>
      <c r="AG17" s="10">
        <v>891.99999999999989</v>
      </c>
      <c r="AH17" s="10">
        <v>191.4</v>
      </c>
      <c r="AM17" s="9" t="s">
        <v>84</v>
      </c>
      <c r="AN17" s="9"/>
      <c r="AO17" s="9">
        <v>841.39999999999975</v>
      </c>
      <c r="AP17" s="9">
        <v>1225.0999999999997</v>
      </c>
      <c r="AQ17" s="9">
        <v>605.4</v>
      </c>
      <c r="AR17" s="9">
        <v>281.10000000000002</v>
      </c>
      <c r="AS17" s="9">
        <v>119.7</v>
      </c>
      <c r="AT17" s="9">
        <v>270.70000000000005</v>
      </c>
      <c r="AU17" s="9">
        <v>139.5</v>
      </c>
      <c r="AV17" s="9">
        <v>1781.1999999999991</v>
      </c>
      <c r="AW17" s="9">
        <v>6280.8</v>
      </c>
      <c r="AX17" s="9">
        <v>5769.9</v>
      </c>
      <c r="AY17" s="9">
        <v>6048.6</v>
      </c>
      <c r="AZ17" s="9">
        <v>5102.6999999999989</v>
      </c>
      <c r="BA17" s="9">
        <v>8974.9</v>
      </c>
      <c r="BB17" s="9">
        <v>1196.6000000000001</v>
      </c>
      <c r="BC17" s="9">
        <v>5615</v>
      </c>
      <c r="BD17" s="9">
        <v>7081.7000000000016</v>
      </c>
      <c r="BE17" s="9">
        <v>5481.7</v>
      </c>
      <c r="BF17" s="9">
        <v>6356.5999999999985</v>
      </c>
      <c r="BG17" s="9">
        <v>4123.0999999999985</v>
      </c>
      <c r="BH17" s="9">
        <v>337.50000000000006</v>
      </c>
      <c r="BI17" s="9">
        <v>184.7</v>
      </c>
      <c r="BJ17" s="9">
        <v>216.70000000000002</v>
      </c>
      <c r="BK17" s="9">
        <v>1129.2999999999995</v>
      </c>
      <c r="BL17" s="9">
        <v>154.1</v>
      </c>
      <c r="BM17" s="9">
        <v>841.39999999999975</v>
      </c>
      <c r="BN17" s="9">
        <v>1225.0999999999997</v>
      </c>
      <c r="BO17" s="9">
        <v>605.4</v>
      </c>
      <c r="BP17" s="9">
        <v>281.10000000000002</v>
      </c>
      <c r="BQ17" s="9">
        <v>119.7</v>
      </c>
      <c r="BR17" s="9">
        <v>270.70000000000005</v>
      </c>
      <c r="BS17" s="9">
        <v>139.5</v>
      </c>
      <c r="BT17" s="9">
        <v>1781.1999999999991</v>
      </c>
    </row>
    <row r="18" spans="1:72">
      <c r="A18" s="10" t="s">
        <v>85</v>
      </c>
      <c r="B18" s="10"/>
      <c r="C18" s="10">
        <v>1363.5999999999997</v>
      </c>
      <c r="D18" s="10">
        <v>424.49999999999977</v>
      </c>
      <c r="E18" s="10">
        <v>665.80000000000007</v>
      </c>
      <c r="F18" s="10">
        <v>370.39999999999986</v>
      </c>
      <c r="G18" s="10">
        <v>310.79999999999995</v>
      </c>
      <c r="H18" s="10">
        <v>417.69999999999993</v>
      </c>
      <c r="I18" s="10">
        <v>1002.7</v>
      </c>
      <c r="J18" s="10">
        <v>573.20000000000005</v>
      </c>
      <c r="K18" s="10">
        <v>2985.9</v>
      </c>
      <c r="L18" s="10">
        <v>5717.8000000000029</v>
      </c>
      <c r="M18" s="10">
        <v>4051.2000000000012</v>
      </c>
      <c r="N18" s="10">
        <v>2647.1</v>
      </c>
      <c r="O18" s="10">
        <v>392.49999999999994</v>
      </c>
      <c r="P18" s="10">
        <v>1136.9999999999993</v>
      </c>
      <c r="Q18" s="10">
        <v>339.7000000000001</v>
      </c>
      <c r="R18" s="10">
        <v>1437.3</v>
      </c>
      <c r="S18" s="10">
        <v>267.89999999999998</v>
      </c>
      <c r="T18" s="10">
        <v>1376.7</v>
      </c>
      <c r="U18" s="10">
        <v>1757.4</v>
      </c>
      <c r="V18" s="10">
        <v>801.6999999999997</v>
      </c>
      <c r="W18" s="10">
        <v>233.09999999999997</v>
      </c>
      <c r="X18" s="10">
        <v>2067</v>
      </c>
      <c r="Y18" s="10">
        <v>236.29999999999995</v>
      </c>
      <c r="Z18" s="10">
        <v>457.3</v>
      </c>
      <c r="AA18" s="10">
        <v>1363.5999999999997</v>
      </c>
      <c r="AB18" s="10">
        <v>424.49999999999977</v>
      </c>
      <c r="AC18" s="10">
        <v>665.80000000000007</v>
      </c>
      <c r="AD18" s="10">
        <v>370.39999999999986</v>
      </c>
      <c r="AE18" s="10">
        <v>310.79999999999995</v>
      </c>
      <c r="AF18" s="10">
        <v>417.69999999999993</v>
      </c>
      <c r="AG18" s="10">
        <v>1002.7</v>
      </c>
      <c r="AH18" s="10">
        <v>573.20000000000005</v>
      </c>
      <c r="AM18" s="9" t="s">
        <v>86</v>
      </c>
      <c r="AN18" s="9"/>
      <c r="AO18" s="9">
        <v>121.89999999999999</v>
      </c>
      <c r="AP18" s="9">
        <v>468.2999999999999</v>
      </c>
      <c r="AQ18" s="9">
        <v>271.2999999999999</v>
      </c>
      <c r="AR18" s="9">
        <v>98.199999999999989</v>
      </c>
      <c r="AS18" s="9">
        <v>672.9000000000002</v>
      </c>
      <c r="AT18" s="9">
        <v>202.5</v>
      </c>
      <c r="AU18" s="9">
        <v>714.9</v>
      </c>
      <c r="AV18" s="9">
        <v>365.09999999999991</v>
      </c>
      <c r="AW18" s="9">
        <v>179.30000000000004</v>
      </c>
      <c r="AX18" s="9">
        <v>702.49999999999966</v>
      </c>
      <c r="AY18" s="9">
        <v>2673.8</v>
      </c>
      <c r="AZ18" s="9">
        <v>2810.7999999999997</v>
      </c>
      <c r="BA18" s="9">
        <v>2951.6000000000004</v>
      </c>
      <c r="BB18" s="9">
        <v>1810.8</v>
      </c>
      <c r="BC18" s="9">
        <v>1313.1999999999998</v>
      </c>
      <c r="BD18" s="9">
        <v>709.00000000000023</v>
      </c>
      <c r="BE18" s="9">
        <v>1347.4</v>
      </c>
      <c r="BF18" s="9">
        <v>2462.9999999999995</v>
      </c>
      <c r="BG18" s="9">
        <v>2792.0000000000014</v>
      </c>
      <c r="BH18" s="9">
        <v>2109.4000000000005</v>
      </c>
      <c r="BI18" s="9">
        <v>591.90000000000009</v>
      </c>
      <c r="BJ18" s="9">
        <v>156.10000000000005</v>
      </c>
      <c r="BK18" s="9">
        <v>1343</v>
      </c>
      <c r="BL18" s="9">
        <v>101.10000000000001</v>
      </c>
      <c r="BM18" s="9">
        <v>121.89999999999999</v>
      </c>
      <c r="BN18" s="9">
        <v>468.2999999999999</v>
      </c>
      <c r="BO18" s="9">
        <v>271.2999999999999</v>
      </c>
      <c r="BP18" s="9">
        <v>98.199999999999989</v>
      </c>
      <c r="BQ18" s="9">
        <v>672.9000000000002</v>
      </c>
      <c r="BR18" s="9">
        <v>202.5</v>
      </c>
      <c r="BS18" s="9">
        <v>714.9</v>
      </c>
      <c r="BT18" s="9">
        <v>365.09999999999991</v>
      </c>
    </row>
    <row r="19" spans="1:72">
      <c r="A19" s="10" t="s">
        <v>87</v>
      </c>
      <c r="B19" s="10"/>
      <c r="C19" s="10">
        <v>546.30000000000007</v>
      </c>
      <c r="D19" s="10">
        <v>642.4</v>
      </c>
      <c r="E19" s="10">
        <v>501.10000000000008</v>
      </c>
      <c r="F19" s="10">
        <v>301.40000000000015</v>
      </c>
      <c r="G19" s="10">
        <v>228</v>
      </c>
      <c r="H19" s="10">
        <v>829.20000000000027</v>
      </c>
      <c r="I19" s="10">
        <v>506.90000000000009</v>
      </c>
      <c r="J19" s="10">
        <v>546.5</v>
      </c>
      <c r="K19" s="10">
        <v>1441.1000000000004</v>
      </c>
      <c r="L19" s="10">
        <v>3165.3000000000011</v>
      </c>
      <c r="M19" s="10">
        <v>2584.0000000000005</v>
      </c>
      <c r="N19" s="10">
        <v>1582.3999999999996</v>
      </c>
      <c r="O19" s="10">
        <v>2625.1</v>
      </c>
      <c r="P19" s="10">
        <v>1773.8999999999996</v>
      </c>
      <c r="Q19" s="10">
        <v>746.79999999999984</v>
      </c>
      <c r="R19" s="10">
        <v>594.99999999999989</v>
      </c>
      <c r="S19" s="10">
        <v>663.7</v>
      </c>
      <c r="T19" s="10">
        <v>1195.5999999999999</v>
      </c>
      <c r="U19" s="10">
        <v>2119.8000000000002</v>
      </c>
      <c r="V19" s="10">
        <v>2165.1</v>
      </c>
      <c r="W19" s="10">
        <v>212.49999999999994</v>
      </c>
      <c r="X19" s="10">
        <v>685.30000000000018</v>
      </c>
      <c r="Y19" s="10">
        <v>933.0999999999998</v>
      </c>
      <c r="Z19" s="10">
        <v>590.49999999999989</v>
      </c>
      <c r="AA19" s="10">
        <v>546.30000000000007</v>
      </c>
      <c r="AB19" s="10">
        <v>642.4</v>
      </c>
      <c r="AC19" s="10">
        <v>501.10000000000008</v>
      </c>
      <c r="AD19" s="10">
        <v>301.40000000000015</v>
      </c>
      <c r="AE19" s="10">
        <v>228</v>
      </c>
      <c r="AF19" s="10">
        <v>829.20000000000027</v>
      </c>
      <c r="AG19" s="10">
        <v>506.90000000000009</v>
      </c>
      <c r="AH19" s="10">
        <v>546.5</v>
      </c>
      <c r="AM19" s="9" t="s">
        <v>88</v>
      </c>
      <c r="AN19" s="9"/>
      <c r="AO19" s="9">
        <v>2030.8000000000004</v>
      </c>
      <c r="AP19" s="9">
        <v>117.8</v>
      </c>
      <c r="AQ19" s="9">
        <v>796.90000000000032</v>
      </c>
      <c r="AR19" s="9">
        <v>997.79999999999973</v>
      </c>
      <c r="AS19" s="9">
        <v>110.30000000000001</v>
      </c>
      <c r="AT19" s="9">
        <v>1616.1000000000001</v>
      </c>
      <c r="AU19" s="9">
        <v>155.40000000000003</v>
      </c>
      <c r="AV19" s="9">
        <v>1475.0999999999995</v>
      </c>
      <c r="AW19" s="9">
        <v>718.69999999999993</v>
      </c>
      <c r="AX19" s="9">
        <v>261.10000000000002</v>
      </c>
      <c r="AY19" s="9">
        <v>1822.2000000000003</v>
      </c>
      <c r="AZ19" s="9">
        <v>6561.7</v>
      </c>
      <c r="BA19" s="9">
        <v>8117</v>
      </c>
      <c r="BB19" s="9">
        <v>2908.9999999999986</v>
      </c>
      <c r="BC19" s="9">
        <v>1045.0999999999999</v>
      </c>
      <c r="BD19" s="9">
        <v>3667.3</v>
      </c>
      <c r="BE19" s="9">
        <v>134.5</v>
      </c>
      <c r="BF19" s="9">
        <v>3160.7999999999997</v>
      </c>
      <c r="BG19" s="9">
        <v>2549.2999999999997</v>
      </c>
      <c r="BH19" s="9">
        <v>2899.3000000000006</v>
      </c>
      <c r="BI19" s="9">
        <v>629.5999999999998</v>
      </c>
      <c r="BJ19" s="9">
        <v>529.59999999999991</v>
      </c>
      <c r="BK19" s="9">
        <v>100.49999999999999</v>
      </c>
      <c r="BL19" s="9">
        <v>984.7</v>
      </c>
      <c r="BM19" s="9">
        <v>2030.8000000000004</v>
      </c>
      <c r="BN19" s="9">
        <v>117.8</v>
      </c>
      <c r="BO19" s="9">
        <v>796.90000000000032</v>
      </c>
      <c r="BP19" s="9">
        <v>997.79999999999973</v>
      </c>
      <c r="BQ19" s="9">
        <v>110.30000000000001</v>
      </c>
      <c r="BR19" s="9">
        <v>1616.1000000000001</v>
      </c>
      <c r="BS19" s="9">
        <v>155.40000000000003</v>
      </c>
      <c r="BT19" s="9">
        <v>1475.0999999999995</v>
      </c>
    </row>
    <row r="20" spans="1:72">
      <c r="A20" s="10" t="s">
        <v>89</v>
      </c>
      <c r="B20" s="10"/>
      <c r="C20" s="10">
        <v>1107.8</v>
      </c>
      <c r="D20" s="10">
        <v>344</v>
      </c>
      <c r="E20" s="10">
        <v>372.40000000000003</v>
      </c>
      <c r="F20" s="10">
        <v>366.99999999999994</v>
      </c>
      <c r="G20" s="10">
        <v>109.9</v>
      </c>
      <c r="H20" s="10">
        <v>554</v>
      </c>
      <c r="I20" s="10">
        <v>309.2000000000001</v>
      </c>
      <c r="J20" s="10">
        <v>858.80000000000018</v>
      </c>
      <c r="K20" s="10">
        <v>3099.7999999999993</v>
      </c>
      <c r="L20" s="10">
        <v>4905.6000000000004</v>
      </c>
      <c r="M20" s="10">
        <v>3582.7000000000012</v>
      </c>
      <c r="N20" s="10">
        <v>2686.5000000000005</v>
      </c>
      <c r="O20" s="10">
        <v>2054.9999999999995</v>
      </c>
      <c r="P20" s="10">
        <v>1095.7999999999995</v>
      </c>
      <c r="Q20" s="10">
        <v>801.69999999999993</v>
      </c>
      <c r="R20" s="10">
        <v>927.99999999999977</v>
      </c>
      <c r="S20" s="10">
        <v>172.99999999999997</v>
      </c>
      <c r="T20" s="10">
        <v>2217.099999999999</v>
      </c>
      <c r="U20" s="10">
        <v>2548.3999999999992</v>
      </c>
      <c r="V20" s="10">
        <v>795.5</v>
      </c>
      <c r="W20" s="10">
        <v>1436.2000000000005</v>
      </c>
      <c r="X20" s="10">
        <v>1268.6000000000004</v>
      </c>
      <c r="Y20" s="10">
        <v>132.30000000000001</v>
      </c>
      <c r="Z20" s="10">
        <v>597.6</v>
      </c>
      <c r="AA20" s="10">
        <v>1107.8</v>
      </c>
      <c r="AB20" s="10">
        <v>344</v>
      </c>
      <c r="AC20" s="10">
        <v>372.40000000000003</v>
      </c>
      <c r="AD20" s="10">
        <v>366.99999999999994</v>
      </c>
      <c r="AE20" s="10">
        <v>109.9</v>
      </c>
      <c r="AF20" s="10">
        <v>554</v>
      </c>
      <c r="AG20" s="10">
        <v>309.2000000000001</v>
      </c>
      <c r="AH20" s="10">
        <v>858.80000000000018</v>
      </c>
      <c r="AM20" s="9"/>
      <c r="AN20" s="9" t="s">
        <v>50</v>
      </c>
      <c r="AO20" s="9">
        <f>AVERAGE(AO2:AO19)</f>
        <v>600.95555555555563</v>
      </c>
      <c r="AP20" s="9">
        <f t="shared" ref="AP20:BT20" si="0">AVERAGE(AP2:AP19)</f>
        <v>330.83888888888885</v>
      </c>
      <c r="AQ20" s="9">
        <f t="shared" si="0"/>
        <v>542.54999999999995</v>
      </c>
      <c r="AR20" s="9">
        <f t="shared" si="0"/>
        <v>352.1611111111111</v>
      </c>
      <c r="AS20" s="9">
        <f t="shared" si="0"/>
        <v>377.63888888888891</v>
      </c>
      <c r="AT20" s="9">
        <f t="shared" si="0"/>
        <v>427.81666666666666</v>
      </c>
      <c r="AU20" s="9">
        <f t="shared" si="0"/>
        <v>504.67777777777781</v>
      </c>
      <c r="AV20" s="9">
        <f t="shared" si="0"/>
        <v>666.19999999999993</v>
      </c>
      <c r="AW20" s="9">
        <f t="shared" si="0"/>
        <v>2248.9666666666667</v>
      </c>
      <c r="AX20" s="9">
        <f>AVERAGE(AX2:AX19)</f>
        <v>4719.8166666666666</v>
      </c>
      <c r="AY20" s="9">
        <f t="shared" si="0"/>
        <v>3614.2944444444438</v>
      </c>
      <c r="AZ20" s="9">
        <f t="shared" si="0"/>
        <v>2687.0499999999997</v>
      </c>
      <c r="BA20" s="9">
        <f t="shared" si="0"/>
        <v>2662.6611111111106</v>
      </c>
      <c r="BB20" s="9">
        <f t="shared" si="0"/>
        <v>1058.05</v>
      </c>
      <c r="BC20" s="9">
        <f t="shared" si="0"/>
        <v>1044.1222222222223</v>
      </c>
      <c r="BD20" s="9">
        <f t="shared" si="0"/>
        <v>1516.5777777777778</v>
      </c>
      <c r="BE20" s="9">
        <f t="shared" si="0"/>
        <v>1129.8944444444444</v>
      </c>
      <c r="BF20" s="9">
        <f t="shared" si="0"/>
        <v>1919.5111111111114</v>
      </c>
      <c r="BG20" s="9">
        <f t="shared" si="0"/>
        <v>2628.8888888888891</v>
      </c>
      <c r="BH20" s="9">
        <f t="shared" si="0"/>
        <v>1122.0055555555555</v>
      </c>
      <c r="BI20" s="9">
        <f t="shared" si="0"/>
        <v>1075.1722222222224</v>
      </c>
      <c r="BJ20" s="9">
        <f t="shared" si="0"/>
        <v>580.1722222222221</v>
      </c>
      <c r="BK20" s="9">
        <f t="shared" si="0"/>
        <v>662.43333333333339</v>
      </c>
      <c r="BL20" s="9">
        <f t="shared" si="0"/>
        <v>641.38333333333333</v>
      </c>
      <c r="BM20" s="9">
        <f t="shared" si="0"/>
        <v>600.95555555555563</v>
      </c>
      <c r="BN20" s="9">
        <f t="shared" si="0"/>
        <v>330.83888888888885</v>
      </c>
      <c r="BO20" s="9">
        <f t="shared" si="0"/>
        <v>542.54999999999995</v>
      </c>
      <c r="BP20" s="9">
        <f t="shared" si="0"/>
        <v>352.1611111111111</v>
      </c>
      <c r="BQ20" s="9">
        <f t="shared" si="0"/>
        <v>377.63888888888891</v>
      </c>
      <c r="BR20" s="9">
        <f t="shared" si="0"/>
        <v>427.81666666666666</v>
      </c>
      <c r="BS20" s="9">
        <f t="shared" si="0"/>
        <v>504.67777777777781</v>
      </c>
      <c r="BT20" s="9">
        <f t="shared" si="0"/>
        <v>666.19999999999993</v>
      </c>
    </row>
    <row r="21" spans="1:72">
      <c r="A21" s="10" t="s">
        <v>90</v>
      </c>
      <c r="B21" s="10"/>
      <c r="C21" s="10">
        <v>938.89999999999986</v>
      </c>
      <c r="D21" s="10">
        <v>294.60000000000002</v>
      </c>
      <c r="E21" s="10">
        <v>750.4</v>
      </c>
      <c r="F21" s="10">
        <v>318.19999999999987</v>
      </c>
      <c r="G21" s="10">
        <v>353.20000000000005</v>
      </c>
      <c r="H21" s="10">
        <v>1152.4000000000005</v>
      </c>
      <c r="I21" s="10">
        <v>457.10000000000014</v>
      </c>
      <c r="J21" s="10">
        <v>402.4</v>
      </c>
      <c r="K21" s="10">
        <v>1056.6000000000001</v>
      </c>
      <c r="L21" s="10">
        <v>4019.400000000001</v>
      </c>
      <c r="M21" s="10">
        <v>7607.1</v>
      </c>
      <c r="N21" s="10">
        <v>4131.7</v>
      </c>
      <c r="O21" s="10">
        <v>2880.4</v>
      </c>
      <c r="P21" s="10">
        <v>1858.5999999999995</v>
      </c>
      <c r="Q21" s="10">
        <v>394.09999999999997</v>
      </c>
      <c r="R21" s="10">
        <v>1248.2</v>
      </c>
      <c r="S21" s="10">
        <v>473.19999999999976</v>
      </c>
      <c r="T21" s="10">
        <v>1125.8</v>
      </c>
      <c r="U21" s="10">
        <v>3066.0000000000005</v>
      </c>
      <c r="V21" s="10">
        <v>2325.2999999999997</v>
      </c>
      <c r="W21" s="10">
        <v>614.40000000000009</v>
      </c>
      <c r="X21" s="10">
        <v>324.39999999999992</v>
      </c>
      <c r="Y21" s="10">
        <v>890.70000000000016</v>
      </c>
      <c r="Z21" s="10">
        <v>846.6</v>
      </c>
      <c r="AA21" s="10">
        <v>938.89999999999986</v>
      </c>
      <c r="AB21" s="10">
        <v>294.60000000000002</v>
      </c>
      <c r="AC21" s="10">
        <v>750.4</v>
      </c>
      <c r="AD21" s="10">
        <v>318.19999999999987</v>
      </c>
      <c r="AE21" s="10">
        <v>353.20000000000005</v>
      </c>
      <c r="AF21" s="10">
        <v>1152.4000000000005</v>
      </c>
      <c r="AG21" s="10">
        <v>457.10000000000014</v>
      </c>
      <c r="AH21" s="10">
        <v>402.4</v>
      </c>
      <c r="AM21" s="9"/>
      <c r="AN21" s="9" t="s">
        <v>51</v>
      </c>
      <c r="AO21" s="9">
        <f>AO22/SQRT(18)</f>
        <v>112.83398303234105</v>
      </c>
      <c r="AP21" s="9">
        <f t="shared" ref="AP21:BT21" si="1">AP22/SQRT(18)</f>
        <v>84.614834813498376</v>
      </c>
      <c r="AQ21" s="9">
        <f t="shared" si="1"/>
        <v>75.078735251255495</v>
      </c>
      <c r="AR21" s="9">
        <f t="shared" si="1"/>
        <v>78.064567769916252</v>
      </c>
      <c r="AS21" s="9">
        <f t="shared" si="1"/>
        <v>62.74810995715611</v>
      </c>
      <c r="AT21" s="9">
        <f t="shared" si="1"/>
        <v>96.722831976168905</v>
      </c>
      <c r="AU21" s="9">
        <f t="shared" si="1"/>
        <v>138.1511903997206</v>
      </c>
      <c r="AV21" s="9">
        <f t="shared" si="1"/>
        <v>116.4485341733038</v>
      </c>
      <c r="AW21" s="9">
        <f t="shared" si="1"/>
        <v>384.81760988267814</v>
      </c>
      <c r="AX21" s="9">
        <f t="shared" si="1"/>
        <v>509.75217605884927</v>
      </c>
      <c r="AY21" s="9">
        <f t="shared" si="1"/>
        <v>324.60851438704407</v>
      </c>
      <c r="AZ21" s="9">
        <f t="shared" si="1"/>
        <v>384.76359385159458</v>
      </c>
      <c r="BA21" s="9">
        <f t="shared" si="1"/>
        <v>540.47755082912954</v>
      </c>
      <c r="BB21" s="9">
        <f t="shared" si="1"/>
        <v>176.39513562609659</v>
      </c>
      <c r="BC21" s="9">
        <f t="shared" si="1"/>
        <v>301.36942115975705</v>
      </c>
      <c r="BD21" s="9">
        <f t="shared" si="1"/>
        <v>385.57303628602028</v>
      </c>
      <c r="BE21" s="9">
        <f t="shared" si="1"/>
        <v>309.55081925924026</v>
      </c>
      <c r="BF21" s="9">
        <f t="shared" si="1"/>
        <v>349.69149969660117</v>
      </c>
      <c r="BG21" s="9">
        <f t="shared" si="1"/>
        <v>261.71471369658741</v>
      </c>
      <c r="BH21" s="9">
        <f t="shared" si="1"/>
        <v>220.70280914728917</v>
      </c>
      <c r="BI21" s="9">
        <f t="shared" si="1"/>
        <v>179.19782561807349</v>
      </c>
      <c r="BJ21" s="9">
        <f t="shared" si="1"/>
        <v>110.38786662673725</v>
      </c>
      <c r="BK21" s="9">
        <f t="shared" si="1"/>
        <v>123.08303589646385</v>
      </c>
      <c r="BL21" s="9">
        <f t="shared" si="1"/>
        <v>117.56348785431034</v>
      </c>
      <c r="BM21" s="9">
        <f t="shared" si="1"/>
        <v>112.83398303234105</v>
      </c>
      <c r="BN21" s="9">
        <f t="shared" si="1"/>
        <v>84.614834813498376</v>
      </c>
      <c r="BO21" s="9">
        <f t="shared" si="1"/>
        <v>75.078735251255495</v>
      </c>
      <c r="BP21" s="9">
        <f t="shared" si="1"/>
        <v>78.064567769916252</v>
      </c>
      <c r="BQ21" s="9">
        <f t="shared" si="1"/>
        <v>62.74810995715611</v>
      </c>
      <c r="BR21" s="9">
        <f t="shared" si="1"/>
        <v>96.722831976168905</v>
      </c>
      <c r="BS21" s="9">
        <f t="shared" si="1"/>
        <v>138.1511903997206</v>
      </c>
      <c r="BT21" s="9">
        <f t="shared" si="1"/>
        <v>116.4485341733038</v>
      </c>
    </row>
    <row r="22" spans="1:72">
      <c r="A22" s="10" t="s">
        <v>91</v>
      </c>
      <c r="B22" s="10"/>
      <c r="C22" s="10">
        <v>1026.7</v>
      </c>
      <c r="D22" s="10">
        <v>126.79999999999998</v>
      </c>
      <c r="E22" s="10">
        <v>169.10000000000002</v>
      </c>
      <c r="F22" s="10">
        <v>199.29999999999993</v>
      </c>
      <c r="G22" s="10">
        <v>931.1</v>
      </c>
      <c r="H22" s="10">
        <v>150.59999999999997</v>
      </c>
      <c r="I22" s="10">
        <v>529.90000000000009</v>
      </c>
      <c r="J22" s="10">
        <v>568.70000000000016</v>
      </c>
      <c r="K22" s="10">
        <v>1272.7000000000005</v>
      </c>
      <c r="L22" s="10">
        <v>2673</v>
      </c>
      <c r="M22" s="10">
        <v>2563.8000000000002</v>
      </c>
      <c r="N22" s="10">
        <v>2587.900000000001</v>
      </c>
      <c r="O22" s="10">
        <v>2260.7000000000003</v>
      </c>
      <c r="P22" s="10">
        <v>344.70000000000005</v>
      </c>
      <c r="Q22" s="10">
        <v>1530.6000000000001</v>
      </c>
      <c r="R22" s="10">
        <v>813.7</v>
      </c>
      <c r="S22" s="10">
        <v>1271.9999999999998</v>
      </c>
      <c r="T22" s="10">
        <v>1409.2</v>
      </c>
      <c r="U22" s="10">
        <v>2450.9000000000005</v>
      </c>
      <c r="V22" s="10">
        <v>1298.5999999999999</v>
      </c>
      <c r="W22" s="10">
        <v>1206.5999999999999</v>
      </c>
      <c r="X22" s="10">
        <v>285.40000000000009</v>
      </c>
      <c r="Y22" s="10">
        <v>1552.4999999999995</v>
      </c>
      <c r="Z22" s="10">
        <v>439.00000000000017</v>
      </c>
      <c r="AA22" s="10">
        <v>1026.7</v>
      </c>
      <c r="AB22" s="10">
        <v>126.79999999999998</v>
      </c>
      <c r="AC22" s="10">
        <v>169.10000000000002</v>
      </c>
      <c r="AD22" s="10">
        <v>199.29999999999993</v>
      </c>
      <c r="AE22" s="10">
        <v>931.1</v>
      </c>
      <c r="AF22" s="10">
        <v>150.59999999999997</v>
      </c>
      <c r="AG22" s="10">
        <v>529.90000000000009</v>
      </c>
      <c r="AH22" s="10">
        <v>568.70000000000016</v>
      </c>
      <c r="AM22" s="9"/>
      <c r="AN22" s="9" t="s">
        <v>52</v>
      </c>
      <c r="AO22" s="9">
        <f>STDEV(AO2:AO19)</f>
        <v>478.71404730273719</v>
      </c>
      <c r="AP22" s="9">
        <f t="shared" ref="AP22:BT22" si="2">STDEV(AP2:AP19)</f>
        <v>358.99034091362552</v>
      </c>
      <c r="AQ22" s="9">
        <f t="shared" si="2"/>
        <v>318.53209691443345</v>
      </c>
      <c r="AR22" s="9">
        <f t="shared" si="2"/>
        <v>331.19991144302747</v>
      </c>
      <c r="AS22" s="9">
        <f t="shared" si="2"/>
        <v>266.21768434406522</v>
      </c>
      <c r="AT22" s="9">
        <f t="shared" si="2"/>
        <v>410.3602223154964</v>
      </c>
      <c r="AU22" s="9">
        <f t="shared" si="2"/>
        <v>586.12586136381776</v>
      </c>
      <c r="AV22" s="9">
        <f t="shared" si="2"/>
        <v>494.04928903905915</v>
      </c>
      <c r="AW22" s="9">
        <f t="shared" si="2"/>
        <v>1632.6428488082465</v>
      </c>
      <c r="AX22" s="9">
        <f>STDEV(AX2:AX19)</f>
        <v>2162.695322494867</v>
      </c>
      <c r="AY22" s="9">
        <f t="shared" si="2"/>
        <v>1377.1972905238188</v>
      </c>
      <c r="AZ22" s="9">
        <f t="shared" si="2"/>
        <v>1632.4136781970146</v>
      </c>
      <c r="BA22" s="9">
        <f t="shared" si="2"/>
        <v>2293.0520476222464</v>
      </c>
      <c r="BB22" s="9">
        <f t="shared" si="2"/>
        <v>748.38117941720191</v>
      </c>
      <c r="BC22" s="9">
        <f t="shared" si="2"/>
        <v>1278.6021680659728</v>
      </c>
      <c r="BD22" s="9">
        <f t="shared" si="2"/>
        <v>1635.8478516031901</v>
      </c>
      <c r="BE22" s="9">
        <f t="shared" si="2"/>
        <v>1313.3129005203607</v>
      </c>
      <c r="BF22" s="9">
        <f t="shared" si="2"/>
        <v>1483.6153845525612</v>
      </c>
      <c r="BG22" s="9">
        <f t="shared" si="2"/>
        <v>1110.3614927469164</v>
      </c>
      <c r="BH22" s="9">
        <f t="shared" si="2"/>
        <v>936.36271784981136</v>
      </c>
      <c r="BI22" s="9">
        <f t="shared" si="2"/>
        <v>760.27198601054511</v>
      </c>
      <c r="BJ22" s="9">
        <f t="shared" si="2"/>
        <v>468.33605431489246</v>
      </c>
      <c r="BK22" s="9">
        <f t="shared" si="2"/>
        <v>522.19709598850102</v>
      </c>
      <c r="BL22" s="9">
        <f t="shared" si="2"/>
        <v>498.7796368903509</v>
      </c>
      <c r="BM22" s="9">
        <f>STDEV(BM2:BM19)</f>
        <v>478.71404730273719</v>
      </c>
      <c r="BN22" s="9">
        <f t="shared" si="2"/>
        <v>358.99034091362552</v>
      </c>
      <c r="BO22" s="9">
        <f t="shared" si="2"/>
        <v>318.53209691443345</v>
      </c>
      <c r="BP22" s="9">
        <f t="shared" si="2"/>
        <v>331.19991144302747</v>
      </c>
      <c r="BQ22" s="9">
        <f t="shared" si="2"/>
        <v>266.21768434406522</v>
      </c>
      <c r="BR22" s="9">
        <f t="shared" si="2"/>
        <v>410.3602223154964</v>
      </c>
      <c r="BS22" s="9">
        <f t="shared" si="2"/>
        <v>586.12586136381776</v>
      </c>
      <c r="BT22" s="9">
        <f t="shared" si="2"/>
        <v>494.04928903905915</v>
      </c>
    </row>
    <row r="23" spans="1:72">
      <c r="A23" s="10" t="s">
        <v>92</v>
      </c>
      <c r="B23" s="10"/>
      <c r="C23" s="10">
        <v>1544.1000000000001</v>
      </c>
      <c r="D23" s="10">
        <v>130.00000000000003</v>
      </c>
      <c r="E23" s="10">
        <v>1013.0999999999998</v>
      </c>
      <c r="F23" s="10">
        <v>108.50000000000001</v>
      </c>
      <c r="G23" s="10">
        <v>492.19999999999993</v>
      </c>
      <c r="H23" s="10">
        <v>493.89999999999992</v>
      </c>
      <c r="I23" s="10">
        <v>301.90000000000003</v>
      </c>
      <c r="J23" s="10">
        <v>798.39999999999986</v>
      </c>
      <c r="K23" s="10">
        <v>784.5</v>
      </c>
      <c r="L23" s="10">
        <v>4107.3000000000011</v>
      </c>
      <c r="M23" s="10">
        <v>4469.8</v>
      </c>
      <c r="N23" s="10">
        <v>1239.6000000000006</v>
      </c>
      <c r="O23" s="10">
        <v>996.20000000000016</v>
      </c>
      <c r="P23" s="10">
        <v>1048.5999999999997</v>
      </c>
      <c r="Q23" s="10">
        <v>427.40000000000003</v>
      </c>
      <c r="R23" s="10">
        <v>2275</v>
      </c>
      <c r="S23" s="10">
        <v>1637.4</v>
      </c>
      <c r="T23" s="10">
        <v>1853.5</v>
      </c>
      <c r="U23" s="10">
        <v>1768.8</v>
      </c>
      <c r="V23" s="10">
        <v>490.29999999999995</v>
      </c>
      <c r="W23" s="10">
        <v>368.9</v>
      </c>
      <c r="X23" s="10">
        <v>974.6</v>
      </c>
      <c r="Y23" s="10">
        <v>353.39999999999992</v>
      </c>
      <c r="Z23" s="10">
        <v>235.90000000000006</v>
      </c>
      <c r="AA23" s="10">
        <v>1544.1000000000001</v>
      </c>
      <c r="AB23" s="10">
        <v>130.00000000000003</v>
      </c>
      <c r="AC23" s="10">
        <v>1013.0999999999998</v>
      </c>
      <c r="AD23" s="10">
        <v>108.50000000000001</v>
      </c>
      <c r="AE23" s="10">
        <v>492.19999999999993</v>
      </c>
      <c r="AF23" s="10">
        <v>493.89999999999992</v>
      </c>
      <c r="AG23" s="10">
        <v>301.90000000000003</v>
      </c>
      <c r="AH23" s="10">
        <v>798.39999999999986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>
        <v>0.12379999999999999</v>
      </c>
      <c r="AY23" s="10"/>
      <c r="AZ23" s="10"/>
      <c r="BA23" s="10"/>
      <c r="BB23" s="9">
        <v>6.54E-2</v>
      </c>
      <c r="BC23" s="10"/>
      <c r="BD23" s="10"/>
      <c r="BE23" s="10"/>
      <c r="BF23" s="10"/>
      <c r="BG23" s="10"/>
      <c r="BH23" s="10"/>
      <c r="BI23" s="10">
        <v>6.0299999999999999E-2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</row>
    <row r="24" spans="1:72">
      <c r="A24" s="10" t="s">
        <v>93</v>
      </c>
      <c r="B24" s="10"/>
      <c r="C24" s="10">
        <v>141.09999999999997</v>
      </c>
      <c r="D24" s="10">
        <v>92.299999999999969</v>
      </c>
      <c r="E24" s="10">
        <v>331.8</v>
      </c>
      <c r="F24" s="10">
        <v>103.10000000000001</v>
      </c>
      <c r="G24" s="10">
        <v>279</v>
      </c>
      <c r="H24" s="10">
        <v>726.3000000000003</v>
      </c>
      <c r="I24" s="10">
        <v>160.20000000000002</v>
      </c>
      <c r="J24" s="10">
        <v>721.09999999999968</v>
      </c>
      <c r="K24" s="10">
        <v>4508.3000000000011</v>
      </c>
      <c r="L24" s="10">
        <v>6068.0999999999985</v>
      </c>
      <c r="M24" s="10">
        <v>3381.6</v>
      </c>
      <c r="N24" s="10">
        <v>2682.5000000000005</v>
      </c>
      <c r="O24" s="10">
        <v>108.19999999999997</v>
      </c>
      <c r="P24" s="10">
        <v>1764.6000000000004</v>
      </c>
      <c r="Q24" s="10">
        <v>285</v>
      </c>
      <c r="R24" s="10">
        <v>339.40000000000003</v>
      </c>
      <c r="S24" s="10">
        <v>1196.8</v>
      </c>
      <c r="T24" s="10">
        <v>1505.6000000000001</v>
      </c>
      <c r="U24" s="10">
        <v>2137.5</v>
      </c>
      <c r="V24" s="10">
        <v>257.7000000000001</v>
      </c>
      <c r="W24" s="10">
        <v>113.4</v>
      </c>
      <c r="X24" s="10">
        <v>1932.9999999999993</v>
      </c>
      <c r="Y24" s="10">
        <v>197.20000000000005</v>
      </c>
      <c r="Z24" s="10">
        <v>382.49999999999983</v>
      </c>
      <c r="AA24" s="10">
        <v>141.09999999999997</v>
      </c>
      <c r="AB24" s="10">
        <v>92.299999999999969</v>
      </c>
      <c r="AC24" s="10">
        <v>331.8</v>
      </c>
      <c r="AD24" s="10">
        <v>103.10000000000001</v>
      </c>
      <c r="AE24" s="10">
        <v>279</v>
      </c>
      <c r="AF24" s="10">
        <v>726.3000000000003</v>
      </c>
      <c r="AG24" s="10">
        <v>160.20000000000002</v>
      </c>
      <c r="AH24" s="10">
        <v>721.09999999999968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3" t="s">
        <v>178</v>
      </c>
      <c r="AY24" s="10"/>
      <c r="AZ24" s="10"/>
      <c r="BA24" s="10" t="s">
        <v>94</v>
      </c>
      <c r="BB24" s="13" t="s">
        <v>178</v>
      </c>
      <c r="BC24" s="10"/>
      <c r="BD24" s="10"/>
      <c r="BE24" s="10" t="s">
        <v>102</v>
      </c>
      <c r="BF24" s="10" t="s">
        <v>102</v>
      </c>
      <c r="BG24" s="10"/>
      <c r="BH24" s="10"/>
      <c r="BI24" s="10" t="s">
        <v>94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72">
      <c r="A25" s="10" t="s">
        <v>95</v>
      </c>
      <c r="B25" s="10"/>
      <c r="C25" s="10">
        <v>1837.2999999999997</v>
      </c>
      <c r="D25" s="10">
        <v>682.20000000000027</v>
      </c>
      <c r="E25" s="10">
        <v>193.29999999999998</v>
      </c>
      <c r="F25" s="10">
        <v>862.90000000000043</v>
      </c>
      <c r="G25" s="10">
        <v>169.5</v>
      </c>
      <c r="H25" s="10">
        <v>651.89999999999986</v>
      </c>
      <c r="I25" s="10">
        <v>162.19999999999999</v>
      </c>
      <c r="J25" s="10">
        <v>783.90000000000009</v>
      </c>
      <c r="K25" s="10">
        <v>2265.0999999999995</v>
      </c>
      <c r="L25" s="10">
        <v>6249.2000000000007</v>
      </c>
      <c r="M25" s="10">
        <v>5087.9999999999991</v>
      </c>
      <c r="N25" s="10">
        <v>2820.1</v>
      </c>
      <c r="O25" s="10">
        <v>350.89999999999992</v>
      </c>
      <c r="P25" s="10">
        <v>994.00000000000023</v>
      </c>
      <c r="Q25" s="10">
        <v>1303.0000000000011</v>
      </c>
      <c r="R25" s="10">
        <v>253.49999999999997</v>
      </c>
      <c r="S25" s="10">
        <v>753</v>
      </c>
      <c r="T25" s="10">
        <v>1858.0000000000002</v>
      </c>
      <c r="U25" s="10">
        <v>2926.4999999999995</v>
      </c>
      <c r="V25" s="10">
        <v>718.89999999999986</v>
      </c>
      <c r="W25" s="10">
        <v>895.10000000000025</v>
      </c>
      <c r="X25" s="10">
        <v>139.29999999999998</v>
      </c>
      <c r="Y25" s="10">
        <v>1189.7000000000003</v>
      </c>
      <c r="Z25" s="10">
        <v>188.00000000000003</v>
      </c>
      <c r="AA25" s="10">
        <v>1837.2999999999997</v>
      </c>
      <c r="AB25" s="10">
        <v>682.20000000000027</v>
      </c>
      <c r="AC25" s="10">
        <v>193.29999999999998</v>
      </c>
      <c r="AD25" s="10">
        <v>862.90000000000043</v>
      </c>
      <c r="AE25" s="10">
        <v>169.5</v>
      </c>
      <c r="AF25" s="10">
        <v>651.89999999999986</v>
      </c>
      <c r="AG25" s="10">
        <v>162.19999999999999</v>
      </c>
      <c r="AH25" s="10">
        <v>783.90000000000009</v>
      </c>
    </row>
    <row r="26" spans="1:72">
      <c r="A26" s="10" t="s">
        <v>96</v>
      </c>
      <c r="B26" s="10"/>
      <c r="C26" s="10">
        <v>408.49999999999994</v>
      </c>
      <c r="D26" s="10">
        <v>804.60000000000036</v>
      </c>
      <c r="E26" s="10">
        <v>245.99999999999994</v>
      </c>
      <c r="F26" s="10">
        <v>355.80000000000007</v>
      </c>
      <c r="G26" s="10">
        <v>149.69999999999996</v>
      </c>
      <c r="H26" s="10">
        <v>974.70000000000039</v>
      </c>
      <c r="I26" s="10">
        <v>124.50000000000003</v>
      </c>
      <c r="J26" s="10">
        <v>745.60000000000014</v>
      </c>
      <c r="K26" s="10">
        <v>5507.9000000000005</v>
      </c>
      <c r="L26" s="10">
        <v>7452.4</v>
      </c>
      <c r="M26" s="10">
        <v>4737.2000000000007</v>
      </c>
      <c r="N26" s="10">
        <v>3968.5000000000005</v>
      </c>
      <c r="O26" s="10">
        <v>954.59999999999968</v>
      </c>
      <c r="P26" s="10">
        <v>662.20000000000016</v>
      </c>
      <c r="Q26" s="10">
        <v>2647.3</v>
      </c>
      <c r="R26" s="10">
        <v>592.30000000000018</v>
      </c>
      <c r="S26" s="10">
        <v>701.19999999999993</v>
      </c>
      <c r="T26" s="10">
        <v>2786.1000000000004</v>
      </c>
      <c r="U26" s="10">
        <v>2353.3000000000006</v>
      </c>
      <c r="V26" s="10">
        <v>1318.1</v>
      </c>
      <c r="W26" s="10">
        <v>935.90000000000009</v>
      </c>
      <c r="X26" s="10">
        <v>326.2</v>
      </c>
      <c r="Y26" s="10">
        <v>817.00000000000023</v>
      </c>
      <c r="Z26" s="10">
        <v>216.9</v>
      </c>
      <c r="AA26" s="10">
        <v>408.49999999999994</v>
      </c>
      <c r="AB26" s="10">
        <v>804.60000000000036</v>
      </c>
      <c r="AC26" s="10">
        <v>245.99999999999994</v>
      </c>
      <c r="AD26" s="10">
        <v>355.80000000000007</v>
      </c>
      <c r="AE26" s="10">
        <v>149.69999999999996</v>
      </c>
      <c r="AF26" s="10">
        <v>974.70000000000039</v>
      </c>
      <c r="AG26" s="10">
        <v>124.50000000000003</v>
      </c>
      <c r="AH26" s="10">
        <v>745.60000000000014</v>
      </c>
    </row>
    <row r="27" spans="1:72">
      <c r="A27" s="10" t="s">
        <v>97</v>
      </c>
      <c r="B27" s="10"/>
      <c r="C27" s="10">
        <v>94.500000000000014</v>
      </c>
      <c r="D27" s="10">
        <v>127.00000000000007</v>
      </c>
      <c r="E27" s="10">
        <v>1161.9000000000001</v>
      </c>
      <c r="F27" s="10">
        <v>101.79999999999997</v>
      </c>
      <c r="G27" s="10">
        <v>458.6</v>
      </c>
      <c r="H27" s="10">
        <v>584.20000000000005</v>
      </c>
      <c r="I27" s="10">
        <v>250.7999999999999</v>
      </c>
      <c r="J27" s="10">
        <v>102.69999999999997</v>
      </c>
      <c r="K27" s="10">
        <v>1827.3999999999996</v>
      </c>
      <c r="L27" s="10">
        <v>3672.2999999999997</v>
      </c>
      <c r="M27" s="10">
        <v>3246.5999999999995</v>
      </c>
      <c r="N27" s="10">
        <v>1870.6000000000001</v>
      </c>
      <c r="O27" s="10">
        <v>378.4</v>
      </c>
      <c r="P27" s="10">
        <v>2232.6</v>
      </c>
      <c r="Q27" s="10">
        <v>999.29999999999984</v>
      </c>
      <c r="R27" s="10">
        <v>383.29999999999995</v>
      </c>
      <c r="S27" s="10">
        <v>1756.3000000000002</v>
      </c>
      <c r="T27" s="10">
        <v>1472.2</v>
      </c>
      <c r="U27" s="10">
        <v>2489.1999999999994</v>
      </c>
      <c r="V27" s="10">
        <v>112.69999999999997</v>
      </c>
      <c r="W27" s="10">
        <v>141.39999999999998</v>
      </c>
      <c r="X27" s="10">
        <v>1373.3000000000002</v>
      </c>
      <c r="Y27" s="10">
        <v>116.2</v>
      </c>
      <c r="Z27" s="10">
        <v>975.3</v>
      </c>
      <c r="AA27" s="10">
        <v>94.500000000000014</v>
      </c>
      <c r="AB27" s="10">
        <v>127.00000000000007</v>
      </c>
      <c r="AC27" s="10">
        <v>1161.9000000000001</v>
      </c>
      <c r="AD27" s="10">
        <v>101.79999999999997</v>
      </c>
      <c r="AE27" s="10">
        <v>458.6</v>
      </c>
      <c r="AF27" s="10">
        <v>584.20000000000005</v>
      </c>
      <c r="AG27" s="10">
        <v>250.7999999999999</v>
      </c>
      <c r="AH27" s="10">
        <v>102.69999999999997</v>
      </c>
    </row>
    <row r="28" spans="1:72">
      <c r="A28" s="10" t="s">
        <v>98</v>
      </c>
      <c r="B28" s="10"/>
      <c r="C28" s="10">
        <v>731.19999999999993</v>
      </c>
      <c r="D28" s="10">
        <v>424.5</v>
      </c>
      <c r="E28" s="10">
        <v>657.99999999999977</v>
      </c>
      <c r="F28" s="10">
        <v>119.90000000000003</v>
      </c>
      <c r="G28" s="10">
        <v>478.29999999999995</v>
      </c>
      <c r="H28" s="10">
        <v>486.30000000000013</v>
      </c>
      <c r="I28" s="10">
        <v>141.80000000000001</v>
      </c>
      <c r="J28" s="10">
        <v>263.39999999999998</v>
      </c>
      <c r="K28" s="10">
        <v>1218.7000000000003</v>
      </c>
      <c r="L28" s="10">
        <v>846.29999999999973</v>
      </c>
      <c r="M28" s="10">
        <v>1259.0000000000005</v>
      </c>
      <c r="N28" s="10">
        <v>3112.3999999999987</v>
      </c>
      <c r="O28" s="10">
        <v>2275.4</v>
      </c>
      <c r="P28" s="10">
        <v>1734.2000000000005</v>
      </c>
      <c r="Q28" s="10">
        <v>743.69999999999993</v>
      </c>
      <c r="R28" s="10">
        <v>651.40000000000032</v>
      </c>
      <c r="S28" s="10">
        <v>140.6</v>
      </c>
      <c r="T28" s="10">
        <v>1108.9000000000001</v>
      </c>
      <c r="U28" s="10">
        <v>1488.4</v>
      </c>
      <c r="V28" s="10">
        <v>873.19999999999982</v>
      </c>
      <c r="W28" s="10">
        <v>114.29999999999998</v>
      </c>
      <c r="X28" s="10">
        <v>2074.9</v>
      </c>
      <c r="Y28" s="10">
        <v>353.2999999999999</v>
      </c>
      <c r="Z28" s="10">
        <v>421.29999999999995</v>
      </c>
      <c r="AA28" s="10">
        <v>731.19999999999993</v>
      </c>
      <c r="AB28" s="10">
        <v>424.5</v>
      </c>
      <c r="AC28" s="10">
        <v>657.99999999999977</v>
      </c>
      <c r="AD28" s="10">
        <v>119.90000000000003</v>
      </c>
      <c r="AE28" s="10">
        <v>478.29999999999995</v>
      </c>
      <c r="AF28" s="10">
        <v>486.30000000000013</v>
      </c>
      <c r="AG28" s="10">
        <v>141.80000000000001</v>
      </c>
      <c r="AH28" s="10">
        <v>263.39999999999998</v>
      </c>
    </row>
    <row r="29" spans="1:72">
      <c r="A29" s="10" t="s">
        <v>99</v>
      </c>
      <c r="B29" s="10"/>
      <c r="C29" s="10">
        <v>181.79999999999993</v>
      </c>
      <c r="D29" s="10">
        <v>680.59999999999968</v>
      </c>
      <c r="E29" s="10">
        <v>799.6</v>
      </c>
      <c r="F29" s="10">
        <v>215.49999999999997</v>
      </c>
      <c r="G29" s="10">
        <v>205.6</v>
      </c>
      <c r="H29" s="10">
        <v>1184.0999999999997</v>
      </c>
      <c r="I29" s="10">
        <v>201.99999999999997</v>
      </c>
      <c r="J29" s="10">
        <v>1187</v>
      </c>
      <c r="K29" s="10">
        <v>389.40000000000003</v>
      </c>
      <c r="L29" s="10">
        <v>1392.1999999999998</v>
      </c>
      <c r="M29" s="10">
        <v>1339</v>
      </c>
      <c r="N29" s="10">
        <v>3758.3000000000011</v>
      </c>
      <c r="O29" s="10">
        <v>6966.8000000000011</v>
      </c>
      <c r="P29" s="10">
        <v>3222.3999999999983</v>
      </c>
      <c r="Q29" s="10">
        <v>288.89999999999998</v>
      </c>
      <c r="R29" s="10">
        <v>455.29999999999995</v>
      </c>
      <c r="S29" s="10">
        <v>1633.5999999999997</v>
      </c>
      <c r="T29" s="10">
        <v>457.40000000000003</v>
      </c>
      <c r="U29" s="10">
        <v>2949</v>
      </c>
      <c r="V29" s="10">
        <v>5086.6000000000013</v>
      </c>
      <c r="W29" s="10">
        <v>786.8</v>
      </c>
      <c r="X29" s="10">
        <v>453.00000000000011</v>
      </c>
      <c r="Y29" s="10">
        <v>798.29999999999984</v>
      </c>
      <c r="Z29" s="10">
        <v>1129</v>
      </c>
      <c r="AA29" s="10">
        <v>181.79999999999993</v>
      </c>
      <c r="AB29" s="10">
        <v>680.59999999999968</v>
      </c>
      <c r="AC29" s="10">
        <v>799.6</v>
      </c>
      <c r="AD29" s="10">
        <v>215.49999999999997</v>
      </c>
      <c r="AE29" s="10">
        <v>205.6</v>
      </c>
      <c r="AF29" s="10">
        <v>1184.0999999999997</v>
      </c>
      <c r="AG29" s="10">
        <v>201.99999999999997</v>
      </c>
      <c r="AH29" s="10">
        <v>1187</v>
      </c>
    </row>
    <row r="30" spans="1:72">
      <c r="A30" s="10"/>
      <c r="B30" s="10" t="s">
        <v>100</v>
      </c>
      <c r="C30" s="9">
        <f>AVERAGE(C2:C29)</f>
        <v>752.89999999999975</v>
      </c>
      <c r="D30" s="9">
        <f t="shared" ref="D30:AH30" si="3">AVERAGE(D2:D29)</f>
        <v>493.30000000000007</v>
      </c>
      <c r="E30" s="9">
        <f t="shared" si="3"/>
        <v>488.06071428571425</v>
      </c>
      <c r="F30" s="9">
        <f t="shared" si="3"/>
        <v>353.23928571428553</v>
      </c>
      <c r="G30" s="9">
        <f t="shared" si="3"/>
        <v>372.625</v>
      </c>
      <c r="H30" s="9">
        <f t="shared" si="3"/>
        <v>469.84285714285721</v>
      </c>
      <c r="I30" s="9">
        <f t="shared" si="3"/>
        <v>480.74285714285719</v>
      </c>
      <c r="J30" s="9">
        <f t="shared" si="3"/>
        <v>520.07500000000005</v>
      </c>
      <c r="K30" s="9">
        <f t="shared" si="3"/>
        <v>1715.3821428571428</v>
      </c>
      <c r="L30" s="9">
        <f t="shared" si="3"/>
        <v>3787.2928571428574</v>
      </c>
      <c r="M30" s="9">
        <f t="shared" si="3"/>
        <v>3519.8250000000007</v>
      </c>
      <c r="N30" s="9">
        <f t="shared" si="3"/>
        <v>2644.9571428571426</v>
      </c>
      <c r="O30" s="9">
        <f t="shared" si="3"/>
        <v>1801.5678571428568</v>
      </c>
      <c r="P30" s="9">
        <f t="shared" si="3"/>
        <v>1600.1785714285709</v>
      </c>
      <c r="Q30" s="9">
        <f t="shared" si="3"/>
        <v>990.89285714285711</v>
      </c>
      <c r="R30" s="9">
        <f t="shared" si="3"/>
        <v>1004.5785714285714</v>
      </c>
      <c r="S30" s="9">
        <f t="shared" si="3"/>
        <v>805.78928571428571</v>
      </c>
      <c r="T30" s="9">
        <f t="shared" si="3"/>
        <v>1386.203571428571</v>
      </c>
      <c r="U30" s="9">
        <f t="shared" si="3"/>
        <v>2590.7857142857142</v>
      </c>
      <c r="V30" s="9">
        <f t="shared" si="3"/>
        <v>1286.9892857142856</v>
      </c>
      <c r="W30" s="9">
        <f t="shared" si="3"/>
        <v>661.55714285714294</v>
      </c>
      <c r="X30" s="9">
        <f t="shared" si="3"/>
        <v>877.36785714285736</v>
      </c>
      <c r="Y30" s="9">
        <f t="shared" si="3"/>
        <v>705.60714285714289</v>
      </c>
      <c r="Z30" s="9">
        <f t="shared" si="3"/>
        <v>453.23214285714278</v>
      </c>
      <c r="AA30" s="9">
        <f t="shared" si="3"/>
        <v>752.89999999999975</v>
      </c>
      <c r="AB30" s="9">
        <f t="shared" si="3"/>
        <v>493.30000000000007</v>
      </c>
      <c r="AC30" s="9">
        <f t="shared" si="3"/>
        <v>488.06071428571425</v>
      </c>
      <c r="AD30" s="9">
        <f t="shared" si="3"/>
        <v>353.23928571428553</v>
      </c>
      <c r="AE30" s="9">
        <f t="shared" si="3"/>
        <v>372.625</v>
      </c>
      <c r="AF30" s="9">
        <f t="shared" si="3"/>
        <v>469.84285714285721</v>
      </c>
      <c r="AG30" s="9">
        <f t="shared" si="3"/>
        <v>480.74285714285719</v>
      </c>
      <c r="AH30" s="9">
        <f t="shared" si="3"/>
        <v>520.07500000000005</v>
      </c>
    </row>
    <row r="31" spans="1:72">
      <c r="A31" s="10"/>
      <c r="B31" s="10" t="s">
        <v>2</v>
      </c>
      <c r="C31" s="9">
        <f t="shared" ref="C31:AH31" si="4">C32/SQRT(28)</f>
        <v>95.254815595747729</v>
      </c>
      <c r="D31" s="9">
        <f t="shared" si="4"/>
        <v>82.11469636909311</v>
      </c>
      <c r="E31" s="9">
        <f t="shared" si="4"/>
        <v>63.670503569932791</v>
      </c>
      <c r="F31" s="9">
        <f t="shared" si="4"/>
        <v>56.333384601105138</v>
      </c>
      <c r="G31" s="9">
        <f t="shared" si="4"/>
        <v>46.293983411802799</v>
      </c>
      <c r="H31" s="9">
        <f t="shared" si="4"/>
        <v>57.690972359296794</v>
      </c>
      <c r="I31" s="9">
        <f t="shared" si="4"/>
        <v>60.550424879903268</v>
      </c>
      <c r="J31" s="9">
        <f t="shared" si="4"/>
        <v>55.784493831029124</v>
      </c>
      <c r="K31" s="9">
        <f t="shared" si="4"/>
        <v>228.44047585029293</v>
      </c>
      <c r="L31" s="9">
        <f t="shared" si="4"/>
        <v>346.42993706434572</v>
      </c>
      <c r="M31" s="9">
        <f t="shared" si="4"/>
        <v>311.35598952373061</v>
      </c>
      <c r="N31" s="9">
        <f t="shared" si="4"/>
        <v>222.10242384540646</v>
      </c>
      <c r="O31" s="9">
        <f t="shared" si="4"/>
        <v>276.93561602780113</v>
      </c>
      <c r="P31" s="9">
        <f t="shared" si="4"/>
        <v>199.68873717733806</v>
      </c>
      <c r="Q31" s="9">
        <f t="shared" si="4"/>
        <v>122.97331118035582</v>
      </c>
      <c r="R31" s="9">
        <f t="shared" si="4"/>
        <v>146.44777852478691</v>
      </c>
      <c r="S31" s="9">
        <f t="shared" si="4"/>
        <v>107.53514994914117</v>
      </c>
      <c r="T31" s="9">
        <f t="shared" si="4"/>
        <v>134.78561524230705</v>
      </c>
      <c r="U31" s="9">
        <f t="shared" si="4"/>
        <v>160.97363842435095</v>
      </c>
      <c r="V31" s="9">
        <f t="shared" si="4"/>
        <v>229.28180313114922</v>
      </c>
      <c r="W31" s="9">
        <f t="shared" si="4"/>
        <v>124.25832043176445</v>
      </c>
      <c r="X31" s="9">
        <f t="shared" si="4"/>
        <v>149.38133467594059</v>
      </c>
      <c r="Y31" s="9">
        <f t="shared" si="4"/>
        <v>95.404805033641651</v>
      </c>
      <c r="Z31" s="9">
        <f t="shared" si="4"/>
        <v>57.821599846637262</v>
      </c>
      <c r="AA31" s="9">
        <f t="shared" si="4"/>
        <v>95.254815595747729</v>
      </c>
      <c r="AB31" s="9">
        <f t="shared" si="4"/>
        <v>82.11469636909311</v>
      </c>
      <c r="AC31" s="9">
        <f t="shared" si="4"/>
        <v>63.670503569932791</v>
      </c>
      <c r="AD31" s="9">
        <f t="shared" si="4"/>
        <v>56.333384601105138</v>
      </c>
      <c r="AE31" s="9">
        <f t="shared" si="4"/>
        <v>46.293983411802799</v>
      </c>
      <c r="AF31" s="9">
        <f t="shared" si="4"/>
        <v>57.690972359296794</v>
      </c>
      <c r="AG31" s="9">
        <f t="shared" si="4"/>
        <v>60.550424879903268</v>
      </c>
      <c r="AH31" s="9">
        <f t="shared" si="4"/>
        <v>55.784493831029124</v>
      </c>
    </row>
    <row r="32" spans="1:72">
      <c r="A32" s="10"/>
      <c r="B32" s="10" t="s">
        <v>101</v>
      </c>
      <c r="C32" s="9">
        <f>STDEV(C2:C29)</f>
        <v>504.04110649533072</v>
      </c>
      <c r="D32" s="9">
        <f t="shared" ref="D32:AH32" si="5">STDEV(D2:D29)</f>
        <v>434.51013115239778</v>
      </c>
      <c r="E32" s="9">
        <f t="shared" si="5"/>
        <v>336.91263659258476</v>
      </c>
      <c r="F32" s="9">
        <f t="shared" si="5"/>
        <v>298.08825233015949</v>
      </c>
      <c r="G32" s="9">
        <f t="shared" si="5"/>
        <v>244.96473461235934</v>
      </c>
      <c r="H32" s="9">
        <f t="shared" si="5"/>
        <v>305.27193151240112</v>
      </c>
      <c r="I32" s="9">
        <f t="shared" si="5"/>
        <v>320.40273202304417</v>
      </c>
      <c r="J32" s="9">
        <f t="shared" si="5"/>
        <v>295.18379538103977</v>
      </c>
      <c r="K32" s="9">
        <f t="shared" si="5"/>
        <v>1208.793376962263</v>
      </c>
      <c r="L32" s="9">
        <f t="shared" si="5"/>
        <v>1833.1349203600325</v>
      </c>
      <c r="M32" s="9">
        <f t="shared" si="5"/>
        <v>1647.5410349804465</v>
      </c>
      <c r="N32" s="9">
        <f t="shared" si="5"/>
        <v>1175.2555581592151</v>
      </c>
      <c r="O32" s="9">
        <f t="shared" si="5"/>
        <v>1465.4055383720699</v>
      </c>
      <c r="P32" s="9">
        <f t="shared" si="5"/>
        <v>1056.6534763835493</v>
      </c>
      <c r="Q32" s="9">
        <f t="shared" si="5"/>
        <v>650.71359856276058</v>
      </c>
      <c r="R32" s="9">
        <f t="shared" si="5"/>
        <v>774.92880406890356</v>
      </c>
      <c r="S32" s="9">
        <f t="shared" si="5"/>
        <v>569.02252792693525</v>
      </c>
      <c r="T32" s="9">
        <f t="shared" si="5"/>
        <v>713.21843647996263</v>
      </c>
      <c r="U32" s="9">
        <f t="shared" si="5"/>
        <v>851.79242981612788</v>
      </c>
      <c r="V32" s="9">
        <f t="shared" si="5"/>
        <v>1213.2452624749828</v>
      </c>
      <c r="W32" s="9">
        <f t="shared" si="5"/>
        <v>657.5132283860496</v>
      </c>
      <c r="X32" s="9">
        <f t="shared" si="5"/>
        <v>790.45172413489649</v>
      </c>
      <c r="Y32" s="9">
        <f t="shared" si="5"/>
        <v>504.8347759992381</v>
      </c>
      <c r="Z32" s="9">
        <f t="shared" si="5"/>
        <v>305.96314720418536</v>
      </c>
      <c r="AA32" s="9">
        <f t="shared" si="5"/>
        <v>504.04110649533072</v>
      </c>
      <c r="AB32" s="9">
        <f t="shared" si="5"/>
        <v>434.51013115239778</v>
      </c>
      <c r="AC32" s="9">
        <f t="shared" si="5"/>
        <v>336.91263659258476</v>
      </c>
      <c r="AD32" s="9">
        <f t="shared" si="5"/>
        <v>298.08825233015949</v>
      </c>
      <c r="AE32" s="9">
        <f t="shared" si="5"/>
        <v>244.96473461235934</v>
      </c>
      <c r="AF32" s="9">
        <f t="shared" si="5"/>
        <v>305.27193151240112</v>
      </c>
      <c r="AG32" s="9">
        <f t="shared" si="5"/>
        <v>320.40273202304417</v>
      </c>
      <c r="AH32" s="9">
        <f t="shared" si="5"/>
        <v>295.18379538103977</v>
      </c>
    </row>
    <row r="33" spans="2:34" s="7" customForma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2:34" s="7" customFormat="1">
      <c r="B34" s="7" t="s">
        <v>177</v>
      </c>
      <c r="C34" s="7">
        <v>12</v>
      </c>
      <c r="D34" s="7">
        <v>13</v>
      </c>
      <c r="E34" s="7">
        <v>14</v>
      </c>
      <c r="F34" s="7">
        <v>15</v>
      </c>
      <c r="G34" s="7">
        <v>16</v>
      </c>
      <c r="H34" s="7">
        <v>17</v>
      </c>
      <c r="I34" s="7">
        <v>18</v>
      </c>
      <c r="J34" s="7">
        <v>19</v>
      </c>
      <c r="K34" s="7">
        <v>20</v>
      </c>
      <c r="L34" s="7">
        <v>21</v>
      </c>
      <c r="M34" s="7">
        <v>22</v>
      </c>
      <c r="N34" s="7">
        <v>23</v>
      </c>
      <c r="O34" s="7">
        <v>0</v>
      </c>
      <c r="P34" s="7">
        <v>1</v>
      </c>
      <c r="Q34" s="7">
        <v>2</v>
      </c>
      <c r="R34" s="7">
        <v>3</v>
      </c>
      <c r="S34" s="7">
        <v>4</v>
      </c>
      <c r="T34" s="7">
        <v>5</v>
      </c>
      <c r="U34" s="7">
        <v>6</v>
      </c>
      <c r="V34" s="7">
        <v>7</v>
      </c>
      <c r="W34" s="7">
        <v>8</v>
      </c>
      <c r="X34" s="7">
        <v>9</v>
      </c>
      <c r="Y34" s="7">
        <v>10</v>
      </c>
      <c r="Z34" s="7">
        <v>11</v>
      </c>
    </row>
    <row r="35" spans="2:34" s="7" customFormat="1">
      <c r="B35" s="7" t="s">
        <v>103</v>
      </c>
      <c r="C35" s="7">
        <v>752.89999999999975</v>
      </c>
      <c r="D35" s="7">
        <v>493.30000000000007</v>
      </c>
      <c r="E35" s="7">
        <v>488.06071428571425</v>
      </c>
      <c r="F35" s="7">
        <v>353.23928571428553</v>
      </c>
      <c r="G35" s="7">
        <v>372.625</v>
      </c>
      <c r="H35" s="7">
        <v>469.84285714285721</v>
      </c>
      <c r="I35" s="7">
        <v>480.74285714285719</v>
      </c>
      <c r="J35" s="7">
        <v>520.07500000000005</v>
      </c>
      <c r="K35" s="7">
        <v>1715.3821428571428</v>
      </c>
      <c r="L35" s="7">
        <v>3787.2928571428574</v>
      </c>
      <c r="M35" s="7">
        <v>3519.8250000000007</v>
      </c>
      <c r="N35" s="7">
        <v>2644.9571428571426</v>
      </c>
      <c r="O35" s="7">
        <v>1801.5678571428568</v>
      </c>
      <c r="P35" s="7">
        <v>1600.1785714285709</v>
      </c>
      <c r="Q35" s="7">
        <v>990.89285714285711</v>
      </c>
      <c r="R35" s="7">
        <v>1004.5785714285714</v>
      </c>
      <c r="S35" s="7">
        <v>805.78928571428571</v>
      </c>
      <c r="T35" s="7">
        <v>1386.203571428571</v>
      </c>
      <c r="U35" s="7">
        <v>2590.7857142857142</v>
      </c>
      <c r="V35" s="7">
        <v>1286.9892857142856</v>
      </c>
      <c r="W35" s="7">
        <v>661.55714285714294</v>
      </c>
      <c r="X35" s="7">
        <v>877.36785714285736</v>
      </c>
      <c r="Y35" s="7">
        <v>705.60714285714289</v>
      </c>
      <c r="Z35" s="7">
        <v>453.23214285714278</v>
      </c>
      <c r="AA35" s="7">
        <v>752.89999999999975</v>
      </c>
      <c r="AB35" s="7">
        <v>493.30000000000007</v>
      </c>
      <c r="AC35" s="7">
        <v>488.06071428571425</v>
      </c>
      <c r="AD35" s="7">
        <v>353.23928571428553</v>
      </c>
      <c r="AE35" s="7">
        <v>372.625</v>
      </c>
      <c r="AF35" s="7">
        <v>469.84285714285721</v>
      </c>
      <c r="AG35" s="7">
        <v>480.74285714285719</v>
      </c>
      <c r="AH35" s="7">
        <v>520.07500000000005</v>
      </c>
    </row>
    <row r="36" spans="2:34" s="7" customFormat="1">
      <c r="B36" s="7" t="s">
        <v>104</v>
      </c>
      <c r="C36" s="7">
        <v>600.95555555555563</v>
      </c>
      <c r="D36" s="7">
        <v>330.83888888888885</v>
      </c>
      <c r="E36" s="7">
        <v>542.54999999999995</v>
      </c>
      <c r="F36" s="7">
        <v>352.1611111111111</v>
      </c>
      <c r="G36" s="7">
        <v>377.63888888888891</v>
      </c>
      <c r="H36" s="7">
        <v>427.81666666666666</v>
      </c>
      <c r="I36" s="7">
        <v>504.67777777777781</v>
      </c>
      <c r="J36" s="7">
        <v>666.19999999999993</v>
      </c>
      <c r="K36" s="7">
        <v>2248.9666666666667</v>
      </c>
      <c r="L36" s="7">
        <v>4719.8166666666666</v>
      </c>
      <c r="M36" s="7">
        <v>3614.2944444444438</v>
      </c>
      <c r="N36" s="7">
        <v>2687.0499999999997</v>
      </c>
      <c r="O36" s="7">
        <v>2662.6611111111106</v>
      </c>
      <c r="P36" s="7">
        <v>1058.05</v>
      </c>
      <c r="Q36" s="7">
        <v>1044.1222222222223</v>
      </c>
      <c r="R36" s="7">
        <v>1516.5777777777778</v>
      </c>
      <c r="S36" s="7">
        <v>1129.8944444444444</v>
      </c>
      <c r="T36" s="7">
        <v>1919.5111111111114</v>
      </c>
      <c r="U36" s="7">
        <v>2628.8888888888891</v>
      </c>
      <c r="V36" s="7">
        <v>1122.0055555555555</v>
      </c>
      <c r="W36" s="7">
        <v>1075.1722222222224</v>
      </c>
      <c r="X36" s="7">
        <v>580.1722222222221</v>
      </c>
      <c r="Y36" s="7">
        <v>662.43333333333339</v>
      </c>
      <c r="Z36" s="7">
        <v>641.38333333333333</v>
      </c>
      <c r="AA36" s="7">
        <v>600.95555555555563</v>
      </c>
      <c r="AB36" s="7">
        <v>330.83888888888885</v>
      </c>
      <c r="AC36" s="7">
        <v>542.54999999999995</v>
      </c>
      <c r="AD36" s="7">
        <v>352.1611111111111</v>
      </c>
      <c r="AE36" s="7">
        <v>377.63888888888891</v>
      </c>
      <c r="AF36" s="7">
        <v>427.81666666666666</v>
      </c>
      <c r="AG36" s="7">
        <v>504.67777777777781</v>
      </c>
      <c r="AH36" s="7">
        <v>666.19999999999993</v>
      </c>
    </row>
    <row r="37" spans="2:34" s="7" customFormat="1">
      <c r="B37" s="7" t="s">
        <v>169</v>
      </c>
      <c r="C37" s="7">
        <v>95.254815595747729</v>
      </c>
      <c r="D37" s="7">
        <v>82.11469636909311</v>
      </c>
      <c r="E37" s="7">
        <v>63.670503569932791</v>
      </c>
      <c r="F37" s="7">
        <v>56.333384601105138</v>
      </c>
      <c r="G37" s="7">
        <v>46.293983411802799</v>
      </c>
      <c r="H37" s="7">
        <v>57.690972359296794</v>
      </c>
      <c r="I37" s="7">
        <v>60.550424879903268</v>
      </c>
      <c r="J37" s="7">
        <v>55.784493831029124</v>
      </c>
      <c r="K37" s="7">
        <v>228.44047585029293</v>
      </c>
      <c r="L37" s="7">
        <v>346.42993706434572</v>
      </c>
      <c r="M37" s="7">
        <v>311.35598952373061</v>
      </c>
      <c r="N37" s="7">
        <v>222.10242384540646</v>
      </c>
      <c r="O37" s="7">
        <v>276.93561602780113</v>
      </c>
      <c r="P37" s="7">
        <v>199.68873717733806</v>
      </c>
      <c r="Q37" s="7">
        <v>122.97331118035582</v>
      </c>
      <c r="R37" s="7">
        <v>146.44777852478691</v>
      </c>
      <c r="S37" s="7">
        <v>107.53514994914117</v>
      </c>
      <c r="T37" s="7">
        <v>134.78561524230705</v>
      </c>
      <c r="U37" s="7">
        <v>160.97363842435095</v>
      </c>
      <c r="V37" s="7">
        <v>229.28180313114922</v>
      </c>
      <c r="W37" s="7">
        <v>124.25832043176445</v>
      </c>
      <c r="X37" s="7">
        <v>149.38133467594059</v>
      </c>
      <c r="Y37" s="7">
        <v>95.404805033641651</v>
      </c>
      <c r="Z37" s="7">
        <v>57.821599846637262</v>
      </c>
      <c r="AA37" s="7">
        <v>95.254815595747729</v>
      </c>
      <c r="AB37" s="7">
        <v>82.11469636909311</v>
      </c>
      <c r="AC37" s="7">
        <v>63.670503569932791</v>
      </c>
      <c r="AD37" s="7">
        <v>56.333384601105138</v>
      </c>
      <c r="AE37" s="7">
        <v>46.293983411802799</v>
      </c>
      <c r="AF37" s="7">
        <v>57.690972359296794</v>
      </c>
      <c r="AG37" s="7">
        <v>60.550424879903268</v>
      </c>
      <c r="AH37" s="7">
        <v>55.784493831029124</v>
      </c>
    </row>
    <row r="38" spans="2:34" s="7" customFormat="1">
      <c r="B38" s="7" t="s">
        <v>170</v>
      </c>
      <c r="C38" s="7">
        <v>112.83398303234105</v>
      </c>
      <c r="D38" s="7">
        <v>84.614834813498376</v>
      </c>
      <c r="E38" s="7">
        <v>75.078735251255495</v>
      </c>
      <c r="F38" s="7">
        <v>78.064567769916252</v>
      </c>
      <c r="G38" s="7">
        <v>62.74810995715611</v>
      </c>
      <c r="H38" s="7">
        <v>96.722831976168905</v>
      </c>
      <c r="I38" s="7">
        <v>138.1511903997206</v>
      </c>
      <c r="J38" s="7">
        <v>116.4485341733038</v>
      </c>
      <c r="K38" s="7">
        <v>384.81760988267814</v>
      </c>
      <c r="L38" s="7">
        <v>509.75217605884927</v>
      </c>
      <c r="M38" s="7">
        <v>324.60851438704407</v>
      </c>
      <c r="N38" s="7">
        <v>384.76359385159458</v>
      </c>
      <c r="O38" s="7">
        <v>540.47755082912954</v>
      </c>
      <c r="P38" s="7">
        <v>176.39513562609659</v>
      </c>
      <c r="Q38" s="7">
        <v>301.36942115975705</v>
      </c>
      <c r="R38" s="7">
        <v>385.57303628602028</v>
      </c>
      <c r="S38" s="7">
        <v>309.55081925924026</v>
      </c>
      <c r="T38" s="7">
        <v>349.69149969660117</v>
      </c>
      <c r="U38" s="7">
        <v>261.71471369658741</v>
      </c>
      <c r="V38" s="7">
        <v>220.70280914728917</v>
      </c>
      <c r="W38" s="7">
        <v>179.19782561807349</v>
      </c>
      <c r="X38" s="7">
        <v>110.38786662673725</v>
      </c>
      <c r="Y38" s="7">
        <v>123.08303589646385</v>
      </c>
      <c r="Z38" s="7">
        <v>117.56348785431034</v>
      </c>
      <c r="AA38" s="7">
        <v>112.83398303234105</v>
      </c>
      <c r="AB38" s="7">
        <v>84.614834813498376</v>
      </c>
      <c r="AC38" s="7">
        <v>75.078735251255495</v>
      </c>
      <c r="AD38" s="7">
        <v>78.064567769916252</v>
      </c>
      <c r="AE38" s="7">
        <v>62.74810995715611</v>
      </c>
      <c r="AF38" s="7">
        <v>96.722831976168905</v>
      </c>
      <c r="AG38" s="7">
        <v>138.1511903997206</v>
      </c>
      <c r="AH38" s="7">
        <v>116.4485341733038</v>
      </c>
    </row>
    <row r="39" spans="2:34" s="7" customFormat="1"/>
    <row r="40" spans="2:34" s="7" customFormat="1">
      <c r="F40" s="8"/>
      <c r="G40" s="8"/>
    </row>
    <row r="41" spans="2:34" s="7" customFormat="1">
      <c r="F41" s="8"/>
      <c r="G41" s="8"/>
    </row>
    <row r="42" spans="2:34" s="7" customFormat="1">
      <c r="F42" s="8"/>
      <c r="G42" s="8"/>
    </row>
    <row r="43" spans="2:34" s="7" customFormat="1">
      <c r="D43" s="8"/>
      <c r="F43" s="8"/>
      <c r="G43" s="8"/>
    </row>
    <row r="44" spans="2:34" s="7" customFormat="1">
      <c r="D44" s="8"/>
      <c r="G44" s="8"/>
    </row>
    <row r="45" spans="2:34" s="7" customFormat="1">
      <c r="D45" s="8"/>
      <c r="G45" s="8"/>
    </row>
    <row r="46" spans="2:34" s="7" customFormat="1">
      <c r="D46" s="8"/>
      <c r="G46" s="8"/>
    </row>
    <row r="47" spans="2:34" s="7" customFormat="1">
      <c r="D47" s="8"/>
      <c r="G47" s="8"/>
    </row>
    <row r="48" spans="2:34" s="7" customFormat="1">
      <c r="D48" s="8"/>
      <c r="G48" s="8"/>
    </row>
    <row r="49" spans="4:4" s="7" customFormat="1">
      <c r="D49" s="8"/>
    </row>
    <row r="50" spans="4:4" s="7" customFormat="1">
      <c r="D50" s="8"/>
    </row>
    <row r="51" spans="4:4" s="7" customFormat="1">
      <c r="D51" s="8"/>
    </row>
    <row r="52" spans="4:4" s="7" customFormat="1"/>
    <row r="53" spans="4:4" s="7" customFormat="1"/>
    <row r="54" spans="4:4" s="7" customFormat="1"/>
    <row r="55" spans="4:4" s="7" customFormat="1"/>
    <row r="56" spans="4:4" s="7" customFormat="1"/>
    <row r="57" spans="4:4" s="7" customFormat="1"/>
    <row r="58" spans="4:4" s="7" customFormat="1"/>
    <row r="59" spans="4:4" s="7" customFormat="1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topLeftCell="O22" workbookViewId="0">
      <selection activeCell="C24" sqref="C24"/>
    </sheetView>
  </sheetViews>
  <sheetFormatPr defaultRowHeight="15"/>
  <cols>
    <col min="1" max="1" width="33" style="11" customWidth="1"/>
    <col min="2" max="2" width="25.140625" style="11" customWidth="1"/>
    <col min="3" max="3" width="24.5703125" style="11" customWidth="1"/>
    <col min="4" max="4" width="25.5703125" style="11" customWidth="1"/>
    <col min="5" max="5" width="26.28515625" style="11" customWidth="1"/>
    <col min="6" max="6" width="21.140625" style="11" customWidth="1"/>
    <col min="7" max="7" width="23" style="11" customWidth="1"/>
    <col min="8" max="8" width="24.7109375" style="11" customWidth="1"/>
    <col min="9" max="9" width="23.140625" style="11" customWidth="1"/>
    <col min="10" max="10" width="19.5703125" style="11" customWidth="1"/>
    <col min="11" max="11" width="20" style="11" customWidth="1"/>
    <col min="12" max="12" width="20.140625" style="11" customWidth="1"/>
    <col min="13" max="13" width="20.7109375" style="11" customWidth="1"/>
    <col min="14" max="14" width="28" style="11" customWidth="1"/>
    <col min="15" max="15" width="15.42578125" style="11" customWidth="1"/>
    <col min="16" max="16" width="25.140625" style="11" customWidth="1"/>
    <col min="17" max="17" width="27.42578125" style="11" customWidth="1"/>
    <col min="18" max="18" width="24.140625" style="11" customWidth="1"/>
    <col min="19" max="19" width="25.42578125" style="11" customWidth="1"/>
    <col min="20" max="20" width="24.7109375" style="11" customWidth="1"/>
    <col min="21" max="21" width="23.85546875" style="11" customWidth="1"/>
    <col min="22" max="22" width="24.85546875" style="11" customWidth="1"/>
    <col min="23" max="23" width="24.7109375" style="11" customWidth="1"/>
    <col min="24" max="24" width="19.28515625" style="11" customWidth="1"/>
    <col min="25" max="26" width="20" style="11" customWidth="1"/>
    <col min="27" max="27" width="23" style="11" customWidth="1"/>
    <col min="28" max="31" width="9.140625" style="11"/>
    <col min="32" max="32" width="23.85546875" style="11" customWidth="1"/>
    <col min="33" max="33" width="17.140625" style="11" customWidth="1"/>
    <col min="34" max="34" width="16.140625" style="11" customWidth="1"/>
    <col min="35" max="16384" width="9.140625" style="11"/>
  </cols>
  <sheetData>
    <row r="1" spans="1:27">
      <c r="A1" s="14"/>
      <c r="B1" s="13" t="s">
        <v>105</v>
      </c>
      <c r="C1" s="13" t="s">
        <v>106</v>
      </c>
      <c r="D1" s="13" t="s">
        <v>107</v>
      </c>
      <c r="E1" s="13" t="s">
        <v>108</v>
      </c>
      <c r="F1" s="13" t="s">
        <v>109</v>
      </c>
      <c r="G1" s="13" t="s">
        <v>110</v>
      </c>
      <c r="H1" s="13" t="s">
        <v>111</v>
      </c>
      <c r="I1" s="13" t="s">
        <v>112</v>
      </c>
      <c r="J1" s="13" t="s">
        <v>113</v>
      </c>
      <c r="K1" s="13" t="s">
        <v>114</v>
      </c>
      <c r="L1" s="13" t="s">
        <v>115</v>
      </c>
      <c r="M1" s="13" t="s">
        <v>116</v>
      </c>
      <c r="O1" s="17"/>
      <c r="P1" s="17" t="s">
        <v>105</v>
      </c>
      <c r="Q1" s="17" t="s">
        <v>106</v>
      </c>
      <c r="R1" s="17" t="s">
        <v>107</v>
      </c>
      <c r="S1" s="17" t="s">
        <v>108</v>
      </c>
      <c r="T1" s="17" t="s">
        <v>109</v>
      </c>
      <c r="U1" s="17" t="s">
        <v>110</v>
      </c>
      <c r="V1" s="17" t="s">
        <v>111</v>
      </c>
      <c r="W1" s="17" t="s">
        <v>112</v>
      </c>
      <c r="X1" s="17" t="s">
        <v>113</v>
      </c>
      <c r="Y1" s="17" t="s">
        <v>114</v>
      </c>
      <c r="Z1" s="17" t="s">
        <v>115</v>
      </c>
      <c r="AA1" s="17" t="s">
        <v>116</v>
      </c>
    </row>
    <row r="2" spans="1:27">
      <c r="A2" s="15" t="s">
        <v>117</v>
      </c>
      <c r="B2" s="13">
        <v>13397</v>
      </c>
      <c r="C2" s="13">
        <v>10899</v>
      </c>
      <c r="D2" s="13">
        <v>9063</v>
      </c>
      <c r="E2" s="13">
        <v>7496</v>
      </c>
      <c r="F2" s="13">
        <v>2819</v>
      </c>
      <c r="G2" s="13">
        <v>2442</v>
      </c>
      <c r="H2" s="13">
        <v>1807</v>
      </c>
      <c r="I2" s="13">
        <v>1392</v>
      </c>
      <c r="J2" s="13">
        <v>184</v>
      </c>
      <c r="K2" s="13">
        <v>92</v>
      </c>
      <c r="L2" s="13">
        <v>102</v>
      </c>
      <c r="M2" s="13">
        <v>63</v>
      </c>
      <c r="O2" s="17" t="s">
        <v>12</v>
      </c>
      <c r="P2" s="17">
        <v>17790</v>
      </c>
      <c r="Q2" s="17">
        <v>7083</v>
      </c>
      <c r="R2" s="17">
        <v>3400</v>
      </c>
      <c r="S2" s="17">
        <v>1664</v>
      </c>
      <c r="T2" s="17">
        <v>1097</v>
      </c>
      <c r="U2" s="17">
        <v>554</v>
      </c>
      <c r="V2" s="17">
        <v>14</v>
      </c>
      <c r="W2" s="17">
        <v>69</v>
      </c>
      <c r="X2" s="17">
        <v>12</v>
      </c>
      <c r="Y2" s="17">
        <v>15</v>
      </c>
      <c r="Z2" s="17">
        <v>0</v>
      </c>
      <c r="AA2" s="17">
        <v>7</v>
      </c>
    </row>
    <row r="3" spans="1:27">
      <c r="A3" s="15" t="s">
        <v>119</v>
      </c>
      <c r="B3" s="13">
        <v>13951</v>
      </c>
      <c r="C3" s="13">
        <v>10104</v>
      </c>
      <c r="D3" s="13">
        <v>8780</v>
      </c>
      <c r="E3" s="13">
        <v>8127</v>
      </c>
      <c r="F3" s="13">
        <v>3232</v>
      </c>
      <c r="G3" s="13">
        <v>3095</v>
      </c>
      <c r="H3" s="13">
        <v>2965</v>
      </c>
      <c r="I3" s="13">
        <v>3503</v>
      </c>
      <c r="J3" s="13">
        <v>169</v>
      </c>
      <c r="K3" s="13">
        <v>240</v>
      </c>
      <c r="L3" s="13">
        <v>362</v>
      </c>
      <c r="M3" s="13">
        <v>235</v>
      </c>
      <c r="O3" s="17" t="s">
        <v>14</v>
      </c>
      <c r="P3" s="17">
        <v>18873</v>
      </c>
      <c r="Q3" s="17">
        <v>11162</v>
      </c>
      <c r="R3" s="17">
        <v>7223</v>
      </c>
      <c r="S3" s="17">
        <v>4958</v>
      </c>
      <c r="T3" s="17">
        <v>1094</v>
      </c>
      <c r="U3" s="17">
        <v>1194</v>
      </c>
      <c r="V3" s="17">
        <v>788</v>
      </c>
      <c r="W3" s="17">
        <v>486</v>
      </c>
      <c r="X3" s="17">
        <v>11</v>
      </c>
      <c r="Y3" s="17">
        <v>17</v>
      </c>
      <c r="Z3" s="17">
        <v>16</v>
      </c>
      <c r="AA3" s="17">
        <v>1</v>
      </c>
    </row>
    <row r="4" spans="1:27">
      <c r="A4" s="15" t="s">
        <v>121</v>
      </c>
      <c r="B4" s="13">
        <v>12521</v>
      </c>
      <c r="C4" s="13">
        <v>7242</v>
      </c>
      <c r="D4" s="13">
        <v>3798</v>
      </c>
      <c r="E4" s="13">
        <v>3738</v>
      </c>
      <c r="F4" s="13">
        <v>1829</v>
      </c>
      <c r="G4" s="13">
        <v>774</v>
      </c>
      <c r="H4" s="13">
        <v>566</v>
      </c>
      <c r="I4" s="13">
        <v>427</v>
      </c>
      <c r="J4" s="13">
        <v>76</v>
      </c>
      <c r="K4" s="13">
        <v>11</v>
      </c>
      <c r="L4" s="13">
        <v>15</v>
      </c>
      <c r="M4" s="13">
        <v>0</v>
      </c>
      <c r="O4" s="17" t="s">
        <v>16</v>
      </c>
      <c r="P4" s="17">
        <v>11695</v>
      </c>
      <c r="Q4" s="17">
        <v>5513</v>
      </c>
      <c r="R4" s="17">
        <v>1515</v>
      </c>
      <c r="S4" s="17">
        <v>1931</v>
      </c>
      <c r="T4" s="17">
        <v>2097</v>
      </c>
      <c r="U4" s="17">
        <v>1496</v>
      </c>
      <c r="V4" s="17">
        <v>388</v>
      </c>
      <c r="W4" s="17">
        <v>553</v>
      </c>
      <c r="X4" s="17">
        <v>109</v>
      </c>
      <c r="Y4" s="17">
        <v>73</v>
      </c>
      <c r="Z4" s="17">
        <v>5</v>
      </c>
      <c r="AA4" s="17">
        <v>14</v>
      </c>
    </row>
    <row r="5" spans="1:27">
      <c r="A5" s="15" t="s">
        <v>123</v>
      </c>
      <c r="B5" s="13">
        <v>10138</v>
      </c>
      <c r="C5" s="13">
        <v>7675</v>
      </c>
      <c r="D5" s="13">
        <v>4665</v>
      </c>
      <c r="E5" s="13">
        <v>3169</v>
      </c>
      <c r="F5" s="13">
        <v>1897</v>
      </c>
      <c r="G5" s="13">
        <v>1331</v>
      </c>
      <c r="H5" s="13">
        <v>980</v>
      </c>
      <c r="I5" s="13">
        <v>470</v>
      </c>
      <c r="J5" s="13">
        <v>69</v>
      </c>
      <c r="K5" s="13">
        <v>58</v>
      </c>
      <c r="L5" s="13">
        <v>92</v>
      </c>
      <c r="M5" s="13">
        <v>24</v>
      </c>
      <c r="O5" s="17" t="s">
        <v>6</v>
      </c>
      <c r="P5" s="17">
        <v>14375</v>
      </c>
      <c r="Q5" s="17">
        <v>8680</v>
      </c>
      <c r="R5" s="17">
        <v>3716</v>
      </c>
      <c r="S5" s="17">
        <v>2852</v>
      </c>
      <c r="T5" s="17">
        <v>1014</v>
      </c>
      <c r="U5" s="17">
        <v>729</v>
      </c>
      <c r="V5" s="17">
        <v>358</v>
      </c>
      <c r="W5" s="17">
        <v>266</v>
      </c>
      <c r="X5" s="17">
        <v>36</v>
      </c>
      <c r="Y5" s="17">
        <v>24</v>
      </c>
      <c r="Z5" s="17">
        <v>5</v>
      </c>
      <c r="AA5" s="17">
        <v>7</v>
      </c>
    </row>
    <row r="6" spans="1:27">
      <c r="A6" s="15" t="s">
        <v>125</v>
      </c>
      <c r="B6" s="13">
        <v>10719</v>
      </c>
      <c r="C6" s="13">
        <v>2718</v>
      </c>
      <c r="D6" s="13">
        <v>2860</v>
      </c>
      <c r="E6" s="13">
        <v>0</v>
      </c>
      <c r="F6" s="13">
        <v>640</v>
      </c>
      <c r="G6" s="13">
        <v>496</v>
      </c>
      <c r="H6" s="13">
        <v>259</v>
      </c>
      <c r="I6" s="13">
        <v>0</v>
      </c>
      <c r="J6" s="13">
        <v>18</v>
      </c>
      <c r="K6" s="13">
        <v>30</v>
      </c>
      <c r="L6" s="13">
        <v>15</v>
      </c>
      <c r="M6" s="13">
        <v>0</v>
      </c>
      <c r="O6" s="17" t="s">
        <v>8</v>
      </c>
      <c r="P6" s="17">
        <v>12861</v>
      </c>
      <c r="Q6" s="17">
        <v>7171</v>
      </c>
      <c r="R6" s="17">
        <v>3912</v>
      </c>
      <c r="S6" s="17">
        <v>10</v>
      </c>
      <c r="T6" s="17">
        <v>1145</v>
      </c>
      <c r="U6" s="17">
        <v>1051</v>
      </c>
      <c r="V6" s="17">
        <v>386</v>
      </c>
      <c r="W6" s="17">
        <v>0</v>
      </c>
      <c r="X6" s="17">
        <v>15</v>
      </c>
      <c r="Y6" s="17">
        <v>6</v>
      </c>
      <c r="Z6" s="17">
        <v>0</v>
      </c>
      <c r="AA6" s="17">
        <v>0</v>
      </c>
    </row>
    <row r="7" spans="1:27">
      <c r="A7" s="15" t="s">
        <v>127</v>
      </c>
      <c r="B7" s="13">
        <v>12312</v>
      </c>
      <c r="C7" s="13">
        <v>8662</v>
      </c>
      <c r="D7" s="13">
        <v>7247</v>
      </c>
      <c r="E7" s="13">
        <v>1185</v>
      </c>
      <c r="F7" s="13">
        <v>1491</v>
      </c>
      <c r="G7" s="13">
        <v>1712</v>
      </c>
      <c r="H7" s="13">
        <v>1705</v>
      </c>
      <c r="I7" s="13">
        <v>192</v>
      </c>
      <c r="J7" s="13">
        <v>13</v>
      </c>
      <c r="K7" s="13">
        <v>37</v>
      </c>
      <c r="L7" s="13">
        <v>88</v>
      </c>
      <c r="M7" s="13">
        <v>0</v>
      </c>
      <c r="O7" s="17" t="s">
        <v>10</v>
      </c>
      <c r="P7" s="17">
        <v>12335</v>
      </c>
      <c r="Q7" s="17">
        <v>8875</v>
      </c>
      <c r="R7" s="17">
        <v>2271</v>
      </c>
      <c r="S7" s="17">
        <v>5449</v>
      </c>
      <c r="T7" s="17">
        <v>1553</v>
      </c>
      <c r="U7" s="17">
        <v>900</v>
      </c>
      <c r="V7" s="17">
        <v>112</v>
      </c>
      <c r="W7" s="17">
        <v>923</v>
      </c>
      <c r="X7" s="17">
        <v>59</v>
      </c>
      <c r="Y7" s="17">
        <v>7</v>
      </c>
      <c r="Z7" s="17">
        <v>0</v>
      </c>
      <c r="AA7" s="17">
        <v>24</v>
      </c>
    </row>
    <row r="8" spans="1:27">
      <c r="A8" s="15" t="s">
        <v>129</v>
      </c>
      <c r="B8" s="13">
        <v>14387</v>
      </c>
      <c r="C8" s="13">
        <v>5877</v>
      </c>
      <c r="D8" s="13">
        <v>4669</v>
      </c>
      <c r="E8" s="13">
        <v>6</v>
      </c>
      <c r="F8" s="13">
        <v>2203</v>
      </c>
      <c r="G8" s="13">
        <v>917</v>
      </c>
      <c r="H8" s="13">
        <v>877</v>
      </c>
      <c r="I8" s="13">
        <v>0</v>
      </c>
      <c r="J8" s="13">
        <v>96</v>
      </c>
      <c r="K8" s="13">
        <v>10</v>
      </c>
      <c r="L8" s="13">
        <v>46</v>
      </c>
      <c r="M8" s="13">
        <v>0</v>
      </c>
      <c r="O8" s="17" t="s">
        <v>25</v>
      </c>
      <c r="P8" s="17">
        <v>14059</v>
      </c>
      <c r="Q8" s="17">
        <v>9665</v>
      </c>
      <c r="R8" s="17">
        <v>9450</v>
      </c>
      <c r="S8" s="17">
        <v>5272</v>
      </c>
      <c r="T8" s="17">
        <v>3275</v>
      </c>
      <c r="U8" s="17">
        <v>2373</v>
      </c>
      <c r="V8" s="17">
        <v>2620</v>
      </c>
      <c r="W8" s="17">
        <v>1337</v>
      </c>
      <c r="X8" s="17">
        <v>359</v>
      </c>
      <c r="Y8" s="17">
        <v>101</v>
      </c>
      <c r="Z8" s="17">
        <v>184</v>
      </c>
      <c r="AA8" s="17">
        <v>89</v>
      </c>
    </row>
    <row r="9" spans="1:27">
      <c r="A9" s="15" t="s">
        <v>131</v>
      </c>
      <c r="B9" s="13">
        <v>19158</v>
      </c>
      <c r="C9" s="13">
        <v>12721</v>
      </c>
      <c r="D9" s="13">
        <v>3544</v>
      </c>
      <c r="E9" s="13">
        <v>23</v>
      </c>
      <c r="F9" s="13">
        <v>2432</v>
      </c>
      <c r="G9" s="13">
        <v>2489</v>
      </c>
      <c r="H9" s="13">
        <v>586</v>
      </c>
      <c r="I9" s="13">
        <v>0</v>
      </c>
      <c r="J9" s="13">
        <v>126</v>
      </c>
      <c r="K9" s="13">
        <v>91</v>
      </c>
      <c r="L9" s="13">
        <v>52</v>
      </c>
      <c r="M9" s="13">
        <v>0</v>
      </c>
      <c r="O9" s="17" t="s">
        <v>27</v>
      </c>
      <c r="P9" s="17">
        <v>10044</v>
      </c>
      <c r="Q9" s="17">
        <v>6357</v>
      </c>
      <c r="R9" s="17">
        <v>3770</v>
      </c>
      <c r="S9" s="17">
        <v>2411</v>
      </c>
      <c r="T9" s="17">
        <v>940</v>
      </c>
      <c r="U9" s="17">
        <v>623</v>
      </c>
      <c r="V9" s="17">
        <v>296</v>
      </c>
      <c r="W9" s="17">
        <v>229</v>
      </c>
      <c r="X9" s="17">
        <v>29</v>
      </c>
      <c r="Y9" s="17">
        <v>14</v>
      </c>
      <c r="Z9" s="17">
        <v>0</v>
      </c>
      <c r="AA9" s="17">
        <v>0</v>
      </c>
    </row>
    <row r="10" spans="1:27">
      <c r="A10" s="15" t="s">
        <v>133</v>
      </c>
      <c r="B10" s="13">
        <v>12999</v>
      </c>
      <c r="C10" s="13">
        <v>11687</v>
      </c>
      <c r="D10" s="13">
        <v>10969</v>
      </c>
      <c r="E10" s="13">
        <v>9950</v>
      </c>
      <c r="F10" s="13">
        <v>3000</v>
      </c>
      <c r="G10" s="13">
        <v>3321</v>
      </c>
      <c r="H10" s="13">
        <v>3081</v>
      </c>
      <c r="I10" s="13">
        <v>2701</v>
      </c>
      <c r="J10" s="13">
        <v>242</v>
      </c>
      <c r="K10" s="13">
        <v>185</v>
      </c>
      <c r="L10" s="13">
        <v>258</v>
      </c>
      <c r="M10" s="13">
        <v>143</v>
      </c>
      <c r="O10" s="17" t="s">
        <v>29</v>
      </c>
      <c r="P10" s="17">
        <v>13766</v>
      </c>
      <c r="Q10" s="17">
        <v>10774</v>
      </c>
      <c r="R10" s="17">
        <v>8173</v>
      </c>
      <c r="S10" s="17">
        <v>8214</v>
      </c>
      <c r="T10" s="17">
        <v>1187</v>
      </c>
      <c r="U10" s="17">
        <v>1312</v>
      </c>
      <c r="V10" s="17">
        <v>1020</v>
      </c>
      <c r="W10" s="17">
        <v>499</v>
      </c>
      <c r="X10" s="17">
        <v>18</v>
      </c>
      <c r="Y10" s="17">
        <v>25</v>
      </c>
      <c r="Z10" s="17">
        <v>18</v>
      </c>
      <c r="AA10" s="17">
        <v>0</v>
      </c>
    </row>
    <row r="11" spans="1:27">
      <c r="A11" s="15" t="s">
        <v>135</v>
      </c>
      <c r="B11" s="13">
        <v>9957</v>
      </c>
      <c r="C11" s="13">
        <v>6239</v>
      </c>
      <c r="D11" s="13">
        <v>3589</v>
      </c>
      <c r="E11" s="13">
        <v>1138</v>
      </c>
      <c r="F11" s="13">
        <v>763</v>
      </c>
      <c r="G11" s="13">
        <v>306</v>
      </c>
      <c r="H11" s="13">
        <v>151</v>
      </c>
      <c r="I11" s="13">
        <v>49</v>
      </c>
      <c r="J11" s="13">
        <v>17</v>
      </c>
      <c r="K11" s="13">
        <v>8</v>
      </c>
      <c r="L11" s="13">
        <v>8</v>
      </c>
      <c r="M11" s="13">
        <v>0</v>
      </c>
      <c r="O11" s="17" t="s">
        <v>31</v>
      </c>
      <c r="P11" s="17">
        <v>13328</v>
      </c>
      <c r="Q11" s="17">
        <v>7636</v>
      </c>
      <c r="R11" s="17">
        <v>5828</v>
      </c>
      <c r="S11" s="17">
        <v>2148</v>
      </c>
      <c r="T11" s="17">
        <v>2305</v>
      </c>
      <c r="U11" s="17">
        <v>1649</v>
      </c>
      <c r="V11" s="17">
        <v>1586</v>
      </c>
      <c r="W11" s="17">
        <v>339</v>
      </c>
      <c r="X11" s="17">
        <v>77</v>
      </c>
      <c r="Y11" s="17">
        <v>65</v>
      </c>
      <c r="Z11" s="17">
        <v>29</v>
      </c>
      <c r="AA11" s="17">
        <v>18</v>
      </c>
    </row>
    <row r="12" spans="1:27">
      <c r="A12" s="15" t="s">
        <v>137</v>
      </c>
      <c r="B12" s="13">
        <v>13474</v>
      </c>
      <c r="C12" s="13">
        <v>6546</v>
      </c>
      <c r="D12" s="13">
        <v>5096</v>
      </c>
      <c r="E12" s="13">
        <v>1882</v>
      </c>
      <c r="F12" s="13">
        <v>1328</v>
      </c>
      <c r="G12" s="13">
        <v>700</v>
      </c>
      <c r="H12" s="13">
        <v>805</v>
      </c>
      <c r="I12" s="13">
        <v>256</v>
      </c>
      <c r="J12" s="13">
        <v>8</v>
      </c>
      <c r="K12" s="13">
        <v>13</v>
      </c>
      <c r="L12" s="13">
        <v>28</v>
      </c>
      <c r="M12" s="13">
        <v>0</v>
      </c>
      <c r="O12" s="17" t="s">
        <v>33</v>
      </c>
      <c r="P12" s="17">
        <v>11351</v>
      </c>
      <c r="Q12" s="17">
        <v>5996</v>
      </c>
      <c r="R12" s="17">
        <v>1632</v>
      </c>
      <c r="S12" s="17">
        <v>3111</v>
      </c>
      <c r="T12" s="17">
        <v>1716</v>
      </c>
      <c r="U12" s="17">
        <v>1308</v>
      </c>
      <c r="V12" s="17">
        <v>270</v>
      </c>
      <c r="W12" s="17">
        <v>764</v>
      </c>
      <c r="X12" s="17">
        <v>33</v>
      </c>
      <c r="Y12" s="17">
        <v>0</v>
      </c>
      <c r="Z12" s="17">
        <v>0</v>
      </c>
      <c r="AA12" s="17">
        <v>2</v>
      </c>
    </row>
    <row r="13" spans="1:27">
      <c r="A13" s="15" t="s">
        <v>139</v>
      </c>
      <c r="B13" s="13">
        <v>14672</v>
      </c>
      <c r="C13" s="13">
        <v>9775</v>
      </c>
      <c r="D13" s="13">
        <v>3557</v>
      </c>
      <c r="E13" s="13">
        <v>5342</v>
      </c>
      <c r="F13" s="13">
        <v>1659</v>
      </c>
      <c r="G13" s="13">
        <v>1202</v>
      </c>
      <c r="H13" s="13">
        <v>341</v>
      </c>
      <c r="I13" s="13">
        <v>516</v>
      </c>
      <c r="J13" s="13">
        <v>38</v>
      </c>
      <c r="K13" s="13">
        <v>41</v>
      </c>
      <c r="L13" s="13">
        <v>2</v>
      </c>
      <c r="M13" s="13">
        <v>16</v>
      </c>
      <c r="O13" s="17" t="s">
        <v>18</v>
      </c>
      <c r="P13" s="17">
        <v>12860</v>
      </c>
      <c r="Q13" s="17">
        <v>4555</v>
      </c>
      <c r="R13" s="17">
        <v>5359</v>
      </c>
      <c r="S13" s="17">
        <v>3069</v>
      </c>
      <c r="T13" s="17">
        <v>2794</v>
      </c>
      <c r="U13" s="17">
        <v>780</v>
      </c>
      <c r="V13" s="17">
        <v>1466</v>
      </c>
      <c r="W13" s="17">
        <v>728</v>
      </c>
      <c r="X13" s="17">
        <v>178</v>
      </c>
      <c r="Y13" s="17">
        <v>28</v>
      </c>
      <c r="Z13" s="17">
        <v>99</v>
      </c>
      <c r="AA13" s="17">
        <v>64</v>
      </c>
    </row>
    <row r="14" spans="1:27">
      <c r="A14" s="16" t="s">
        <v>141</v>
      </c>
      <c r="B14" s="13">
        <v>14772</v>
      </c>
      <c r="C14" s="13">
        <v>7675</v>
      </c>
      <c r="D14" s="13">
        <v>2895</v>
      </c>
      <c r="E14" s="13">
        <v>1616</v>
      </c>
      <c r="F14" s="13">
        <v>3646</v>
      </c>
      <c r="G14" s="13">
        <v>2073</v>
      </c>
      <c r="H14" s="13">
        <v>501</v>
      </c>
      <c r="I14" s="13">
        <v>234</v>
      </c>
      <c r="J14" s="13">
        <v>283</v>
      </c>
      <c r="K14" s="13">
        <v>107</v>
      </c>
      <c r="L14" s="13">
        <v>37</v>
      </c>
      <c r="M14" s="13">
        <v>8</v>
      </c>
      <c r="O14" s="17" t="s">
        <v>20</v>
      </c>
      <c r="P14" s="17">
        <v>11358</v>
      </c>
      <c r="Q14" s="17">
        <v>3313</v>
      </c>
      <c r="R14" s="17">
        <v>3509</v>
      </c>
      <c r="S14" s="17">
        <v>1305</v>
      </c>
      <c r="T14" s="17">
        <v>1028</v>
      </c>
      <c r="U14" s="17">
        <v>154</v>
      </c>
      <c r="V14" s="17">
        <v>122</v>
      </c>
      <c r="W14" s="17">
        <v>143</v>
      </c>
      <c r="X14" s="17">
        <v>8</v>
      </c>
      <c r="Y14" s="17">
        <v>1</v>
      </c>
      <c r="Z14" s="17">
        <v>1</v>
      </c>
      <c r="AA14" s="17">
        <v>9</v>
      </c>
    </row>
    <row r="15" spans="1:27">
      <c r="A15" s="16" t="s">
        <v>143</v>
      </c>
      <c r="B15" s="13">
        <v>10846</v>
      </c>
      <c r="C15" s="13">
        <v>4476</v>
      </c>
      <c r="D15" s="13">
        <v>88</v>
      </c>
      <c r="E15" s="13">
        <v>1956</v>
      </c>
      <c r="F15" s="13">
        <v>1033</v>
      </c>
      <c r="G15" s="13">
        <v>359</v>
      </c>
      <c r="H15" s="13">
        <v>0</v>
      </c>
      <c r="I15" s="13">
        <v>123</v>
      </c>
      <c r="J15" s="13">
        <v>16</v>
      </c>
      <c r="K15" s="13">
        <v>0</v>
      </c>
      <c r="L15" s="13">
        <v>0</v>
      </c>
      <c r="M15" s="13">
        <v>1</v>
      </c>
      <c r="O15" s="17" t="s">
        <v>22</v>
      </c>
      <c r="P15" s="17">
        <v>11156</v>
      </c>
      <c r="Q15" s="17">
        <v>5237</v>
      </c>
      <c r="R15" s="17">
        <v>2287</v>
      </c>
      <c r="S15" s="17">
        <v>3589</v>
      </c>
      <c r="T15" s="17">
        <v>575</v>
      </c>
      <c r="U15" s="17">
        <v>459</v>
      </c>
      <c r="V15" s="17">
        <v>84</v>
      </c>
      <c r="W15" s="17">
        <v>184</v>
      </c>
      <c r="X15" s="17">
        <v>18</v>
      </c>
      <c r="Y15" s="17">
        <v>0</v>
      </c>
      <c r="Z15" s="17">
        <v>0</v>
      </c>
      <c r="AA15" s="17">
        <v>0</v>
      </c>
    </row>
    <row r="16" spans="1:27">
      <c r="A16" s="16" t="s">
        <v>144</v>
      </c>
      <c r="B16" s="13">
        <v>13259</v>
      </c>
      <c r="C16" s="13">
        <v>8558</v>
      </c>
      <c r="D16" s="13">
        <v>6201</v>
      </c>
      <c r="E16" s="13">
        <v>3822</v>
      </c>
      <c r="F16" s="13">
        <v>1530</v>
      </c>
      <c r="G16" s="13">
        <v>1421</v>
      </c>
      <c r="H16" s="13">
        <v>623</v>
      </c>
      <c r="I16" s="13">
        <v>439</v>
      </c>
      <c r="J16" s="13">
        <v>12</v>
      </c>
      <c r="K16" s="13">
        <v>15</v>
      </c>
      <c r="L16" s="13">
        <v>5</v>
      </c>
      <c r="M16" s="13">
        <v>5</v>
      </c>
      <c r="O16" s="17" t="s">
        <v>0</v>
      </c>
      <c r="P16" s="17">
        <v>13972</v>
      </c>
      <c r="Q16" s="17">
        <v>6839</v>
      </c>
      <c r="R16" s="17">
        <v>1185</v>
      </c>
      <c r="S16" s="17">
        <v>3426</v>
      </c>
      <c r="T16" s="17">
        <v>2117</v>
      </c>
      <c r="U16" s="17">
        <v>843</v>
      </c>
      <c r="V16" s="17">
        <v>127</v>
      </c>
      <c r="W16" s="17">
        <v>504</v>
      </c>
      <c r="X16" s="17">
        <v>29</v>
      </c>
      <c r="Y16" s="17">
        <v>35</v>
      </c>
      <c r="Z16" s="17">
        <v>0</v>
      </c>
      <c r="AA16" s="17">
        <v>16</v>
      </c>
    </row>
    <row r="17" spans="1:27">
      <c r="A17" s="16" t="s">
        <v>145</v>
      </c>
      <c r="B17" s="13">
        <v>13400</v>
      </c>
      <c r="C17" s="13">
        <v>8933</v>
      </c>
      <c r="D17" s="13">
        <v>7794</v>
      </c>
      <c r="E17" s="13">
        <v>5366</v>
      </c>
      <c r="F17" s="13">
        <v>3527</v>
      </c>
      <c r="G17" s="13">
        <v>2218</v>
      </c>
      <c r="H17" s="13">
        <v>1680</v>
      </c>
      <c r="I17" s="13">
        <v>549</v>
      </c>
      <c r="J17" s="13">
        <v>224</v>
      </c>
      <c r="K17" s="13">
        <v>209</v>
      </c>
      <c r="L17" s="13">
        <v>99</v>
      </c>
      <c r="M17" s="13">
        <v>17</v>
      </c>
      <c r="O17" s="17" t="s">
        <v>35</v>
      </c>
      <c r="P17" s="17">
        <v>14702</v>
      </c>
      <c r="Q17" s="17">
        <v>9520</v>
      </c>
      <c r="R17" s="17">
        <v>5945</v>
      </c>
      <c r="S17" s="17">
        <v>1668</v>
      </c>
      <c r="T17" s="17">
        <v>1165</v>
      </c>
      <c r="U17" s="17">
        <v>860</v>
      </c>
      <c r="V17" s="17">
        <v>759</v>
      </c>
      <c r="W17" s="17">
        <v>177</v>
      </c>
      <c r="X17" s="17">
        <v>22</v>
      </c>
      <c r="Y17" s="17">
        <v>2</v>
      </c>
      <c r="Z17" s="17">
        <v>34</v>
      </c>
      <c r="AA17" s="17">
        <v>0</v>
      </c>
    </row>
    <row r="18" spans="1:27">
      <c r="A18" s="16" t="s">
        <v>147</v>
      </c>
      <c r="B18" s="13">
        <v>13712</v>
      </c>
      <c r="C18" s="13">
        <v>7176</v>
      </c>
      <c r="D18" s="13">
        <v>828</v>
      </c>
      <c r="E18" s="13">
        <v>4902</v>
      </c>
      <c r="F18" s="13">
        <v>1750</v>
      </c>
      <c r="G18" s="13">
        <v>1022</v>
      </c>
      <c r="H18" s="13">
        <v>27</v>
      </c>
      <c r="I18" s="13">
        <v>870</v>
      </c>
      <c r="J18" s="13">
        <v>48</v>
      </c>
      <c r="K18" s="13">
        <v>28</v>
      </c>
      <c r="L18" s="13">
        <v>0</v>
      </c>
      <c r="M18" s="13">
        <v>21</v>
      </c>
      <c r="O18" s="17" t="s">
        <v>37</v>
      </c>
      <c r="P18" s="17">
        <v>11369</v>
      </c>
      <c r="Q18" s="17">
        <v>7871</v>
      </c>
      <c r="R18" s="17">
        <v>4524</v>
      </c>
      <c r="S18" s="17">
        <v>4711</v>
      </c>
      <c r="T18" s="17">
        <v>1203</v>
      </c>
      <c r="U18" s="17">
        <v>1069</v>
      </c>
      <c r="V18" s="17">
        <v>634</v>
      </c>
      <c r="W18" s="17">
        <v>637</v>
      </c>
      <c r="X18" s="17">
        <v>23</v>
      </c>
      <c r="Y18" s="17">
        <v>14</v>
      </c>
      <c r="Z18" s="17">
        <v>19</v>
      </c>
      <c r="AA18" s="17">
        <v>24</v>
      </c>
    </row>
    <row r="19" spans="1:27">
      <c r="A19" s="16" t="s">
        <v>149</v>
      </c>
      <c r="B19" s="13">
        <v>16496</v>
      </c>
      <c r="C19" s="13">
        <v>9575</v>
      </c>
      <c r="D19" s="13">
        <v>5642</v>
      </c>
      <c r="E19" s="13">
        <v>2441</v>
      </c>
      <c r="F19" s="13">
        <v>1681</v>
      </c>
      <c r="G19" s="13">
        <v>1090</v>
      </c>
      <c r="H19" s="13">
        <v>642</v>
      </c>
      <c r="I19" s="13">
        <v>277</v>
      </c>
      <c r="J19" s="13">
        <v>15</v>
      </c>
      <c r="K19" s="13">
        <v>8</v>
      </c>
      <c r="L19" s="13">
        <v>7</v>
      </c>
      <c r="M19" s="13">
        <v>4</v>
      </c>
      <c r="O19" s="17" t="s">
        <v>39</v>
      </c>
      <c r="P19" s="17">
        <v>14507</v>
      </c>
      <c r="Q19" s="17">
        <v>8323</v>
      </c>
      <c r="R19" s="17">
        <v>1593</v>
      </c>
      <c r="S19" s="17">
        <v>4822</v>
      </c>
      <c r="T19" s="17">
        <v>2179</v>
      </c>
      <c r="U19" s="17">
        <v>1130</v>
      </c>
      <c r="V19" s="17">
        <v>298</v>
      </c>
      <c r="W19" s="17">
        <v>760</v>
      </c>
      <c r="X19" s="17">
        <v>105</v>
      </c>
      <c r="Y19" s="17">
        <v>12</v>
      </c>
      <c r="Z19" s="17">
        <v>5</v>
      </c>
      <c r="AA19" s="17">
        <v>1</v>
      </c>
    </row>
    <row r="20" spans="1:27">
      <c r="A20" s="16" t="s">
        <v>151</v>
      </c>
      <c r="B20" s="13">
        <v>13497</v>
      </c>
      <c r="C20" s="13">
        <v>9182</v>
      </c>
      <c r="D20" s="13">
        <v>4993</v>
      </c>
      <c r="E20" s="13">
        <v>8197</v>
      </c>
      <c r="F20" s="13">
        <v>2022</v>
      </c>
      <c r="G20" s="13">
        <v>1433</v>
      </c>
      <c r="H20" s="13">
        <v>655</v>
      </c>
      <c r="I20" s="13">
        <v>1589</v>
      </c>
      <c r="J20" s="13">
        <v>75</v>
      </c>
      <c r="K20" s="13">
        <v>54</v>
      </c>
      <c r="L20" s="13">
        <v>31</v>
      </c>
      <c r="M20" s="13">
        <v>43</v>
      </c>
    </row>
    <row r="21" spans="1:27">
      <c r="A21" s="16" t="s">
        <v>152</v>
      </c>
      <c r="B21" s="13">
        <v>14992</v>
      </c>
      <c r="C21" s="13">
        <v>9130</v>
      </c>
      <c r="D21" s="13">
        <v>9577</v>
      </c>
      <c r="E21" s="13">
        <v>8935</v>
      </c>
      <c r="F21" s="13">
        <v>1945</v>
      </c>
      <c r="G21" s="13">
        <v>1170</v>
      </c>
      <c r="H21" s="13">
        <v>1857</v>
      </c>
      <c r="I21" s="13">
        <v>2276</v>
      </c>
      <c r="J21" s="13">
        <v>48</v>
      </c>
      <c r="K21" s="13">
        <v>20</v>
      </c>
      <c r="L21" s="13">
        <v>115</v>
      </c>
      <c r="M21" s="13">
        <v>93</v>
      </c>
    </row>
    <row r="22" spans="1:27">
      <c r="A22" s="16" t="s">
        <v>153</v>
      </c>
      <c r="B22" s="13">
        <v>12316</v>
      </c>
      <c r="C22" s="13">
        <v>11080</v>
      </c>
      <c r="D22" s="13">
        <v>4692</v>
      </c>
      <c r="E22" s="13">
        <v>12</v>
      </c>
      <c r="F22" s="13">
        <v>2369</v>
      </c>
      <c r="G22" s="13">
        <v>2783</v>
      </c>
      <c r="H22" s="13">
        <v>1000</v>
      </c>
      <c r="I22" s="13">
        <v>0</v>
      </c>
      <c r="J22" s="13">
        <v>118</v>
      </c>
      <c r="K22" s="13">
        <v>238</v>
      </c>
      <c r="L22" s="13">
        <v>129</v>
      </c>
      <c r="M22" s="13">
        <v>0</v>
      </c>
      <c r="O22" s="13" t="s">
        <v>154</v>
      </c>
      <c r="P22" s="13">
        <f>AVERAGE(P2:P19)</f>
        <v>13355.611111111111</v>
      </c>
      <c r="Q22" s="13">
        <f t="shared" ref="Q22:AA22" si="0">AVERAGE(Q2:Q19)</f>
        <v>7476.1111111111113</v>
      </c>
      <c r="R22" s="13">
        <f t="shared" si="0"/>
        <v>4182.8888888888887</v>
      </c>
      <c r="S22" s="13">
        <f t="shared" si="0"/>
        <v>3367.2222222222222</v>
      </c>
      <c r="T22" s="13">
        <f t="shared" si="0"/>
        <v>1582.4444444444443</v>
      </c>
      <c r="U22" s="13">
        <f t="shared" si="0"/>
        <v>1026.8888888888889</v>
      </c>
      <c r="V22" s="13">
        <f t="shared" si="0"/>
        <v>629.33333333333337</v>
      </c>
      <c r="W22" s="13">
        <f t="shared" si="0"/>
        <v>477.66666666666669</v>
      </c>
      <c r="X22" s="13">
        <f t="shared" si="0"/>
        <v>63.388888888888886</v>
      </c>
      <c r="Y22" s="13">
        <f t="shared" si="0"/>
        <v>24.388888888888889</v>
      </c>
      <c r="Z22" s="13">
        <f t="shared" si="0"/>
        <v>23.055555555555557</v>
      </c>
      <c r="AA22" s="13">
        <f t="shared" si="0"/>
        <v>15.333333333333334</v>
      </c>
    </row>
    <row r="23" spans="1:27">
      <c r="A23" s="14" t="s">
        <v>154</v>
      </c>
      <c r="B23" s="13">
        <f t="shared" ref="B23:M23" si="1">AVERAGE(B2:B22)</f>
        <v>13379.761904761905</v>
      </c>
      <c r="C23" s="13">
        <f t="shared" si="1"/>
        <v>8377.6190476190477</v>
      </c>
      <c r="D23" s="13">
        <f t="shared" si="1"/>
        <v>5264.1428571428569</v>
      </c>
      <c r="E23" s="13">
        <f t="shared" si="1"/>
        <v>3776.3333333333335</v>
      </c>
      <c r="F23" s="13">
        <f t="shared" si="1"/>
        <v>2037.9047619047619</v>
      </c>
      <c r="G23" s="13">
        <f t="shared" si="1"/>
        <v>1540.6666666666667</v>
      </c>
      <c r="H23" s="13">
        <f t="shared" si="1"/>
        <v>1005.1428571428571</v>
      </c>
      <c r="I23" s="13">
        <f t="shared" si="1"/>
        <v>755.38095238095241</v>
      </c>
      <c r="J23" s="13">
        <f t="shared" si="1"/>
        <v>90.238095238095241</v>
      </c>
      <c r="K23" s="13">
        <f t="shared" si="1"/>
        <v>71.19047619047619</v>
      </c>
      <c r="L23" s="13">
        <f t="shared" si="1"/>
        <v>71</v>
      </c>
      <c r="M23" s="13">
        <f t="shared" si="1"/>
        <v>32.047619047619051</v>
      </c>
      <c r="O23" s="13" t="s">
        <v>155</v>
      </c>
      <c r="P23" s="13">
        <f t="shared" ref="P23:AA23" si="2">P24/SQRT(18)</f>
        <v>534.36485503201936</v>
      </c>
      <c r="Q23" s="13">
        <f t="shared" si="2"/>
        <v>500.20914507460509</v>
      </c>
      <c r="R23" s="13">
        <f t="shared" si="2"/>
        <v>566.82485617202542</v>
      </c>
      <c r="S23" s="13">
        <f t="shared" si="2"/>
        <v>457.88025774045741</v>
      </c>
      <c r="T23" s="13">
        <f t="shared" si="2"/>
        <v>171.29095039647294</v>
      </c>
      <c r="U23" s="13">
        <f t="shared" si="2"/>
        <v>118.80353664573802</v>
      </c>
      <c r="V23" s="13">
        <f t="shared" si="2"/>
        <v>159.31920111253777</v>
      </c>
      <c r="W23" s="13">
        <f t="shared" si="2"/>
        <v>80.907919904469026</v>
      </c>
      <c r="X23" s="13">
        <f t="shared" si="2"/>
        <v>20.359215107578667</v>
      </c>
      <c r="Y23" s="13">
        <f t="shared" si="2"/>
        <v>6.6170402368434953</v>
      </c>
      <c r="Z23" s="13">
        <f t="shared" si="2"/>
        <v>11.01142372415234</v>
      </c>
      <c r="AA23" s="13">
        <f t="shared" si="2"/>
        <v>5.6873900190472408</v>
      </c>
    </row>
    <row r="24" spans="1:27">
      <c r="A24" s="13" t="s">
        <v>155</v>
      </c>
      <c r="B24" s="13">
        <f t="shared" ref="B24:M24" si="3">B25/SQRT(21)</f>
        <v>462.07016527982296</v>
      </c>
      <c r="C24" s="13">
        <f t="shared" si="3"/>
        <v>526.97550081388965</v>
      </c>
      <c r="D24" s="13">
        <f t="shared" si="3"/>
        <v>615.52696465523513</v>
      </c>
      <c r="E24" s="13">
        <f t="shared" si="3"/>
        <v>702.73666521316557</v>
      </c>
      <c r="F24" s="13">
        <f t="shared" si="3"/>
        <v>183.44439802166997</v>
      </c>
      <c r="G24" s="13">
        <f t="shared" si="3"/>
        <v>195.7998532677758</v>
      </c>
      <c r="H24" s="13">
        <f t="shared" si="3"/>
        <v>190.48103624788487</v>
      </c>
      <c r="I24" s="13">
        <f t="shared" si="3"/>
        <v>214.91130480791455</v>
      </c>
      <c r="J24" s="13">
        <f t="shared" si="3"/>
        <v>18.44850035999891</v>
      </c>
      <c r="K24" s="13">
        <f t="shared" si="3"/>
        <v>17.325403733029475</v>
      </c>
      <c r="L24" s="13">
        <f t="shared" si="3"/>
        <v>19.91362299915264</v>
      </c>
      <c r="M24" s="13">
        <f t="shared" si="3"/>
        <v>12.932144555787776</v>
      </c>
      <c r="O24" s="13" t="s">
        <v>156</v>
      </c>
      <c r="P24" s="13">
        <f t="shared" ref="P24:AA24" si="4">STDEV(P2:P19)</f>
        <v>2267.1180757254438</v>
      </c>
      <c r="Q24" s="13">
        <f t="shared" si="4"/>
        <v>2122.2076709626726</v>
      </c>
      <c r="R24" s="13">
        <f t="shared" si="4"/>
        <v>2404.8341972659719</v>
      </c>
      <c r="S24" s="13">
        <f t="shared" si="4"/>
        <v>1942.6214113183294</v>
      </c>
      <c r="T24" s="13">
        <f t="shared" si="4"/>
        <v>726.7259554874073</v>
      </c>
      <c r="U24" s="13">
        <f t="shared" si="4"/>
        <v>504.04071834687511</v>
      </c>
      <c r="V24" s="13">
        <f t="shared" si="4"/>
        <v>675.93412487939281</v>
      </c>
      <c r="W24" s="13">
        <f t="shared" si="4"/>
        <v>343.2632328968885</v>
      </c>
      <c r="X24" s="13">
        <f t="shared" si="4"/>
        <v>86.376834373226885</v>
      </c>
      <c r="Y24" s="13">
        <f t="shared" si="4"/>
        <v>28.073724137137642</v>
      </c>
      <c r="Z24" s="13">
        <f t="shared" si="4"/>
        <v>46.717514315199281</v>
      </c>
      <c r="AA24" s="13">
        <f t="shared" si="4"/>
        <v>24.129552298325947</v>
      </c>
    </row>
    <row r="25" spans="1:27">
      <c r="A25" s="13" t="s">
        <v>156</v>
      </c>
      <c r="B25" s="13">
        <f t="shared" ref="B25:M25" si="5">STDEV(B2:B22)</f>
        <v>2117.4715087755444</v>
      </c>
      <c r="C25" s="13">
        <f t="shared" si="5"/>
        <v>2414.9051218669119</v>
      </c>
      <c r="D25" s="13">
        <f t="shared" si="5"/>
        <v>2820.6989078190227</v>
      </c>
      <c r="E25" s="13">
        <f t="shared" si="5"/>
        <v>3220.3439619601713</v>
      </c>
      <c r="F25" s="13">
        <f t="shared" si="5"/>
        <v>840.64783974990996</v>
      </c>
      <c r="G25" s="13">
        <f t="shared" si="5"/>
        <v>897.2676486608292</v>
      </c>
      <c r="H25" s="13">
        <f t="shared" si="5"/>
        <v>872.89376705955954</v>
      </c>
      <c r="I25" s="13">
        <f t="shared" si="5"/>
        <v>984.84732198399536</v>
      </c>
      <c r="J25" s="13">
        <f t="shared" si="5"/>
        <v>84.541649358115066</v>
      </c>
      <c r="K25" s="13">
        <f t="shared" si="5"/>
        <v>79.394974052278044</v>
      </c>
      <c r="L25" s="13">
        <f t="shared" si="5"/>
        <v>91.255684754430504</v>
      </c>
      <c r="M25" s="13">
        <f t="shared" si="5"/>
        <v>59.262531325008545</v>
      </c>
      <c r="O25" s="13"/>
      <c r="P25" s="13">
        <v>0.9728</v>
      </c>
      <c r="Q25" s="18">
        <v>0.2271</v>
      </c>
      <c r="R25" s="18">
        <v>0.2099</v>
      </c>
      <c r="S25" s="18">
        <v>0.62890000000000001</v>
      </c>
      <c r="T25" s="13">
        <v>7.8299999999999995E-2</v>
      </c>
      <c r="U25" s="19">
        <v>3.1899999999999998E-2</v>
      </c>
      <c r="V25" s="13">
        <v>0.14630000000000001</v>
      </c>
      <c r="W25" s="13">
        <v>0.83250000000000002</v>
      </c>
      <c r="X25" s="13">
        <v>0.33400000000000002</v>
      </c>
      <c r="Y25" s="19">
        <v>3.5799999999999998E-2</v>
      </c>
      <c r="Z25" s="19">
        <v>9.4999999999999998E-3</v>
      </c>
      <c r="AA25" s="13">
        <v>0.93130000000000002</v>
      </c>
    </row>
    <row r="26" spans="1:27">
      <c r="O26" s="13"/>
      <c r="P26" s="13" t="s">
        <v>178</v>
      </c>
      <c r="Q26" s="13" t="s">
        <v>178</v>
      </c>
      <c r="R26" s="13" t="s">
        <v>178</v>
      </c>
      <c r="S26" s="13" t="s">
        <v>158</v>
      </c>
      <c r="T26" s="13" t="s">
        <v>159</v>
      </c>
      <c r="U26" s="13" t="s">
        <v>178</v>
      </c>
      <c r="V26" s="13" t="s">
        <v>178</v>
      </c>
      <c r="W26" s="13" t="s">
        <v>159</v>
      </c>
      <c r="X26" s="13" t="s">
        <v>178</v>
      </c>
      <c r="Y26" s="13" t="s">
        <v>159</v>
      </c>
      <c r="Z26" s="13" t="s">
        <v>159</v>
      </c>
      <c r="AA26" s="13" t="s">
        <v>159</v>
      </c>
    </row>
    <row r="28" spans="1:27">
      <c r="A28" s="20" t="s">
        <v>168</v>
      </c>
      <c r="B28" s="21" t="s">
        <v>160</v>
      </c>
      <c r="C28" s="21" t="s">
        <v>161</v>
      </c>
      <c r="D28" s="21" t="s">
        <v>162</v>
      </c>
      <c r="E28" s="21" t="s">
        <v>163</v>
      </c>
      <c r="H28" s="20" t="s">
        <v>167</v>
      </c>
      <c r="O28" s="20" t="s">
        <v>166</v>
      </c>
      <c r="Z28" s="12"/>
      <c r="AA28" s="12"/>
    </row>
    <row r="29" spans="1:27">
      <c r="A29" s="21" t="s">
        <v>164</v>
      </c>
      <c r="B29" s="21">
        <v>13379.761904761905</v>
      </c>
      <c r="C29" s="21">
        <v>8377.6190476190477</v>
      </c>
      <c r="D29" s="21">
        <v>5264.1428571428569</v>
      </c>
      <c r="E29" s="21">
        <v>3776.3333333333335</v>
      </c>
      <c r="I29" s="11" t="s">
        <v>160</v>
      </c>
      <c r="J29" s="11" t="s">
        <v>161</v>
      </c>
      <c r="K29" s="11" t="s">
        <v>162</v>
      </c>
      <c r="L29" s="11" t="s">
        <v>163</v>
      </c>
      <c r="P29" s="11" t="s">
        <v>160</v>
      </c>
      <c r="Q29" s="11" t="s">
        <v>161</v>
      </c>
      <c r="R29" s="11" t="s">
        <v>162</v>
      </c>
      <c r="S29" s="11" t="s">
        <v>163</v>
      </c>
    </row>
    <row r="30" spans="1:27">
      <c r="A30" s="21" t="s">
        <v>165</v>
      </c>
      <c r="B30" s="21">
        <v>13355.611111111111</v>
      </c>
      <c r="C30" s="21">
        <v>7476.1111111111113</v>
      </c>
      <c r="D30" s="21">
        <v>4182.8888888888887</v>
      </c>
      <c r="E30" s="21">
        <v>3367.2222222222222</v>
      </c>
      <c r="H30" s="11" t="s">
        <v>164</v>
      </c>
      <c r="I30" s="11">
        <v>2037.9047619047619</v>
      </c>
      <c r="J30" s="11">
        <v>1540.6666666666667</v>
      </c>
      <c r="K30" s="11">
        <v>1005.1428571428571</v>
      </c>
      <c r="L30" s="11">
        <v>755.38095238095241</v>
      </c>
      <c r="O30" s="11" t="s">
        <v>164</v>
      </c>
      <c r="P30" s="11">
        <v>90.238095238095241</v>
      </c>
      <c r="Q30" s="11">
        <v>71.19047619047619</v>
      </c>
      <c r="R30" s="11">
        <v>71</v>
      </c>
      <c r="S30" s="11">
        <v>32.047619047619051</v>
      </c>
    </row>
    <row r="31" spans="1:27">
      <c r="A31" s="21"/>
      <c r="B31" s="21"/>
      <c r="C31" s="21"/>
      <c r="D31" s="21"/>
      <c r="E31" s="21"/>
      <c r="H31" s="11" t="s">
        <v>165</v>
      </c>
      <c r="I31" s="11">
        <v>1582.4444444444443</v>
      </c>
      <c r="J31" s="11">
        <v>1026.8888888888889</v>
      </c>
      <c r="K31" s="11">
        <v>629.33333333333337</v>
      </c>
      <c r="L31" s="11">
        <v>477.66666666666669</v>
      </c>
      <c r="O31" s="11" t="s">
        <v>165</v>
      </c>
      <c r="P31" s="11">
        <v>63.388888888888886</v>
      </c>
      <c r="Q31" s="11">
        <v>24.388888888888889</v>
      </c>
      <c r="R31" s="11">
        <v>23.055555555555557</v>
      </c>
      <c r="S31" s="11">
        <v>15.333333333333334</v>
      </c>
    </row>
    <row r="32" spans="1:27">
      <c r="A32" s="21" t="s">
        <v>169</v>
      </c>
      <c r="B32" s="21">
        <v>462.07016527982296</v>
      </c>
      <c r="C32" s="21">
        <v>526.97550081388965</v>
      </c>
      <c r="D32" s="21">
        <v>615.52696465523513</v>
      </c>
      <c r="E32" s="21">
        <v>702.73666521316557</v>
      </c>
    </row>
    <row r="33" spans="1:19">
      <c r="A33" s="21" t="s">
        <v>170</v>
      </c>
      <c r="B33" s="21">
        <v>534.36485503201936</v>
      </c>
      <c r="C33" s="21">
        <v>500.20914507460509</v>
      </c>
      <c r="D33" s="21">
        <v>566.82485617202542</v>
      </c>
      <c r="E33" s="21">
        <v>457.88025774045741</v>
      </c>
      <c r="H33" s="11" t="s">
        <v>169</v>
      </c>
      <c r="I33" s="11">
        <v>183.44439802166997</v>
      </c>
      <c r="J33" s="11">
        <v>195.7998532677758</v>
      </c>
      <c r="K33" s="11">
        <v>190.48103624788487</v>
      </c>
      <c r="L33" s="11">
        <v>214.91130480791455</v>
      </c>
      <c r="O33" s="11" t="s">
        <v>169</v>
      </c>
      <c r="P33" s="11">
        <v>18.44850035999891</v>
      </c>
      <c r="Q33" s="11">
        <v>17.325403733029475</v>
      </c>
      <c r="R33" s="11">
        <v>19.91362299915264</v>
      </c>
      <c r="S33" s="11">
        <v>12.932144555787776</v>
      </c>
    </row>
    <row r="34" spans="1:19">
      <c r="H34" s="11" t="s">
        <v>170</v>
      </c>
      <c r="I34" s="11">
        <v>171.29095039647294</v>
      </c>
      <c r="J34" s="11">
        <v>118.80353664573802</v>
      </c>
      <c r="K34" s="11">
        <v>159.31920111253777</v>
      </c>
      <c r="L34" s="11">
        <v>80.907919904469026</v>
      </c>
      <c r="O34" s="11" t="s">
        <v>170</v>
      </c>
      <c r="P34" s="11">
        <v>20.359215107578667</v>
      </c>
      <c r="Q34" s="11">
        <v>6.6170402368434953</v>
      </c>
      <c r="R34" s="11">
        <v>11.01142372415234</v>
      </c>
      <c r="S34" s="11">
        <v>5.6873900190472408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topLeftCell="A16" workbookViewId="0">
      <selection activeCell="E23" sqref="E23"/>
    </sheetView>
  </sheetViews>
  <sheetFormatPr defaultRowHeight="15"/>
  <cols>
    <col min="1" max="1" width="19.140625" style="22" customWidth="1"/>
    <col min="2" max="2" width="23.42578125" style="22" customWidth="1"/>
    <col min="3" max="3" width="20.5703125" style="22" customWidth="1"/>
    <col min="4" max="4" width="22.7109375" style="22" customWidth="1"/>
    <col min="5" max="5" width="18.28515625" style="22" customWidth="1"/>
    <col min="6" max="6" width="23.7109375" style="22" customWidth="1"/>
    <col min="7" max="7" width="22.5703125" style="22" customWidth="1"/>
    <col min="8" max="8" width="17.85546875" style="22" customWidth="1"/>
    <col min="9" max="9" width="17.7109375" style="22" customWidth="1"/>
    <col min="10" max="10" width="18.42578125" style="22" customWidth="1"/>
    <col min="11" max="11" width="9.140625" style="22"/>
    <col min="12" max="12" width="13.42578125" style="22" customWidth="1"/>
    <col min="13" max="13" width="22.7109375" style="22" customWidth="1"/>
    <col min="14" max="14" width="21.5703125" style="22" customWidth="1"/>
    <col min="15" max="15" width="24.85546875" style="22" customWidth="1"/>
    <col min="16" max="16" width="19.7109375" style="22" customWidth="1"/>
    <col min="17" max="18" width="21.28515625" style="22" customWidth="1"/>
    <col min="19" max="19" width="16.5703125" style="22" customWidth="1"/>
    <col min="20" max="20" width="18.7109375" style="22" customWidth="1"/>
    <col min="21" max="21" width="20" style="22" customWidth="1"/>
    <col min="22" max="16384" width="9.140625" style="22"/>
  </cols>
  <sheetData>
    <row r="1" spans="1:6">
      <c r="A1" s="24"/>
      <c r="B1" s="24" t="s">
        <v>171</v>
      </c>
      <c r="D1" s="28"/>
      <c r="E1" s="28" t="s">
        <v>171</v>
      </c>
      <c r="F1" s="23"/>
    </row>
    <row r="2" spans="1:6">
      <c r="A2" s="25" t="s">
        <v>117</v>
      </c>
      <c r="B2" s="24">
        <v>40855</v>
      </c>
      <c r="D2" s="28" t="s">
        <v>12</v>
      </c>
      <c r="E2" s="28">
        <v>29937</v>
      </c>
      <c r="F2" s="23"/>
    </row>
    <row r="3" spans="1:6">
      <c r="A3" s="25" t="s">
        <v>119</v>
      </c>
      <c r="B3" s="24">
        <v>40962</v>
      </c>
      <c r="D3" s="28" t="s">
        <v>14</v>
      </c>
      <c r="E3" s="28">
        <v>42216</v>
      </c>
      <c r="F3" s="23"/>
    </row>
    <row r="4" spans="1:6">
      <c r="A4" s="25" t="s">
        <v>121</v>
      </c>
      <c r="B4" s="24">
        <v>27299</v>
      </c>
      <c r="D4" s="28" t="s">
        <v>16</v>
      </c>
      <c r="E4" s="28">
        <v>20654</v>
      </c>
      <c r="F4" s="23"/>
    </row>
    <row r="5" spans="1:6">
      <c r="A5" s="25" t="s">
        <v>123</v>
      </c>
      <c r="B5" s="24">
        <v>25647</v>
      </c>
      <c r="D5" s="28" t="s">
        <v>6</v>
      </c>
      <c r="E5" s="28">
        <v>29623</v>
      </c>
      <c r="F5" s="23"/>
    </row>
    <row r="6" spans="1:6">
      <c r="A6" s="25" t="s">
        <v>125</v>
      </c>
      <c r="B6" s="24">
        <v>16297</v>
      </c>
      <c r="D6" s="28" t="s">
        <v>8</v>
      </c>
      <c r="E6" s="28">
        <v>23954</v>
      </c>
      <c r="F6" s="23"/>
    </row>
    <row r="7" spans="1:6">
      <c r="A7" s="25" t="s">
        <v>127</v>
      </c>
      <c r="B7" s="24">
        <v>29406</v>
      </c>
      <c r="D7" s="28" t="s">
        <v>10</v>
      </c>
      <c r="E7" s="28">
        <v>28930</v>
      </c>
      <c r="F7" s="23"/>
    </row>
    <row r="8" spans="1:6">
      <c r="A8" s="25" t="s">
        <v>129</v>
      </c>
      <c r="B8" s="24">
        <v>24939</v>
      </c>
      <c r="D8" s="28" t="s">
        <v>25</v>
      </c>
      <c r="E8" s="28">
        <v>38446</v>
      </c>
      <c r="F8" s="23"/>
    </row>
    <row r="9" spans="1:6">
      <c r="A9" s="25" t="s">
        <v>131</v>
      </c>
      <c r="B9" s="24">
        <v>35446</v>
      </c>
      <c r="D9" s="28" t="s">
        <v>27</v>
      </c>
      <c r="E9" s="28">
        <v>22582</v>
      </c>
      <c r="F9" s="23"/>
    </row>
    <row r="10" spans="1:6">
      <c r="A10" s="25" t="s">
        <v>133</v>
      </c>
      <c r="B10" s="24">
        <v>45605</v>
      </c>
      <c r="D10" s="28" t="s">
        <v>29</v>
      </c>
      <c r="E10" s="28">
        <v>40927</v>
      </c>
      <c r="F10" s="23"/>
    </row>
    <row r="11" spans="1:6">
      <c r="A11" s="25" t="s">
        <v>135</v>
      </c>
      <c r="B11" s="24">
        <v>20923</v>
      </c>
      <c r="D11" s="28" t="s">
        <v>31</v>
      </c>
      <c r="E11" s="28">
        <v>28940</v>
      </c>
      <c r="F11" s="23"/>
    </row>
    <row r="12" spans="1:6">
      <c r="A12" s="25" t="s">
        <v>137</v>
      </c>
      <c r="B12" s="24">
        <v>26998</v>
      </c>
      <c r="D12" s="28" t="s">
        <v>33</v>
      </c>
      <c r="E12" s="28">
        <v>22090</v>
      </c>
      <c r="F12" s="23"/>
    </row>
    <row r="13" spans="1:6">
      <c r="A13" s="25" t="s">
        <v>139</v>
      </c>
      <c r="B13" s="24">
        <v>33346</v>
      </c>
      <c r="D13" s="28" t="s">
        <v>18</v>
      </c>
      <c r="E13" s="28">
        <v>25843</v>
      </c>
      <c r="F13" s="23"/>
    </row>
    <row r="14" spans="1:6">
      <c r="A14" s="26" t="s">
        <v>141</v>
      </c>
      <c r="B14" s="24">
        <v>26958</v>
      </c>
      <c r="D14" s="28" t="s">
        <v>20</v>
      </c>
      <c r="E14" s="28">
        <v>19485</v>
      </c>
      <c r="F14" s="23"/>
    </row>
    <row r="15" spans="1:6">
      <c r="A15" s="26" t="s">
        <v>143</v>
      </c>
      <c r="B15" s="24">
        <v>17366</v>
      </c>
      <c r="D15" s="28" t="s">
        <v>22</v>
      </c>
      <c r="E15" s="28">
        <v>22269</v>
      </c>
      <c r="F15" s="23"/>
    </row>
    <row r="16" spans="1:6">
      <c r="A16" s="26" t="s">
        <v>144</v>
      </c>
      <c r="B16" s="24">
        <v>31840</v>
      </c>
      <c r="D16" s="28" t="s">
        <v>0</v>
      </c>
      <c r="E16" s="28">
        <v>25422</v>
      </c>
      <c r="F16" s="23"/>
    </row>
    <row r="17" spans="1:22">
      <c r="A17" s="26" t="s">
        <v>173</v>
      </c>
      <c r="B17" s="24">
        <v>35493</v>
      </c>
      <c r="D17" s="28" t="s">
        <v>35</v>
      </c>
      <c r="E17" s="28">
        <v>31835</v>
      </c>
      <c r="F17" s="23"/>
    </row>
    <row r="18" spans="1:22">
      <c r="A18" s="26" t="s">
        <v>147</v>
      </c>
      <c r="B18" s="24">
        <v>26618</v>
      </c>
      <c r="D18" s="28" t="s">
        <v>37</v>
      </c>
      <c r="E18" s="28">
        <v>28475</v>
      </c>
      <c r="F18" s="23"/>
    </row>
    <row r="19" spans="1:22">
      <c r="A19" s="26" t="s">
        <v>149</v>
      </c>
      <c r="B19" s="24">
        <v>34154</v>
      </c>
      <c r="D19" s="28" t="s">
        <v>39</v>
      </c>
      <c r="E19" s="28">
        <v>29245</v>
      </c>
      <c r="F19" s="23"/>
    </row>
    <row r="20" spans="1:22">
      <c r="A20" s="26" t="s">
        <v>151</v>
      </c>
      <c r="B20" s="24">
        <v>35869</v>
      </c>
      <c r="D20" s="28"/>
      <c r="E20" s="28"/>
      <c r="F20" s="23"/>
    </row>
    <row r="21" spans="1:22">
      <c r="A21" s="26" t="s">
        <v>152</v>
      </c>
      <c r="B21" s="24">
        <v>42634</v>
      </c>
      <c r="D21" s="28"/>
      <c r="E21" s="28"/>
      <c r="F21" s="23"/>
    </row>
    <row r="22" spans="1:22">
      <c r="A22" s="26" t="s">
        <v>153</v>
      </c>
      <c r="B22" s="24">
        <v>28100</v>
      </c>
      <c r="D22" s="28" t="s">
        <v>50</v>
      </c>
      <c r="E22" s="28">
        <f>AVERAGE(E2:E19)</f>
        <v>28381.833333333332</v>
      </c>
      <c r="F22" s="23"/>
    </row>
    <row r="23" spans="1:22">
      <c r="A23" s="24" t="s">
        <v>154</v>
      </c>
      <c r="B23" s="24">
        <f t="shared" ref="B23" si="0">AVERAGE(B2:B22)</f>
        <v>30797.857142857141</v>
      </c>
      <c r="D23" s="28" t="s">
        <v>51</v>
      </c>
      <c r="E23" s="28">
        <f t="shared" ref="E23" si="1">E24/SQRT(18)</f>
        <v>1567.2078836751668</v>
      </c>
      <c r="F23" s="23"/>
    </row>
    <row r="24" spans="1:22">
      <c r="A24" s="24" t="s">
        <v>155</v>
      </c>
      <c r="B24" s="24">
        <f>B25/SQRT(21)</f>
        <v>1738.3509321380739</v>
      </c>
      <c r="D24" s="28" t="s">
        <v>52</v>
      </c>
      <c r="E24" s="28">
        <f t="shared" ref="E24" si="2">STDEV(E2:E19)</f>
        <v>6649.09993245437</v>
      </c>
      <c r="F24" s="23"/>
    </row>
    <row r="25" spans="1:22">
      <c r="A25" s="24" t="s">
        <v>156</v>
      </c>
      <c r="B25" s="24">
        <f>STDEV(B2:B22)</f>
        <v>7966.1247309197661</v>
      </c>
      <c r="D25" s="28"/>
      <c r="E25" s="27">
        <v>0.31540000000000001</v>
      </c>
      <c r="F25" s="23"/>
    </row>
    <row r="26" spans="1:22">
      <c r="D26" s="29"/>
      <c r="E26" s="13" t="s">
        <v>178</v>
      </c>
      <c r="L26" s="23"/>
      <c r="M26" s="23" t="s">
        <v>157</v>
      </c>
      <c r="N26" s="23" t="s">
        <v>157</v>
      </c>
      <c r="O26" s="23" t="s">
        <v>157</v>
      </c>
      <c r="P26" s="23" t="s">
        <v>159</v>
      </c>
      <c r="Q26" s="23" t="s">
        <v>159</v>
      </c>
      <c r="R26" s="23" t="s">
        <v>157</v>
      </c>
      <c r="S26" s="23"/>
      <c r="T26" s="23"/>
      <c r="U26" s="23" t="s">
        <v>174</v>
      </c>
      <c r="V26" s="23"/>
    </row>
    <row r="28" spans="1:22">
      <c r="B28" s="22" t="s">
        <v>171</v>
      </c>
    </row>
    <row r="29" spans="1:22">
      <c r="B29" s="22" t="s">
        <v>164</v>
      </c>
      <c r="C29" s="22" t="s">
        <v>165</v>
      </c>
    </row>
    <row r="30" spans="1:22">
      <c r="A30" s="22" t="s">
        <v>154</v>
      </c>
      <c r="B30" s="22">
        <v>30797.857142857141</v>
      </c>
      <c r="C30" s="22">
        <v>28381.833333333332</v>
      </c>
    </row>
    <row r="31" spans="1:22">
      <c r="A31" s="22" t="s">
        <v>155</v>
      </c>
      <c r="B31" s="22">
        <v>1738.3509321380739</v>
      </c>
      <c r="C31" s="22">
        <v>1567.2078836751668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19" workbookViewId="0">
      <selection activeCell="I45" sqref="I45"/>
    </sheetView>
  </sheetViews>
  <sheetFormatPr defaultRowHeight="15"/>
  <cols>
    <col min="1" max="1" width="15" style="1" customWidth="1"/>
    <col min="2" max="4" width="9.140625" style="1"/>
    <col min="5" max="5" width="16.85546875" style="1" customWidth="1"/>
    <col min="6" max="6" width="9.140625" style="1"/>
    <col min="7" max="7" width="15.28515625" style="1" customWidth="1"/>
    <col min="8" max="16384" width="9.140625" style="1"/>
  </cols>
  <sheetData>
    <row r="1" spans="1:6">
      <c r="A1" s="30"/>
      <c r="B1" s="30" t="s">
        <v>175</v>
      </c>
      <c r="C1" s="30"/>
      <c r="D1" s="30"/>
      <c r="E1" s="30"/>
      <c r="F1" s="30" t="s">
        <v>175</v>
      </c>
    </row>
    <row r="2" spans="1:6">
      <c r="A2" s="31" t="s">
        <v>117</v>
      </c>
      <c r="B2" s="30">
        <v>1154</v>
      </c>
      <c r="C2" s="30"/>
      <c r="D2" s="30"/>
      <c r="E2" s="32" t="s">
        <v>118</v>
      </c>
      <c r="F2" s="30">
        <v>480</v>
      </c>
    </row>
    <row r="3" spans="1:6">
      <c r="A3" s="31" t="s">
        <v>119</v>
      </c>
      <c r="B3" s="30">
        <v>865</v>
      </c>
      <c r="C3" s="30"/>
      <c r="D3" s="30"/>
      <c r="E3" s="32" t="s">
        <v>120</v>
      </c>
      <c r="F3" s="30">
        <v>921</v>
      </c>
    </row>
    <row r="4" spans="1:6">
      <c r="A4" s="31" t="s">
        <v>121</v>
      </c>
      <c r="B4" s="30">
        <v>422</v>
      </c>
      <c r="C4" s="30"/>
      <c r="D4" s="30"/>
      <c r="E4" s="32" t="s">
        <v>122</v>
      </c>
      <c r="F4" s="30">
        <v>457</v>
      </c>
    </row>
    <row r="5" spans="1:6">
      <c r="A5" s="31" t="s">
        <v>123</v>
      </c>
      <c r="B5" s="30">
        <v>532</v>
      </c>
      <c r="C5" s="30"/>
      <c r="D5" s="30"/>
      <c r="E5" s="32" t="s">
        <v>124</v>
      </c>
      <c r="F5" s="30">
        <v>608</v>
      </c>
    </row>
    <row r="6" spans="1:6">
      <c r="A6" s="31" t="s">
        <v>125</v>
      </c>
      <c r="B6" s="30">
        <v>274</v>
      </c>
      <c r="C6" s="30"/>
      <c r="D6" s="30"/>
      <c r="E6" s="32" t="s">
        <v>126</v>
      </c>
      <c r="F6" s="30">
        <v>351</v>
      </c>
    </row>
    <row r="7" spans="1:6">
      <c r="A7" s="31" t="s">
        <v>127</v>
      </c>
      <c r="B7" s="30">
        <v>734</v>
      </c>
      <c r="C7" s="30"/>
      <c r="D7" s="30"/>
      <c r="E7" s="32" t="s">
        <v>128</v>
      </c>
      <c r="F7" s="30">
        <v>494</v>
      </c>
    </row>
    <row r="8" spans="1:6">
      <c r="A8" s="31" t="s">
        <v>129</v>
      </c>
      <c r="B8" s="30">
        <v>418</v>
      </c>
      <c r="C8" s="30"/>
      <c r="D8" s="30"/>
      <c r="E8" s="32" t="s">
        <v>130</v>
      </c>
      <c r="F8" s="33">
        <v>951</v>
      </c>
    </row>
    <row r="9" spans="1:6">
      <c r="A9" s="31" t="s">
        <v>131</v>
      </c>
      <c r="B9" s="30">
        <v>507</v>
      </c>
      <c r="C9" s="30"/>
      <c r="D9" s="30"/>
      <c r="E9" s="32" t="s">
        <v>132</v>
      </c>
      <c r="F9" s="30">
        <v>458</v>
      </c>
    </row>
    <row r="10" spans="1:6">
      <c r="A10" s="31" t="s">
        <v>133</v>
      </c>
      <c r="B10" s="30">
        <v>1091</v>
      </c>
      <c r="C10" s="30"/>
      <c r="D10" s="30"/>
      <c r="E10" s="32" t="s">
        <v>134</v>
      </c>
      <c r="F10" s="30">
        <v>1505</v>
      </c>
    </row>
    <row r="11" spans="1:6">
      <c r="A11" s="31" t="s">
        <v>135</v>
      </c>
      <c r="B11" s="30">
        <v>370</v>
      </c>
      <c r="C11" s="30"/>
      <c r="D11" s="30"/>
      <c r="E11" s="32" t="s">
        <v>136</v>
      </c>
      <c r="F11" s="30">
        <v>778</v>
      </c>
    </row>
    <row r="12" spans="1:6">
      <c r="A12" s="31" t="s">
        <v>137</v>
      </c>
      <c r="B12" s="30">
        <v>549</v>
      </c>
      <c r="C12" s="30"/>
      <c r="D12" s="30"/>
      <c r="E12" s="32" t="s">
        <v>138</v>
      </c>
      <c r="F12" s="30">
        <v>436</v>
      </c>
    </row>
    <row r="13" spans="1:6">
      <c r="A13" s="31" t="s">
        <v>139</v>
      </c>
      <c r="B13" s="30">
        <v>663</v>
      </c>
      <c r="C13" s="30"/>
      <c r="D13" s="30"/>
      <c r="E13" s="32" t="s">
        <v>140</v>
      </c>
      <c r="F13" s="30">
        <v>670</v>
      </c>
    </row>
    <row r="14" spans="1:6">
      <c r="A14" s="32" t="s">
        <v>141</v>
      </c>
      <c r="B14" s="30">
        <v>385</v>
      </c>
      <c r="C14" s="30"/>
      <c r="D14" s="30"/>
      <c r="E14" s="32" t="s">
        <v>142</v>
      </c>
      <c r="F14" s="30">
        <v>336</v>
      </c>
    </row>
    <row r="15" spans="1:6">
      <c r="A15" s="32" t="s">
        <v>143</v>
      </c>
      <c r="B15" s="30">
        <v>271</v>
      </c>
      <c r="C15" s="30"/>
      <c r="D15" s="30"/>
      <c r="E15" s="32" t="s">
        <v>172</v>
      </c>
      <c r="F15" s="30">
        <v>483</v>
      </c>
    </row>
    <row r="16" spans="1:6">
      <c r="A16" s="32" t="s">
        <v>144</v>
      </c>
      <c r="B16" s="30">
        <v>824</v>
      </c>
      <c r="C16" s="30"/>
      <c r="D16" s="30"/>
      <c r="E16" s="32" t="s">
        <v>0</v>
      </c>
      <c r="F16" s="30">
        <v>484</v>
      </c>
    </row>
    <row r="17" spans="1:8">
      <c r="A17" s="32" t="s">
        <v>145</v>
      </c>
      <c r="B17" s="30">
        <v>1157</v>
      </c>
      <c r="C17" s="30"/>
      <c r="D17" s="30"/>
      <c r="E17" s="32" t="s">
        <v>146</v>
      </c>
      <c r="F17" s="30">
        <v>660</v>
      </c>
    </row>
    <row r="18" spans="1:8">
      <c r="A18" s="32" t="s">
        <v>147</v>
      </c>
      <c r="B18" s="30">
        <v>406</v>
      </c>
      <c r="C18" s="30"/>
      <c r="D18" s="30"/>
      <c r="E18" s="32" t="s">
        <v>148</v>
      </c>
      <c r="F18" s="30">
        <v>529</v>
      </c>
    </row>
    <row r="19" spans="1:8">
      <c r="A19" s="32" t="s">
        <v>149</v>
      </c>
      <c r="B19" s="30">
        <v>725</v>
      </c>
      <c r="C19" s="30"/>
      <c r="D19" s="30"/>
      <c r="E19" s="32" t="s">
        <v>150</v>
      </c>
      <c r="F19" s="30">
        <v>399</v>
      </c>
    </row>
    <row r="20" spans="1:8">
      <c r="A20" s="32" t="s">
        <v>151</v>
      </c>
      <c r="B20" s="30">
        <v>543</v>
      </c>
      <c r="C20" s="30"/>
      <c r="D20" s="30"/>
      <c r="E20" s="30"/>
      <c r="F20" s="30"/>
    </row>
    <row r="21" spans="1:8">
      <c r="A21" s="32" t="s">
        <v>152</v>
      </c>
      <c r="B21" s="30">
        <v>558</v>
      </c>
      <c r="C21" s="30"/>
      <c r="D21" s="30"/>
      <c r="E21" s="30"/>
      <c r="F21" s="30"/>
    </row>
    <row r="22" spans="1:8">
      <c r="A22" s="32" t="s">
        <v>153</v>
      </c>
      <c r="B22" s="30">
        <v>635</v>
      </c>
      <c r="C22" s="30"/>
      <c r="D22" s="30"/>
      <c r="E22" s="30" t="s">
        <v>154</v>
      </c>
      <c r="F22" s="30">
        <f>AVERAGE(F2:F19)</f>
        <v>611.11111111111109</v>
      </c>
    </row>
    <row r="23" spans="1:8">
      <c r="A23" s="30" t="s">
        <v>154</v>
      </c>
      <c r="B23" s="30">
        <f>AVERAGE(B2:B22)</f>
        <v>623</v>
      </c>
      <c r="C23" s="30"/>
      <c r="D23" s="30"/>
      <c r="E23" s="30" t="s">
        <v>155</v>
      </c>
      <c r="F23" s="30">
        <f>F24/SQRT(18)</f>
        <v>67.172633359697898</v>
      </c>
    </row>
    <row r="24" spans="1:8">
      <c r="A24" s="30" t="s">
        <v>155</v>
      </c>
      <c r="B24" s="30">
        <f>B25/SQRT(21)</f>
        <v>58.620774799513178</v>
      </c>
      <c r="C24" s="30"/>
      <c r="D24" s="30"/>
      <c r="E24" s="30" t="s">
        <v>156</v>
      </c>
      <c r="F24" s="30">
        <f>STDEV(F2:F19)</f>
        <v>284.98934735280051</v>
      </c>
    </row>
    <row r="25" spans="1:8">
      <c r="A25" s="30" t="s">
        <v>156</v>
      </c>
      <c r="B25" s="30">
        <f>STDEV(B2:B22)</f>
        <v>268.63413781572888</v>
      </c>
      <c r="C25" s="30"/>
      <c r="D25" s="30"/>
      <c r="E25" s="30"/>
      <c r="F25" s="33">
        <v>0.746</v>
      </c>
    </row>
    <row r="26" spans="1:8">
      <c r="A26" s="30"/>
      <c r="B26" s="30"/>
      <c r="C26" s="30"/>
      <c r="D26" s="30"/>
      <c r="E26" s="30"/>
      <c r="F26" s="30" t="s">
        <v>176</v>
      </c>
      <c r="G26" s="30"/>
      <c r="H26" s="30"/>
    </row>
    <row r="27" spans="1:8">
      <c r="B27" s="1" t="s">
        <v>164</v>
      </c>
      <c r="C27" s="1" t="s">
        <v>165</v>
      </c>
    </row>
    <row r="28" spans="1:8">
      <c r="A28" s="1" t="s">
        <v>154</v>
      </c>
      <c r="B28" s="1">
        <v>623</v>
      </c>
      <c r="C28" s="1">
        <v>611.11111111111109</v>
      </c>
    </row>
    <row r="29" spans="1:8">
      <c r="A29" s="1" t="s">
        <v>155</v>
      </c>
      <c r="B29" s="1">
        <v>58.620774799513178</v>
      </c>
      <c r="C29" s="1">
        <v>67.172633359697898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Raw data Fig.5a</vt:lpstr>
      <vt:lpstr>Raw data Fig. 5b</vt:lpstr>
      <vt:lpstr>Raw data Fig. 5c-e</vt:lpstr>
      <vt:lpstr>Raw data Fig. S5a</vt:lpstr>
      <vt:lpstr>Raw data Fig. S5b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 Tochitani</dc:creator>
  <cp:lastModifiedBy>Shiro Tochitani</cp:lastModifiedBy>
  <dcterms:created xsi:type="dcterms:W3CDTF">2015-05-06T01:44:23Z</dcterms:created>
  <dcterms:modified xsi:type="dcterms:W3CDTF">2015-08-13T10:18:34Z</dcterms:modified>
</cp:coreProperties>
</file>