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9855" activeTab="2"/>
  </bookViews>
  <sheets>
    <sheet name="Raw data Fig. 4a" sheetId="2" r:id="rId1"/>
    <sheet name="Raw data Fig. 4c-e" sheetId="4" r:id="rId2"/>
    <sheet name="Raw data Fig. 4f" sheetId="5" r:id="rId3"/>
    <sheet name="Raw data Fig. S3a" sheetId="6" r:id="rId4"/>
    <sheet name="Raw data Fig. S3b" sheetId="7" r:id="rId5"/>
  </sheets>
  <calcPr calcId="125725" calcMode="manual"/>
</workbook>
</file>

<file path=xl/calcChain.xml><?xml version="1.0" encoding="utf-8"?>
<calcChain xmlns="http://schemas.openxmlformats.org/spreadsheetml/2006/main">
  <c r="J22" i="5"/>
  <c r="B24" i="4"/>
  <c r="B26" i="6"/>
  <c r="B25" s="1"/>
  <c r="B24"/>
  <c r="E24"/>
  <c r="E22"/>
  <c r="E24" i="7"/>
  <c r="E22"/>
  <c r="B26"/>
  <c r="B25" s="1"/>
  <c r="B24"/>
  <c r="E23"/>
  <c r="E23" i="6"/>
  <c r="D26" i="5"/>
  <c r="C26"/>
  <c r="B26"/>
  <c r="B25" s="1"/>
  <c r="D25"/>
  <c r="C25"/>
  <c r="J24"/>
  <c r="J23" s="1"/>
  <c r="I24"/>
  <c r="I23" s="1"/>
  <c r="H24"/>
  <c r="D24"/>
  <c r="C24"/>
  <c r="B24"/>
  <c r="H23"/>
  <c r="I22"/>
  <c r="H22"/>
  <c r="M26" i="4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K20" i="2" l="1"/>
  <c r="BP22" l="1"/>
  <c r="BO22"/>
  <c r="BN22"/>
  <c r="BM22"/>
  <c r="BL22"/>
  <c r="BK22"/>
  <c r="BJ22"/>
  <c r="BI22"/>
  <c r="BI21" s="1"/>
  <c r="BH22"/>
  <c r="BH21" s="1"/>
  <c r="BG22"/>
  <c r="BF22"/>
  <c r="BE22"/>
  <c r="BD22"/>
  <c r="BD21" s="1"/>
  <c r="BC22"/>
  <c r="BB22"/>
  <c r="BA22"/>
  <c r="AZ22"/>
  <c r="AZ21" s="1"/>
  <c r="AY22"/>
  <c r="AX22"/>
  <c r="AW22"/>
  <c r="AV22"/>
  <c r="AV21" s="1"/>
  <c r="AU22"/>
  <c r="AT22"/>
  <c r="AS22"/>
  <c r="AR22"/>
  <c r="AR21" s="1"/>
  <c r="AQ22"/>
  <c r="AP22"/>
  <c r="AO22"/>
  <c r="AN22"/>
  <c r="AN21" s="1"/>
  <c r="AM22"/>
  <c r="AL22"/>
  <c r="AK22"/>
  <c r="BP21"/>
  <c r="BO21"/>
  <c r="BN21"/>
  <c r="BM21"/>
  <c r="BL21"/>
  <c r="BK21"/>
  <c r="BJ21"/>
  <c r="BG21"/>
  <c r="BF21"/>
  <c r="BE21"/>
  <c r="BC21"/>
  <c r="BB21"/>
  <c r="BA21"/>
  <c r="AY21"/>
  <c r="AX21"/>
  <c r="AW21"/>
  <c r="AU21"/>
  <c r="AT21"/>
  <c r="AS21"/>
  <c r="AQ21"/>
  <c r="AP21"/>
  <c r="AO21"/>
  <c r="AM21"/>
  <c r="AL21"/>
  <c r="AK21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<sst xmlns="http://schemas.openxmlformats.org/spreadsheetml/2006/main" count="337" uniqueCount="156">
  <si>
    <t>B6cont1 L0R0</t>
  </si>
  <si>
    <t>B6cont1 L0R1</t>
  </si>
  <si>
    <t>B6cont1 L1R0</t>
  </si>
  <si>
    <t>B6cont1 L1R1</t>
  </si>
  <si>
    <t>B6cont4 L0R2</t>
  </si>
  <si>
    <t>B6AB1 L0R0</t>
  </si>
  <si>
    <t>B6AB2 L0R1</t>
  </si>
  <si>
    <t>B6AB2 L1R0</t>
  </si>
  <si>
    <t>B6cont1 L0R2 4w</t>
  </si>
  <si>
    <t>B6cont1 L2R0 4w</t>
  </si>
  <si>
    <t>B6cont3 L0R0 4w</t>
  </si>
  <si>
    <t>B6cont3 L0R1 4w</t>
  </si>
  <si>
    <t>B6cont5 L0R1 4w</t>
  </si>
  <si>
    <t>B6cont5 L1R0 4w</t>
  </si>
  <si>
    <t>B6 cont4 L0R0 4w</t>
  </si>
  <si>
    <t>B6 cont4 L0R1 4w</t>
  </si>
  <si>
    <t>B6 cont4 L1R0 4w</t>
  </si>
  <si>
    <t>B6 cont4 L1R1 4w</t>
  </si>
  <si>
    <t>B6 AB2 L1R1 4w</t>
  </si>
  <si>
    <t>B6 AB2 L0R2 4w</t>
  </si>
  <si>
    <t>B6 AB2 L2R0 4w</t>
  </si>
  <si>
    <t>B6Cont8L0R0 4w</t>
  </si>
  <si>
    <t>B6Cont8L0R1 4w</t>
  </si>
  <si>
    <t>B6Cont8L1R0 4w</t>
  </si>
  <si>
    <t>B6Cont8L1R1 4w</t>
  </si>
  <si>
    <t>B6AB6L0R0 4w</t>
  </si>
  <si>
    <t>B6AB6L0R1 4w</t>
  </si>
  <si>
    <t>B6AB6L1R0 4w</t>
  </si>
  <si>
    <t>B6AB6L1R1 4w</t>
  </si>
  <si>
    <t>B6Cont6 L0R0 4w</t>
  </si>
  <si>
    <t>B6Cont6  L0R1 4w</t>
  </si>
  <si>
    <t>B6Cont6 L1R0 4w</t>
  </si>
  <si>
    <t>B6AB7 L0R0 4w</t>
  </si>
  <si>
    <t>B6AB7 L0R1 4w</t>
  </si>
  <si>
    <t>B6AB7 L1R0 4w</t>
  </si>
  <si>
    <t>B6AB7 L1R1 4w</t>
  </si>
  <si>
    <t>B6AB7 L0R2 4w</t>
  </si>
  <si>
    <t>B6 cont10 L0R0 4w</t>
  </si>
  <si>
    <t>B6 cont10 L0R1 4w</t>
  </si>
  <si>
    <t>B6 cont10 L1R0 4w</t>
  </si>
  <si>
    <t>B6 cont10 L1R1 4w</t>
  </si>
  <si>
    <t>Average</t>
    <phoneticPr fontId="1"/>
  </si>
  <si>
    <t>SE</t>
    <phoneticPr fontId="1"/>
  </si>
  <si>
    <t>SD</t>
    <phoneticPr fontId="1"/>
  </si>
  <si>
    <t>Control</t>
    <phoneticPr fontId="1"/>
  </si>
  <si>
    <t>AB</t>
    <phoneticPr fontId="1"/>
  </si>
  <si>
    <t>B6 Cont11 L0R0 P31</t>
  </si>
  <si>
    <t>B6 Cont11 L0R1 P31</t>
  </si>
  <si>
    <t>B6 AB13 L0R0 P31</t>
  </si>
  <si>
    <t>B6 AB13 L0R1 P31</t>
  </si>
  <si>
    <t>B6 AB13 L1R0 P31</t>
  </si>
  <si>
    <t>Welch's</t>
    <phoneticPr fontId="1"/>
  </si>
  <si>
    <t>Time</t>
  </si>
  <si>
    <t>Locomotion 0-30(A+B+C)</t>
  </si>
  <si>
    <t>Locomotion 30-60 (A+B+C)</t>
  </si>
  <si>
    <t>Locomotion 60-90 (A+B+C)</t>
  </si>
  <si>
    <t>Locomotion 90-120 (A+B+C)</t>
  </si>
  <si>
    <t>Locomotion 0-30(A+B)</t>
  </si>
  <si>
    <t>Locomotion 30-60 (A+B)</t>
  </si>
  <si>
    <t>Locomotion 60-90 (A+B)</t>
  </si>
  <si>
    <t>Locomotion 90-120 (A+B)</t>
  </si>
  <si>
    <t>Locomotion 0-30(A)</t>
  </si>
  <si>
    <t>Locomotion 30-60 (A)</t>
  </si>
  <si>
    <t>Locomotion 60-90 (A)</t>
  </si>
  <si>
    <t>Locomotion 90-120 (A)</t>
  </si>
  <si>
    <t>B6cont1♂L2R0</t>
    <phoneticPr fontId="2"/>
  </si>
  <si>
    <t>B6AB2♂L1R1</t>
    <phoneticPr fontId="2"/>
  </si>
  <si>
    <t>B6cont4♂L0R0</t>
    <phoneticPr fontId="2"/>
  </si>
  <si>
    <t>B6AB2♂L0R2</t>
    <phoneticPr fontId="2"/>
  </si>
  <si>
    <t>B6cont4♂L0R1</t>
    <phoneticPr fontId="2"/>
  </si>
  <si>
    <t>B6AB2♂L2R0</t>
    <phoneticPr fontId="2"/>
  </si>
  <si>
    <t>B6cont4♂L1R0</t>
    <phoneticPr fontId="2"/>
  </si>
  <si>
    <t>B6AB1♂L0R0</t>
    <phoneticPr fontId="2"/>
  </si>
  <si>
    <t>B6cont1♂L0R2</t>
    <phoneticPr fontId="2"/>
  </si>
  <si>
    <t>B6AB2♂L0R1</t>
    <phoneticPr fontId="2"/>
  </si>
  <si>
    <t>B6cont3♂L0R0</t>
    <phoneticPr fontId="2"/>
  </si>
  <si>
    <t>B6AB2♂L1R0</t>
    <phoneticPr fontId="2"/>
  </si>
  <si>
    <t>B6cont3♂L0R1</t>
    <phoneticPr fontId="2"/>
  </si>
  <si>
    <t>B6cont5♂L0R1</t>
    <phoneticPr fontId="2"/>
  </si>
  <si>
    <t>B6AB7♂L0R1</t>
    <phoneticPr fontId="2"/>
  </si>
  <si>
    <t>B6cont5♂L1R0</t>
    <phoneticPr fontId="2"/>
  </si>
  <si>
    <t>B6AB7♂L1R0</t>
    <phoneticPr fontId="2"/>
  </si>
  <si>
    <t>B6cont1♂L0R0</t>
    <phoneticPr fontId="2"/>
  </si>
  <si>
    <t>B6AB7♂L1R1</t>
    <phoneticPr fontId="2"/>
  </si>
  <si>
    <t>B6cont1♂L0R1</t>
    <phoneticPr fontId="2"/>
  </si>
  <si>
    <t>B6AB7♂L0R2</t>
    <phoneticPr fontId="2"/>
  </si>
  <si>
    <t>B6cont1♂L1R0</t>
    <phoneticPr fontId="2"/>
  </si>
  <si>
    <t>B6AB6♂L0R0</t>
    <phoneticPr fontId="2"/>
  </si>
  <si>
    <t>B6cont1♂L1R1</t>
    <phoneticPr fontId="2"/>
  </si>
  <si>
    <t>B6AB6♂L0R1</t>
    <phoneticPr fontId="2"/>
  </si>
  <si>
    <t>B6cont6♂L0R0</t>
    <phoneticPr fontId="2"/>
  </si>
  <si>
    <t>B6AB6♂L1R0</t>
    <phoneticPr fontId="2"/>
  </si>
  <si>
    <t>B6cont6♂L0R1</t>
    <phoneticPr fontId="2"/>
  </si>
  <si>
    <t>B6AB6♂L1R1</t>
  </si>
  <si>
    <t>B6cont6♂L1R0</t>
    <phoneticPr fontId="2"/>
  </si>
  <si>
    <t>B6AB13♂L0R0</t>
    <phoneticPr fontId="2"/>
  </si>
  <si>
    <t>B6cont8♂L0R0</t>
    <phoneticPr fontId="2"/>
  </si>
  <si>
    <t>B6AB13♂L0R1</t>
    <phoneticPr fontId="2"/>
  </si>
  <si>
    <t>B6cont8♂L0R1</t>
    <phoneticPr fontId="2"/>
  </si>
  <si>
    <t>B6AB13♂L1R0</t>
    <phoneticPr fontId="2"/>
  </si>
  <si>
    <t>B6cont8♂L1R0</t>
    <phoneticPr fontId="2"/>
  </si>
  <si>
    <t>B6cont8♂L1R1</t>
    <phoneticPr fontId="2"/>
  </si>
  <si>
    <t>Average</t>
    <phoneticPr fontId="2"/>
  </si>
  <si>
    <t>SE</t>
    <phoneticPr fontId="2"/>
  </si>
  <si>
    <t>SD</t>
    <phoneticPr fontId="2"/>
  </si>
  <si>
    <t xml:space="preserve"> &lt; 0.0001</t>
  </si>
  <si>
    <t>Welch's</t>
    <phoneticPr fontId="2"/>
  </si>
  <si>
    <t>Mann-Whitney</t>
    <phoneticPr fontId="2"/>
  </si>
  <si>
    <t>0-30</t>
    <phoneticPr fontId="2"/>
  </si>
  <si>
    <t>30-60</t>
    <phoneticPr fontId="2"/>
  </si>
  <si>
    <t>60-90</t>
    <phoneticPr fontId="2"/>
  </si>
  <si>
    <t>90-120</t>
    <phoneticPr fontId="2"/>
  </si>
  <si>
    <t>Control</t>
    <phoneticPr fontId="2"/>
  </si>
  <si>
    <t>AB</t>
    <phoneticPr fontId="2"/>
  </si>
  <si>
    <t>B6cont1♂L2R0</t>
  </si>
  <si>
    <t>B6cont4♂L0R0</t>
  </si>
  <si>
    <t>B6cont4♂L0R1</t>
  </si>
  <si>
    <t>B6cont4♂L1R0</t>
  </si>
  <si>
    <t>B6cont1♂L0R2</t>
  </si>
  <si>
    <t>B6cont3♂L0R0</t>
  </si>
  <si>
    <t>B6cont3♂L0R1</t>
  </si>
  <si>
    <t>B6cont5♂L0R1</t>
  </si>
  <si>
    <t>B6cont5♂L1R0</t>
  </si>
  <si>
    <t>B6cont1♂L0R0</t>
  </si>
  <si>
    <t>B6cont1♂L0R1</t>
  </si>
  <si>
    <t>B6cont1♂L1R0</t>
  </si>
  <si>
    <t>B6cont1♂L1R1</t>
  </si>
  <si>
    <t>B6cont6♂L0R0</t>
  </si>
  <si>
    <t>B6cont6♂L0R1</t>
  </si>
  <si>
    <t>B6cont6♂L1R0</t>
  </si>
  <si>
    <t>B6cont8♂L0R0</t>
  </si>
  <si>
    <t>B6cont8♂L0R1</t>
  </si>
  <si>
    <t>B6cont8♂L1R0</t>
  </si>
  <si>
    <t>B6cont8♂L1R1</t>
  </si>
  <si>
    <t>Locomotor activity in area (A+B+C)</t>
  </si>
  <si>
    <t>Locomotor activity in area (A+B)</t>
  </si>
  <si>
    <t>Locomotor activity in area A</t>
  </si>
  <si>
    <t>B6AB2♂L1R0</t>
  </si>
  <si>
    <t>B6 AB7 ♂L0R0</t>
  </si>
  <si>
    <t>B6 Cont11 ♂L0R1</t>
  </si>
  <si>
    <t>B6 Cont11♂ L0R0</t>
  </si>
  <si>
    <t>Rearing 30 (A+B+C)</t>
  </si>
  <si>
    <t>Rearing 60 (A+B+C)</t>
  </si>
  <si>
    <t>Rearing 120 (A+B+C)</t>
  </si>
  <si>
    <t>B6AB6♂L1R0</t>
    <phoneticPr fontId="2"/>
  </si>
  <si>
    <t>Locomotion 120 (A+B+C)</t>
  </si>
  <si>
    <t>Average</t>
  </si>
  <si>
    <t>SE</t>
  </si>
  <si>
    <t>SD</t>
  </si>
  <si>
    <t>Time spent 120 （A+B)</t>
  </si>
  <si>
    <t xml:space="preserve">B6 AB7♂ L0R0 </t>
  </si>
  <si>
    <t>AB SE</t>
  </si>
  <si>
    <t>Control SE</t>
  </si>
  <si>
    <t>Mann-Whitney test</t>
  </si>
  <si>
    <t>Unpaired t test</t>
  </si>
  <si>
    <t>B6 cont5 L0R0 4w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</si>
</sst>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sz val="1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0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1" applyFont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'Raw data Fig. 4a'!$A$39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4a'!$B$41:$Y$41</c:f>
                <c:numCache>
                  <c:formatCode>General</c:formatCode>
                  <c:ptCount val="24"/>
                  <c:pt idx="0">
                    <c:v>127.02919738500775</c:v>
                  </c:pt>
                  <c:pt idx="1">
                    <c:v>98.55706954878049</c:v>
                  </c:pt>
                  <c:pt idx="2">
                    <c:v>60.047504282120649</c:v>
                  </c:pt>
                  <c:pt idx="3">
                    <c:v>82.014808899891278</c:v>
                  </c:pt>
                  <c:pt idx="4">
                    <c:v>126.93550626254027</c:v>
                  </c:pt>
                  <c:pt idx="5">
                    <c:v>89.453282159714945</c:v>
                  </c:pt>
                  <c:pt idx="6">
                    <c:v>91.122033615322408</c:v>
                  </c:pt>
                  <c:pt idx="7">
                    <c:v>81.590505661289356</c:v>
                  </c:pt>
                  <c:pt idx="8">
                    <c:v>361.62676450758119</c:v>
                  </c:pt>
                  <c:pt idx="9">
                    <c:v>427.31430943995889</c:v>
                  </c:pt>
                  <c:pt idx="10">
                    <c:v>390.68348723603964</c:v>
                  </c:pt>
                  <c:pt idx="11">
                    <c:v>390.91497754033981</c:v>
                  </c:pt>
                  <c:pt idx="12">
                    <c:v>342.25710311437007</c:v>
                  </c:pt>
                  <c:pt idx="13">
                    <c:v>272.37728940121366</c:v>
                  </c:pt>
                  <c:pt idx="14">
                    <c:v>288.0229137600997</c:v>
                  </c:pt>
                  <c:pt idx="15">
                    <c:v>349.31153705197755</c:v>
                  </c:pt>
                  <c:pt idx="16">
                    <c:v>214.19949643690504</c:v>
                  </c:pt>
                  <c:pt idx="17">
                    <c:v>244.87318713255769</c:v>
                  </c:pt>
                  <c:pt idx="18">
                    <c:v>269.02762738092082</c:v>
                  </c:pt>
                  <c:pt idx="19">
                    <c:v>247.15702032123568</c:v>
                  </c:pt>
                  <c:pt idx="20">
                    <c:v>79.822859471291807</c:v>
                  </c:pt>
                  <c:pt idx="21">
                    <c:v>63.109304985423165</c:v>
                  </c:pt>
                  <c:pt idx="22">
                    <c:v>120.56940570328206</c:v>
                  </c:pt>
                  <c:pt idx="23">
                    <c:v>113.16804161485732</c:v>
                  </c:pt>
                </c:numCache>
              </c:numRef>
            </c:plus>
            <c:minus>
              <c:numRef>
                <c:f>'Raw data Fig. 4a'!$B$41:$Y$41</c:f>
                <c:numCache>
                  <c:formatCode>General</c:formatCode>
                  <c:ptCount val="24"/>
                  <c:pt idx="0">
                    <c:v>127.02919738500775</c:v>
                  </c:pt>
                  <c:pt idx="1">
                    <c:v>98.55706954878049</c:v>
                  </c:pt>
                  <c:pt idx="2">
                    <c:v>60.047504282120649</c:v>
                  </c:pt>
                  <c:pt idx="3">
                    <c:v>82.014808899891278</c:v>
                  </c:pt>
                  <c:pt idx="4">
                    <c:v>126.93550626254027</c:v>
                  </c:pt>
                  <c:pt idx="5">
                    <c:v>89.453282159714945</c:v>
                  </c:pt>
                  <c:pt idx="6">
                    <c:v>91.122033615322408</c:v>
                  </c:pt>
                  <c:pt idx="7">
                    <c:v>81.590505661289356</c:v>
                  </c:pt>
                  <c:pt idx="8">
                    <c:v>361.62676450758119</c:v>
                  </c:pt>
                  <c:pt idx="9">
                    <c:v>427.31430943995889</c:v>
                  </c:pt>
                  <c:pt idx="10">
                    <c:v>390.68348723603964</c:v>
                  </c:pt>
                  <c:pt idx="11">
                    <c:v>390.91497754033981</c:v>
                  </c:pt>
                  <c:pt idx="12">
                    <c:v>342.25710311437007</c:v>
                  </c:pt>
                  <c:pt idx="13">
                    <c:v>272.37728940121366</c:v>
                  </c:pt>
                  <c:pt idx="14">
                    <c:v>288.0229137600997</c:v>
                  </c:pt>
                  <c:pt idx="15">
                    <c:v>349.31153705197755</c:v>
                  </c:pt>
                  <c:pt idx="16">
                    <c:v>214.19949643690504</c:v>
                  </c:pt>
                  <c:pt idx="17">
                    <c:v>244.87318713255769</c:v>
                  </c:pt>
                  <c:pt idx="18">
                    <c:v>269.02762738092082</c:v>
                  </c:pt>
                  <c:pt idx="19">
                    <c:v>247.15702032123568</c:v>
                  </c:pt>
                  <c:pt idx="20">
                    <c:v>79.822859471291807</c:v>
                  </c:pt>
                  <c:pt idx="21">
                    <c:v>63.109304985423165</c:v>
                  </c:pt>
                  <c:pt idx="22">
                    <c:v>120.56940570328206</c:v>
                  </c:pt>
                  <c:pt idx="23">
                    <c:v>113.16804161485732</c:v>
                  </c:pt>
                </c:numCache>
              </c:numRef>
            </c:minus>
          </c:errBars>
          <c:cat>
            <c:numRef>
              <c:f>'Raw data Fig. 4a'!$B$38:$Y$38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'Raw data Fig. 4a'!$B$39:$Y$39</c:f>
              <c:numCache>
                <c:formatCode>General</c:formatCode>
                <c:ptCount val="24"/>
                <c:pt idx="0">
                  <c:v>955.01379310344817</c:v>
                </c:pt>
                <c:pt idx="1">
                  <c:v>598.82758620689651</c:v>
                </c:pt>
                <c:pt idx="2">
                  <c:v>456.80344827586202</c:v>
                </c:pt>
                <c:pt idx="3">
                  <c:v>537.19655172413798</c:v>
                </c:pt>
                <c:pt idx="4">
                  <c:v>778.47586206896563</c:v>
                </c:pt>
                <c:pt idx="5">
                  <c:v>424.4206896551724</c:v>
                </c:pt>
                <c:pt idx="6">
                  <c:v>577.16206896551739</c:v>
                </c:pt>
                <c:pt idx="7">
                  <c:v>733.79310344827604</c:v>
                </c:pt>
                <c:pt idx="8">
                  <c:v>2117.7379310344827</c:v>
                </c:pt>
                <c:pt idx="9">
                  <c:v>3063.7413793103442</c:v>
                </c:pt>
                <c:pt idx="10">
                  <c:v>2967.46551724138</c:v>
                </c:pt>
                <c:pt idx="11">
                  <c:v>2294.8620689655172</c:v>
                </c:pt>
                <c:pt idx="12">
                  <c:v>2332.7827586206895</c:v>
                </c:pt>
                <c:pt idx="13">
                  <c:v>1937.4068965517247</c:v>
                </c:pt>
                <c:pt idx="14">
                  <c:v>1673.2896551724134</c:v>
                </c:pt>
                <c:pt idx="15">
                  <c:v>1496.9241379310347</c:v>
                </c:pt>
                <c:pt idx="16">
                  <c:v>1515.6586206896554</c:v>
                </c:pt>
                <c:pt idx="17">
                  <c:v>1629.6862068965515</c:v>
                </c:pt>
                <c:pt idx="18">
                  <c:v>2016.4896551724139</c:v>
                </c:pt>
                <c:pt idx="19">
                  <c:v>1607.5206896551724</c:v>
                </c:pt>
                <c:pt idx="20">
                  <c:v>486.66896551724136</c:v>
                </c:pt>
                <c:pt idx="21">
                  <c:v>527.62413793103451</c:v>
                </c:pt>
                <c:pt idx="22">
                  <c:v>799.15172413793084</c:v>
                </c:pt>
                <c:pt idx="23">
                  <c:v>771.53103448275874</c:v>
                </c:pt>
              </c:numCache>
            </c:numRef>
          </c:val>
        </c:ser>
        <c:ser>
          <c:idx val="1"/>
          <c:order val="1"/>
          <c:tx>
            <c:strRef>
              <c:f>'Raw data Fig. 4a'!$A$40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4a'!$B$42:$Y$42</c:f>
                <c:numCache>
                  <c:formatCode>General</c:formatCode>
                  <c:ptCount val="24"/>
                  <c:pt idx="0">
                    <c:v>131.63718433882423</c:v>
                  </c:pt>
                  <c:pt idx="1">
                    <c:v>98.934386142725515</c:v>
                  </c:pt>
                  <c:pt idx="2">
                    <c:v>88.314111290814736</c:v>
                  </c:pt>
                  <c:pt idx="3">
                    <c:v>85.587805270602018</c:v>
                  </c:pt>
                  <c:pt idx="4">
                    <c:v>89.356665895805008</c:v>
                  </c:pt>
                  <c:pt idx="5">
                    <c:v>124.49624651284849</c:v>
                  </c:pt>
                  <c:pt idx="6">
                    <c:v>108.82881466929565</c:v>
                  </c:pt>
                  <c:pt idx="7">
                    <c:v>68.972297176314044</c:v>
                  </c:pt>
                  <c:pt idx="8">
                    <c:v>579.56851620998623</c:v>
                  </c:pt>
                  <c:pt idx="9">
                    <c:v>446.04440472835228</c:v>
                  </c:pt>
                  <c:pt idx="10">
                    <c:v>328.70255233036551</c:v>
                  </c:pt>
                  <c:pt idx="11">
                    <c:v>222.08243373331484</c:v>
                  </c:pt>
                  <c:pt idx="12">
                    <c:v>418.55464164098788</c:v>
                  </c:pt>
                  <c:pt idx="13">
                    <c:v>280.26607917182918</c:v>
                  </c:pt>
                  <c:pt idx="14">
                    <c:v>248.79720291637597</c:v>
                  </c:pt>
                  <c:pt idx="15">
                    <c:v>400.75120938408065</c:v>
                  </c:pt>
                  <c:pt idx="16">
                    <c:v>167.13036584246927</c:v>
                  </c:pt>
                  <c:pt idx="17">
                    <c:v>186.74023093309845</c:v>
                  </c:pt>
                  <c:pt idx="18">
                    <c:v>318.1158095992613</c:v>
                  </c:pt>
                  <c:pt idx="19">
                    <c:v>305.25173614297535</c:v>
                  </c:pt>
                  <c:pt idx="20">
                    <c:v>100.29438572118357</c:v>
                  </c:pt>
                  <c:pt idx="21">
                    <c:v>117.65345594308833</c:v>
                  </c:pt>
                  <c:pt idx="22">
                    <c:v>133.20718149789971</c:v>
                  </c:pt>
                  <c:pt idx="23">
                    <c:v>211.06115432309551</c:v>
                  </c:pt>
                </c:numCache>
              </c:numRef>
            </c:plus>
            <c:minus>
              <c:numRef>
                <c:f>'Raw data Fig. 4a'!$B$42:$Y$42</c:f>
                <c:numCache>
                  <c:formatCode>General</c:formatCode>
                  <c:ptCount val="24"/>
                  <c:pt idx="0">
                    <c:v>131.63718433882423</c:v>
                  </c:pt>
                  <c:pt idx="1">
                    <c:v>98.934386142725515</c:v>
                  </c:pt>
                  <c:pt idx="2">
                    <c:v>88.314111290814736</c:v>
                  </c:pt>
                  <c:pt idx="3">
                    <c:v>85.587805270602018</c:v>
                  </c:pt>
                  <c:pt idx="4">
                    <c:v>89.356665895805008</c:v>
                  </c:pt>
                  <c:pt idx="5">
                    <c:v>124.49624651284849</c:v>
                  </c:pt>
                  <c:pt idx="6">
                    <c:v>108.82881466929565</c:v>
                  </c:pt>
                  <c:pt idx="7">
                    <c:v>68.972297176314044</c:v>
                  </c:pt>
                  <c:pt idx="8">
                    <c:v>579.56851620998623</c:v>
                  </c:pt>
                  <c:pt idx="9">
                    <c:v>446.04440472835228</c:v>
                  </c:pt>
                  <c:pt idx="10">
                    <c:v>328.70255233036551</c:v>
                  </c:pt>
                  <c:pt idx="11">
                    <c:v>222.08243373331484</c:v>
                  </c:pt>
                  <c:pt idx="12">
                    <c:v>418.55464164098788</c:v>
                  </c:pt>
                  <c:pt idx="13">
                    <c:v>280.26607917182918</c:v>
                  </c:pt>
                  <c:pt idx="14">
                    <c:v>248.79720291637597</c:v>
                  </c:pt>
                  <c:pt idx="15">
                    <c:v>400.75120938408065</c:v>
                  </c:pt>
                  <c:pt idx="16">
                    <c:v>167.13036584246927</c:v>
                  </c:pt>
                  <c:pt idx="17">
                    <c:v>186.74023093309845</c:v>
                  </c:pt>
                  <c:pt idx="18">
                    <c:v>318.1158095992613</c:v>
                  </c:pt>
                  <c:pt idx="19">
                    <c:v>305.25173614297535</c:v>
                  </c:pt>
                  <c:pt idx="20">
                    <c:v>100.29438572118357</c:v>
                  </c:pt>
                  <c:pt idx="21">
                    <c:v>117.65345594308833</c:v>
                  </c:pt>
                  <c:pt idx="22">
                    <c:v>133.20718149789971</c:v>
                  </c:pt>
                  <c:pt idx="23">
                    <c:v>211.06115432309551</c:v>
                  </c:pt>
                </c:numCache>
              </c:numRef>
            </c:minus>
          </c:errBars>
          <c:cat>
            <c:numRef>
              <c:f>'Raw data Fig. 4a'!$B$38:$Y$38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'Raw data Fig. 4a'!$B$40:$Y$40</c:f>
              <c:numCache>
                <c:formatCode>General</c:formatCode>
                <c:ptCount val="24"/>
                <c:pt idx="0">
                  <c:v>712.03333333333342</c:v>
                </c:pt>
                <c:pt idx="1">
                  <c:v>545.54999999999995</c:v>
                </c:pt>
                <c:pt idx="2">
                  <c:v>467.99444444444441</c:v>
                </c:pt>
                <c:pt idx="3">
                  <c:v>367.81111111111113</c:v>
                </c:pt>
                <c:pt idx="4">
                  <c:v>498.7555555555557</c:v>
                </c:pt>
                <c:pt idx="5">
                  <c:v>476.57777777777778</c:v>
                </c:pt>
                <c:pt idx="6">
                  <c:v>560.77222222222224</c:v>
                </c:pt>
                <c:pt idx="7">
                  <c:v>502.53333333333336</c:v>
                </c:pt>
                <c:pt idx="8">
                  <c:v>2572.4555555555553</c:v>
                </c:pt>
                <c:pt idx="9">
                  <c:v>3278.2611111111109</c:v>
                </c:pt>
                <c:pt idx="10">
                  <c:v>2349.9333333333334</c:v>
                </c:pt>
                <c:pt idx="11">
                  <c:v>1879.1277777777775</c:v>
                </c:pt>
                <c:pt idx="12">
                  <c:v>1847.3000000000002</c:v>
                </c:pt>
                <c:pt idx="13">
                  <c:v>1262.1222222222225</c:v>
                </c:pt>
                <c:pt idx="14">
                  <c:v>1149.0388888888888</c:v>
                </c:pt>
                <c:pt idx="15">
                  <c:v>1427.1111111111111</c:v>
                </c:pt>
                <c:pt idx="16">
                  <c:v>928.47777777777787</c:v>
                </c:pt>
                <c:pt idx="17">
                  <c:v>1451.2111111111114</c:v>
                </c:pt>
                <c:pt idx="18">
                  <c:v>2015.7833333333333</c:v>
                </c:pt>
                <c:pt idx="19">
                  <c:v>2021.5333333333338</c:v>
                </c:pt>
                <c:pt idx="20">
                  <c:v>528.88333333333367</c:v>
                </c:pt>
                <c:pt idx="21">
                  <c:v>480.13888888888897</c:v>
                </c:pt>
                <c:pt idx="22">
                  <c:v>590.93333333333328</c:v>
                </c:pt>
                <c:pt idx="23">
                  <c:v>1003.5555555555555</c:v>
                </c:pt>
              </c:numCache>
            </c:numRef>
          </c:val>
        </c:ser>
        <c:marker val="1"/>
        <c:axId val="82853888"/>
        <c:axId val="82855808"/>
      </c:lineChart>
      <c:catAx>
        <c:axId val="82853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100"/>
            </a:pPr>
            <a:endParaRPr lang="en-US"/>
          </a:p>
        </c:txPr>
        <c:crossAx val="82855808"/>
        <c:crosses val="autoZero"/>
        <c:auto val="1"/>
        <c:lblAlgn val="ctr"/>
        <c:lblOffset val="100"/>
      </c:catAx>
      <c:valAx>
        <c:axId val="828558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2853888"/>
        <c:crosses val="autoZero"/>
        <c:crossBetween val="between"/>
      </c:valAx>
    </c:plotArea>
    <c:legend>
      <c:legendPos val="r"/>
      <c:txPr>
        <a:bodyPr/>
        <a:lstStyle/>
        <a:p>
          <a:pPr>
            <a:defRPr lang="ja-JP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2000"/>
            </a:pPr>
            <a:r>
              <a:rPr lang="en-US" altLang="ja-JP" sz="2000"/>
              <a:t>Locomotor activity in area A</a:t>
            </a:r>
            <a:endParaRPr lang="ja-JP" altLang="en-US" sz="2000"/>
          </a:p>
        </c:rich>
      </c:tx>
      <c:layout>
        <c:manualLayout>
          <c:xMode val="edge"/>
          <c:yMode val="edge"/>
          <c:x val="0.18869186668886934"/>
          <c:y val="4.1298726548070382E-2"/>
        </c:manualLayout>
      </c:layout>
      <c:spPr>
        <a:ln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'Raw data Fig. 4c-e'!$M$30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4c-e'!$N$33:$Q$33</c:f>
                <c:numCache>
                  <c:formatCode>General</c:formatCode>
                  <c:ptCount val="4"/>
                  <c:pt idx="0">
                    <c:v>11.366423900528318</c:v>
                  </c:pt>
                  <c:pt idx="1">
                    <c:v>13.109868575740929</c:v>
                  </c:pt>
                  <c:pt idx="2">
                    <c:v>10.36868563865634</c:v>
                  </c:pt>
                  <c:pt idx="3">
                    <c:v>11.615295626167864</c:v>
                  </c:pt>
                </c:numCache>
              </c:numRef>
            </c:plus>
            <c:minus>
              <c:numRef>
                <c:f>'Raw data Fig. 4c-e'!$N$33:$Q$33</c:f>
                <c:numCache>
                  <c:formatCode>General</c:formatCode>
                  <c:ptCount val="4"/>
                  <c:pt idx="0">
                    <c:v>11.366423900528318</c:v>
                  </c:pt>
                  <c:pt idx="1">
                    <c:v>13.109868575740929</c:v>
                  </c:pt>
                  <c:pt idx="2">
                    <c:v>10.36868563865634</c:v>
                  </c:pt>
                  <c:pt idx="3">
                    <c:v>11.615295626167864</c:v>
                  </c:pt>
                </c:numCache>
              </c:numRef>
            </c:minus>
          </c:errBars>
          <c:cat>
            <c:strRef>
              <c:f>'Raw data Fig. 4c-e'!$N$29:$Q$29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4c-e'!$N$30:$Q$30</c:f>
              <c:numCache>
                <c:formatCode>General</c:formatCode>
                <c:ptCount val="4"/>
                <c:pt idx="0">
                  <c:v>48.272727272727273</c:v>
                </c:pt>
                <c:pt idx="1">
                  <c:v>53.590909090909093</c:v>
                </c:pt>
                <c:pt idx="2">
                  <c:v>44.454545454545453</c:v>
                </c:pt>
                <c:pt idx="3">
                  <c:v>37.68181818181818</c:v>
                </c:pt>
              </c:numCache>
            </c:numRef>
          </c:val>
        </c:ser>
        <c:ser>
          <c:idx val="1"/>
          <c:order val="1"/>
          <c:tx>
            <c:strRef>
              <c:f>'Raw data Fig. 4c-e'!$M$31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4c-e'!$N$34:$Q$34</c:f>
                <c:numCache>
                  <c:formatCode>General</c:formatCode>
                  <c:ptCount val="4"/>
                  <c:pt idx="0">
                    <c:v>7.2319190810442038</c:v>
                  </c:pt>
                  <c:pt idx="1">
                    <c:v>3.8982147749158909</c:v>
                  </c:pt>
                  <c:pt idx="2">
                    <c:v>1.8463097898869489</c:v>
                  </c:pt>
                  <c:pt idx="3">
                    <c:v>0.69454247674069236</c:v>
                  </c:pt>
                </c:numCache>
              </c:numRef>
            </c:plus>
            <c:minus>
              <c:numRef>
                <c:f>'Raw data Fig. 4c-e'!$N$34:$Q$34</c:f>
                <c:numCache>
                  <c:formatCode>General</c:formatCode>
                  <c:ptCount val="4"/>
                  <c:pt idx="0">
                    <c:v>7.2319190810442038</c:v>
                  </c:pt>
                  <c:pt idx="1">
                    <c:v>3.8982147749158909</c:v>
                  </c:pt>
                  <c:pt idx="2">
                    <c:v>1.8463097898869489</c:v>
                  </c:pt>
                  <c:pt idx="3">
                    <c:v>0.69454247674069236</c:v>
                  </c:pt>
                </c:numCache>
              </c:numRef>
            </c:minus>
          </c:errBars>
          <c:cat>
            <c:strRef>
              <c:f>'Raw data Fig. 4c-e'!$N$29:$Q$29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4c-e'!$N$31:$Q$31</c:f>
              <c:numCache>
                <c:formatCode>General</c:formatCode>
                <c:ptCount val="4"/>
                <c:pt idx="0">
                  <c:v>17.666666666666668</c:v>
                </c:pt>
                <c:pt idx="1">
                  <c:v>13.666666666666666</c:v>
                </c:pt>
                <c:pt idx="2">
                  <c:v>5.2222222222222223</c:v>
                </c:pt>
                <c:pt idx="3">
                  <c:v>1.2777777777777777</c:v>
                </c:pt>
              </c:numCache>
            </c:numRef>
          </c:val>
        </c:ser>
        <c:marker val="1"/>
        <c:axId val="147694336"/>
        <c:axId val="147695872"/>
      </c:lineChart>
      <c:catAx>
        <c:axId val="1476943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/>
            </a:pPr>
            <a:endParaRPr lang="en-US"/>
          </a:p>
        </c:txPr>
        <c:crossAx val="147695872"/>
        <c:crosses val="autoZero"/>
        <c:auto val="1"/>
        <c:lblAlgn val="ctr"/>
        <c:lblOffset val="100"/>
      </c:catAx>
      <c:valAx>
        <c:axId val="1476958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400"/>
            </a:pPr>
            <a:endParaRPr lang="en-US"/>
          </a:p>
        </c:txPr>
        <c:crossAx val="147694336"/>
        <c:crosses val="autoZero"/>
        <c:crossBetween val="between"/>
      </c:valAx>
    </c:plotArea>
    <c:legend>
      <c:legendPos val="r"/>
      <c:txPr>
        <a:bodyPr/>
        <a:lstStyle/>
        <a:p>
          <a:pPr>
            <a:defRPr lang="ja-JP" sz="18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2000"/>
            </a:pPr>
            <a:r>
              <a:rPr lang="en-US" altLang="ja-JP" sz="2000"/>
              <a:t>Locomotor activity in area (A+B+C)</a:t>
            </a:r>
            <a:endParaRPr lang="ja-JP" altLang="en-US" sz="2000"/>
          </a:p>
        </c:rich>
      </c:tx>
      <c:layout>
        <c:manualLayout>
          <c:xMode val="edge"/>
          <c:yMode val="edge"/>
          <c:x val="0.13905252733380452"/>
          <c:y val="3.153362167757205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'Raw data Fig. 4c-e'!$A$30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4c-e'!$B$33:$E$33</c:f>
                <c:numCache>
                  <c:formatCode>General</c:formatCode>
                  <c:ptCount val="4"/>
                  <c:pt idx="0">
                    <c:v>495.39669148697965</c:v>
                  </c:pt>
                  <c:pt idx="1">
                    <c:v>507.16528870468119</c:v>
                  </c:pt>
                  <c:pt idx="2">
                    <c:v>471.44726764591491</c:v>
                  </c:pt>
                  <c:pt idx="3">
                    <c:v>667.75163648790158</c:v>
                  </c:pt>
                </c:numCache>
              </c:numRef>
            </c:plus>
            <c:minus>
              <c:numRef>
                <c:f>'Raw data Fig. 4c-e'!$B$33:$E$33</c:f>
                <c:numCache>
                  <c:formatCode>General</c:formatCode>
                  <c:ptCount val="4"/>
                  <c:pt idx="0">
                    <c:v>495.39669148697965</c:v>
                  </c:pt>
                  <c:pt idx="1">
                    <c:v>507.16528870468119</c:v>
                  </c:pt>
                  <c:pt idx="2">
                    <c:v>471.44726764591491</c:v>
                  </c:pt>
                  <c:pt idx="3">
                    <c:v>667.75163648790158</c:v>
                  </c:pt>
                </c:numCache>
              </c:numRef>
            </c:minus>
          </c:errBars>
          <c:cat>
            <c:strRef>
              <c:f>'Raw data Fig. 4c-e'!$B$29:$E$29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4c-e'!$B$30:$E$30</c:f>
              <c:numCache>
                <c:formatCode>General</c:formatCode>
                <c:ptCount val="4"/>
                <c:pt idx="0">
                  <c:v>12024.545454545454</c:v>
                </c:pt>
                <c:pt idx="1">
                  <c:v>8193.363636363636</c:v>
                </c:pt>
                <c:pt idx="2">
                  <c:v>6349.363636363636</c:v>
                </c:pt>
                <c:pt idx="3">
                  <c:v>4495.863636363636</c:v>
                </c:pt>
              </c:numCache>
            </c:numRef>
          </c:val>
        </c:ser>
        <c:ser>
          <c:idx val="1"/>
          <c:order val="1"/>
          <c:tx>
            <c:strRef>
              <c:f>'Raw data Fig. 4c-e'!$A$31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4c-e'!$B$34:$E$34</c:f>
                <c:numCache>
                  <c:formatCode>General</c:formatCode>
                  <c:ptCount val="4"/>
                  <c:pt idx="0">
                    <c:v>430.61405653586661</c:v>
                  </c:pt>
                  <c:pt idx="1">
                    <c:v>418.20690418246608</c:v>
                  </c:pt>
                  <c:pt idx="2">
                    <c:v>496.10814193023475</c:v>
                  </c:pt>
                  <c:pt idx="3">
                    <c:v>409.52811996949816</c:v>
                  </c:pt>
                </c:numCache>
              </c:numRef>
            </c:plus>
            <c:minus>
              <c:numRef>
                <c:f>'Raw data Fig. 4c-e'!$B$34:$E$34</c:f>
                <c:numCache>
                  <c:formatCode>General</c:formatCode>
                  <c:ptCount val="4"/>
                  <c:pt idx="0">
                    <c:v>430.61405653586661</c:v>
                  </c:pt>
                  <c:pt idx="1">
                    <c:v>418.20690418246608</c:v>
                  </c:pt>
                  <c:pt idx="2">
                    <c:v>496.10814193023475</c:v>
                  </c:pt>
                  <c:pt idx="3">
                    <c:v>409.52811996949816</c:v>
                  </c:pt>
                </c:numCache>
              </c:numRef>
            </c:minus>
          </c:errBars>
          <c:cat>
            <c:strRef>
              <c:f>'Raw data Fig. 4c-e'!$B$29:$E$29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4c-e'!$B$31:$E$31</c:f>
              <c:numCache>
                <c:formatCode>General</c:formatCode>
                <c:ptCount val="4"/>
                <c:pt idx="0">
                  <c:v>10786.166666666666</c:v>
                </c:pt>
                <c:pt idx="1">
                  <c:v>6127.5</c:v>
                </c:pt>
                <c:pt idx="2">
                  <c:v>3424.3888888888887</c:v>
                </c:pt>
                <c:pt idx="3">
                  <c:v>1797.3333333333333</c:v>
                </c:pt>
              </c:numCache>
            </c:numRef>
          </c:val>
        </c:ser>
        <c:marker val="1"/>
        <c:axId val="153139072"/>
        <c:axId val="153169920"/>
      </c:lineChart>
      <c:catAx>
        <c:axId val="153139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>
                <a:latin typeface="+mn-lt"/>
              </a:defRPr>
            </a:pPr>
            <a:endParaRPr lang="en-US"/>
          </a:p>
        </c:txPr>
        <c:crossAx val="153169920"/>
        <c:crosses val="autoZero"/>
        <c:auto val="1"/>
        <c:lblAlgn val="ctr"/>
        <c:lblOffset val="100"/>
      </c:catAx>
      <c:valAx>
        <c:axId val="1531699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+mn-lt"/>
              </a:defRPr>
            </a:pPr>
            <a:endParaRPr lang="en-US"/>
          </a:p>
        </c:txPr>
        <c:crossAx val="153139072"/>
        <c:crosses val="autoZero"/>
        <c:crossBetween val="between"/>
      </c:valAx>
    </c:plotArea>
    <c:legend>
      <c:legendPos val="r"/>
      <c:txPr>
        <a:bodyPr/>
        <a:lstStyle/>
        <a:p>
          <a:pPr>
            <a:defRPr lang="ja-JP" sz="1800">
              <a:latin typeface="+mn-lt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lang="ja-JP" sz="2000"/>
            </a:pPr>
            <a:r>
              <a:rPr lang="en-US" altLang="ja-JP" sz="2000"/>
              <a:t>Locomotor activity in area (A+B)</a:t>
            </a:r>
          </a:p>
        </c:rich>
      </c:tx>
      <c:layout>
        <c:manualLayout>
          <c:xMode val="edge"/>
          <c:yMode val="edge"/>
          <c:x val="0.14970372034653898"/>
          <c:y val="4.1267225817390903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'Raw data Fig. 4c-e'!$G$30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4c-e'!$H$33:$K$33</c:f>
                <c:numCache>
                  <c:formatCode>General</c:formatCode>
                  <c:ptCount val="4"/>
                  <c:pt idx="0">
                    <c:v>156.77858085841305</c:v>
                  </c:pt>
                  <c:pt idx="1">
                    <c:v>168.63707424501101</c:v>
                  </c:pt>
                  <c:pt idx="2">
                    <c:v>136.99754677982909</c:v>
                  </c:pt>
                  <c:pt idx="3">
                    <c:v>162.08238955402251</c:v>
                  </c:pt>
                </c:numCache>
              </c:numRef>
            </c:plus>
            <c:minus>
              <c:numRef>
                <c:f>'Raw data Fig. 4c-e'!$H$33:$K$33</c:f>
                <c:numCache>
                  <c:formatCode>General</c:formatCode>
                  <c:ptCount val="4"/>
                  <c:pt idx="0">
                    <c:v>156.77858085841305</c:v>
                  </c:pt>
                  <c:pt idx="1">
                    <c:v>168.63707424501101</c:v>
                  </c:pt>
                  <c:pt idx="2">
                    <c:v>136.99754677982909</c:v>
                  </c:pt>
                  <c:pt idx="3">
                    <c:v>162.08238955402251</c:v>
                  </c:pt>
                </c:numCache>
              </c:numRef>
            </c:minus>
          </c:errBars>
          <c:cat>
            <c:strRef>
              <c:f>'Raw data Fig. 4c-e'!$H$29:$K$29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4c-e'!$H$30:$K$30</c:f>
              <c:numCache>
                <c:formatCode>General</c:formatCode>
                <c:ptCount val="4"/>
                <c:pt idx="0">
                  <c:v>1205.909090909091</c:v>
                </c:pt>
                <c:pt idx="1">
                  <c:v>1247.090909090909</c:v>
                </c:pt>
                <c:pt idx="2">
                  <c:v>1001.4545454545455</c:v>
                </c:pt>
                <c:pt idx="3">
                  <c:v>771.77272727272725</c:v>
                </c:pt>
              </c:numCache>
            </c:numRef>
          </c:val>
        </c:ser>
        <c:ser>
          <c:idx val="1"/>
          <c:order val="1"/>
          <c:tx>
            <c:strRef>
              <c:f>'Raw data Fig. 4c-e'!$G$31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 data Fig. 4c-e'!$H$34:$K$34</c:f>
                <c:numCache>
                  <c:formatCode>General</c:formatCode>
                  <c:ptCount val="4"/>
                  <c:pt idx="0">
                    <c:v>58.551923155060742</c:v>
                  </c:pt>
                  <c:pt idx="1">
                    <c:v>71.097649869693058</c:v>
                  </c:pt>
                  <c:pt idx="2">
                    <c:v>53.236124645960679</c:v>
                  </c:pt>
                  <c:pt idx="3">
                    <c:v>39.880531467414734</c:v>
                  </c:pt>
                </c:numCache>
              </c:numRef>
            </c:plus>
            <c:minus>
              <c:numRef>
                <c:f>'Raw data Fig. 4c-e'!$H$34:$K$34</c:f>
                <c:numCache>
                  <c:formatCode>General</c:formatCode>
                  <c:ptCount val="4"/>
                  <c:pt idx="0">
                    <c:v>58.551923155060742</c:v>
                  </c:pt>
                  <c:pt idx="1">
                    <c:v>71.097649869693058</c:v>
                  </c:pt>
                  <c:pt idx="2">
                    <c:v>53.236124645960679</c:v>
                  </c:pt>
                  <c:pt idx="3">
                    <c:v>39.880531467414734</c:v>
                  </c:pt>
                </c:numCache>
              </c:numRef>
            </c:minus>
          </c:errBars>
          <c:cat>
            <c:strRef>
              <c:f>'Raw data Fig. 4c-e'!$H$29:$K$29</c:f>
              <c:strCache>
                <c:ptCount val="4"/>
                <c:pt idx="0">
                  <c:v>0-30</c:v>
                </c:pt>
                <c:pt idx="1">
                  <c:v>30-60</c:v>
                </c:pt>
                <c:pt idx="2">
                  <c:v>60-90</c:v>
                </c:pt>
                <c:pt idx="3">
                  <c:v>90-120</c:v>
                </c:pt>
              </c:strCache>
            </c:strRef>
          </c:cat>
          <c:val>
            <c:numRef>
              <c:f>'Raw data Fig. 4c-e'!$H$31:$K$31</c:f>
              <c:numCache>
                <c:formatCode>General</c:formatCode>
                <c:ptCount val="4"/>
                <c:pt idx="0">
                  <c:v>685.38888888888891</c:v>
                </c:pt>
                <c:pt idx="1">
                  <c:v>567.66666666666663</c:v>
                </c:pt>
                <c:pt idx="2">
                  <c:v>312</c:v>
                </c:pt>
                <c:pt idx="3">
                  <c:v>140.88888888888889</c:v>
                </c:pt>
              </c:numCache>
            </c:numRef>
          </c:val>
        </c:ser>
        <c:marker val="1"/>
        <c:axId val="66371584"/>
        <c:axId val="66373120"/>
      </c:lineChart>
      <c:catAx>
        <c:axId val="66371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>
                <a:latin typeface="+mn-lt"/>
              </a:defRPr>
            </a:pPr>
            <a:endParaRPr lang="en-US"/>
          </a:p>
        </c:txPr>
        <c:crossAx val="66373120"/>
        <c:crosses val="autoZero"/>
        <c:auto val="1"/>
        <c:lblAlgn val="ctr"/>
        <c:lblOffset val="100"/>
      </c:catAx>
      <c:valAx>
        <c:axId val="663731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+mn-lt"/>
              </a:defRPr>
            </a:pPr>
            <a:endParaRPr lang="en-US"/>
          </a:p>
        </c:txPr>
        <c:crossAx val="66371584"/>
        <c:crosses val="autoZero"/>
        <c:crossBetween val="between"/>
      </c:valAx>
    </c:plotArea>
    <c:legend>
      <c:legendPos val="r"/>
      <c:txPr>
        <a:bodyPr/>
        <a:lstStyle/>
        <a:p>
          <a:pPr>
            <a:defRPr lang="ja-JP" sz="1800">
              <a:latin typeface="+mn-lt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2000"/>
            </a:pPr>
            <a:r>
              <a:rPr lang="en-US" altLang="en-US" sz="2000"/>
              <a:t>Number</a:t>
            </a:r>
            <a:r>
              <a:rPr lang="en-US" altLang="en-US" sz="2000" baseline="0"/>
              <a:t> of times of rearing in 2 hours</a:t>
            </a:r>
            <a:endParaRPr lang="en-US" altLang="en-US" sz="20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'Raw data Fig. 4f'!$A$34</c:f>
              <c:strCache>
                <c:ptCount val="1"/>
                <c:pt idx="0">
                  <c:v>Average</c:v>
                </c:pt>
              </c:strCache>
            </c:strRef>
          </c:tx>
          <c:errBars>
            <c:errBarType val="both"/>
            <c:errValType val="cust"/>
            <c:plus>
              <c:numRef>
                <c:f>'Raw data Fig. 4f'!$B$35:$D$35</c:f>
                <c:numCache>
                  <c:formatCode>General</c:formatCode>
                  <c:ptCount val="3"/>
                  <c:pt idx="0">
                    <c:v>30.820973516431806</c:v>
                  </c:pt>
                  <c:pt idx="1">
                    <c:v>20.902169502364856</c:v>
                  </c:pt>
                </c:numCache>
              </c:numRef>
            </c:plus>
            <c:minus>
              <c:numRef>
                <c:f>'Raw data Fig. 4f'!$B$35:$D$35</c:f>
                <c:numCache>
                  <c:formatCode>General</c:formatCode>
                  <c:ptCount val="3"/>
                  <c:pt idx="0">
                    <c:v>30.820973516431806</c:v>
                  </c:pt>
                  <c:pt idx="1">
                    <c:v>20.902169502364856</c:v>
                  </c:pt>
                </c:numCache>
              </c:numRef>
            </c:minus>
          </c:errBars>
          <c:cat>
            <c:strRef>
              <c:f>'Raw data Fig. 4f'!$B$33:$C$33</c:f>
              <c:strCache>
                <c:ptCount val="2"/>
                <c:pt idx="0">
                  <c:v>Control</c:v>
                </c:pt>
                <c:pt idx="1">
                  <c:v>AB</c:v>
                </c:pt>
              </c:strCache>
            </c:strRef>
          </c:cat>
          <c:val>
            <c:numRef>
              <c:f>'Raw data Fig. 4f'!$B$34:$C$34</c:f>
              <c:numCache>
                <c:formatCode>General</c:formatCode>
                <c:ptCount val="2"/>
                <c:pt idx="0">
                  <c:v>403.68181818181819</c:v>
                </c:pt>
                <c:pt idx="1">
                  <c:v>281.27777777777777</c:v>
                </c:pt>
              </c:numCache>
            </c:numRef>
          </c:val>
        </c:ser>
        <c:axId val="66430848"/>
        <c:axId val="66432384"/>
      </c:barChart>
      <c:catAx>
        <c:axId val="66430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800">
                <a:latin typeface="+mn-lt"/>
              </a:defRPr>
            </a:pPr>
            <a:endParaRPr lang="en-US"/>
          </a:p>
        </c:txPr>
        <c:crossAx val="66432384"/>
        <c:crosses val="autoZero"/>
        <c:auto val="1"/>
        <c:lblAlgn val="ctr"/>
        <c:lblOffset val="100"/>
      </c:catAx>
      <c:valAx>
        <c:axId val="664323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600">
                <a:latin typeface="+mn-lt"/>
              </a:defRPr>
            </a:pPr>
            <a:endParaRPr lang="en-US"/>
          </a:p>
        </c:txPr>
        <c:crossAx val="664308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Locomotor activity in area (A+B+C) in 2 hours</a:t>
            </a:r>
            <a:endParaRPr lang="ja-JP" alt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'Raw data Fig. S3a'!$B$32:$C$32</c:f>
                <c:numCache>
                  <c:formatCode>General</c:formatCode>
                  <c:ptCount val="2"/>
                  <c:pt idx="0">
                    <c:v>1909.5950697159203</c:v>
                  </c:pt>
                  <c:pt idx="1">
                    <c:v>1470.7845137460122</c:v>
                  </c:pt>
                </c:numCache>
              </c:numRef>
            </c:plus>
            <c:minus>
              <c:numRef>
                <c:f>'Raw data Fig. S3a'!$B$32:$C$32</c:f>
                <c:numCache>
                  <c:formatCode>General</c:formatCode>
                  <c:ptCount val="2"/>
                  <c:pt idx="0">
                    <c:v>1909.5950697159203</c:v>
                  </c:pt>
                  <c:pt idx="1">
                    <c:v>1470.7845137460122</c:v>
                  </c:pt>
                </c:numCache>
              </c:numRef>
            </c:minus>
          </c:errBars>
          <c:cat>
            <c:strRef>
              <c:f>'Raw data Fig. S3a'!$B$30:$C$30</c:f>
              <c:strCache>
                <c:ptCount val="2"/>
                <c:pt idx="0">
                  <c:v>Control</c:v>
                </c:pt>
                <c:pt idx="1">
                  <c:v>AB</c:v>
                </c:pt>
              </c:strCache>
            </c:strRef>
          </c:cat>
          <c:val>
            <c:numRef>
              <c:f>'Raw data Fig. S3a'!$B$31:$C$31</c:f>
              <c:numCache>
                <c:formatCode>General</c:formatCode>
                <c:ptCount val="2"/>
                <c:pt idx="0">
                  <c:v>31063.136363636364</c:v>
                </c:pt>
                <c:pt idx="1">
                  <c:v>22135.388888888891</c:v>
                </c:pt>
              </c:numCache>
            </c:numRef>
          </c:val>
        </c:ser>
        <c:axId val="66616320"/>
        <c:axId val="66618112"/>
      </c:barChart>
      <c:catAx>
        <c:axId val="666163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+mn-lt"/>
              </a:defRPr>
            </a:pPr>
            <a:endParaRPr lang="en-US"/>
          </a:p>
        </c:txPr>
        <c:crossAx val="66618112"/>
        <c:crosses val="autoZero"/>
        <c:auto val="1"/>
        <c:lblAlgn val="ctr"/>
        <c:lblOffset val="100"/>
      </c:catAx>
      <c:valAx>
        <c:axId val="666181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200">
                <a:latin typeface="+mn-lt"/>
              </a:defRPr>
            </a:pPr>
            <a:endParaRPr lang="en-US"/>
          </a:p>
        </c:txPr>
        <c:crossAx val="666163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/>
            </a:pPr>
            <a:r>
              <a:rPr lang="en-US" altLang="en-US"/>
              <a:t>Time spent</a:t>
            </a:r>
            <a:r>
              <a:rPr lang="en-US" altLang="en-US" baseline="0"/>
              <a:t> in area (A+B) </a:t>
            </a:r>
          </a:p>
          <a:p>
            <a:pPr>
              <a:defRPr lang="ja-JP"/>
            </a:pPr>
            <a:r>
              <a:rPr lang="en-US" altLang="en-US" baseline="0"/>
              <a:t>in 2 hours</a:t>
            </a:r>
            <a:endParaRPr lang="en-US" altLang="en-US"/>
          </a:p>
        </c:rich>
      </c:tx>
      <c:layout>
        <c:manualLayout>
          <c:xMode val="edge"/>
          <c:yMode val="edge"/>
          <c:x val="0.25662489063867117"/>
          <c:y val="2.777777777777799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'Raw data Fig. S3b'!$A$32</c:f>
              <c:strCache>
                <c:ptCount val="1"/>
                <c:pt idx="0">
                  <c:v>Average</c:v>
                </c:pt>
              </c:strCache>
            </c:strRef>
          </c:tx>
          <c:errBars>
            <c:errBarType val="both"/>
            <c:errValType val="cust"/>
            <c:plus>
              <c:numRef>
                <c:f>'Raw data Fig. S3b'!$B$33:$D$33</c:f>
                <c:numCache>
                  <c:formatCode>General</c:formatCode>
                  <c:ptCount val="3"/>
                  <c:pt idx="0">
                    <c:v>732.55996130737651</c:v>
                  </c:pt>
                  <c:pt idx="1">
                    <c:v>481.38347228132056</c:v>
                  </c:pt>
                </c:numCache>
              </c:numRef>
            </c:plus>
            <c:minus>
              <c:numRef>
                <c:f>'Raw data Fig. S3b'!$B$33:$D$33</c:f>
                <c:numCache>
                  <c:formatCode>General</c:formatCode>
                  <c:ptCount val="3"/>
                  <c:pt idx="0">
                    <c:v>732.55996130737651</c:v>
                  </c:pt>
                  <c:pt idx="1">
                    <c:v>481.38347228132056</c:v>
                  </c:pt>
                </c:numCache>
              </c:numRef>
            </c:minus>
          </c:errBars>
          <c:cat>
            <c:strRef>
              <c:f>'Raw data Fig. S3b'!$B$31:$C$31</c:f>
              <c:strCache>
                <c:ptCount val="2"/>
                <c:pt idx="0">
                  <c:v>Control</c:v>
                </c:pt>
                <c:pt idx="1">
                  <c:v>AB</c:v>
                </c:pt>
              </c:strCache>
            </c:strRef>
          </c:cat>
          <c:val>
            <c:numRef>
              <c:f>'Raw data Fig. S3b'!$B$32:$C$32</c:f>
              <c:numCache>
                <c:formatCode>General</c:formatCode>
                <c:ptCount val="2"/>
                <c:pt idx="0">
                  <c:v>6465.318181818182</c:v>
                </c:pt>
                <c:pt idx="1">
                  <c:v>2945.1666666666665</c:v>
                </c:pt>
              </c:numCache>
            </c:numRef>
          </c:val>
        </c:ser>
        <c:axId val="66646784"/>
        <c:axId val="66648320"/>
      </c:barChart>
      <c:catAx>
        <c:axId val="66646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+mn-lt"/>
              </a:defRPr>
            </a:pPr>
            <a:endParaRPr lang="en-US"/>
          </a:p>
        </c:txPr>
        <c:crossAx val="66648320"/>
        <c:crosses val="autoZero"/>
        <c:auto val="1"/>
        <c:lblAlgn val="ctr"/>
        <c:lblOffset val="100"/>
      </c:catAx>
      <c:valAx>
        <c:axId val="666483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200">
                <a:latin typeface="+mn-lt"/>
              </a:defRPr>
            </a:pPr>
            <a:endParaRPr lang="en-US"/>
          </a:p>
        </c:txPr>
        <c:crossAx val="666467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910165</xdr:colOff>
      <xdr:row>42</xdr:row>
      <xdr:rowOff>95250</xdr:rowOff>
    </xdr:from>
    <xdr:to>
      <xdr:col>8</xdr:col>
      <xdr:colOff>355599</xdr:colOff>
      <xdr:row>61</xdr:row>
      <xdr:rowOff>85937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36</xdr:row>
      <xdr:rowOff>76199</xdr:rowOff>
    </xdr:from>
    <xdr:to>
      <xdr:col>14</xdr:col>
      <xdr:colOff>371475</xdr:colOff>
      <xdr:row>53</xdr:row>
      <xdr:rowOff>180974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36</xdr:row>
      <xdr:rowOff>19049</xdr:rowOff>
    </xdr:from>
    <xdr:to>
      <xdr:col>3</xdr:col>
      <xdr:colOff>1343025</xdr:colOff>
      <xdr:row>53</xdr:row>
      <xdr:rowOff>161924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1638300</xdr:colOff>
      <xdr:row>36</xdr:row>
      <xdr:rowOff>76200</xdr:rowOff>
    </xdr:from>
    <xdr:to>
      <xdr:col>7</xdr:col>
      <xdr:colOff>962024</xdr:colOff>
      <xdr:row>54</xdr:row>
      <xdr:rowOff>32453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114300</xdr:rowOff>
    </xdr:from>
    <xdr:to>
      <xdr:col>5</xdr:col>
      <xdr:colOff>219075</xdr:colOff>
      <xdr:row>52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35</xdr:row>
      <xdr:rowOff>38100</xdr:rowOff>
    </xdr:from>
    <xdr:to>
      <xdr:col>3</xdr:col>
      <xdr:colOff>581025</xdr:colOff>
      <xdr:row>51</xdr:row>
      <xdr:rowOff>38100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914400</xdr:colOff>
      <xdr:row>50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2"/>
  <sheetViews>
    <sheetView view="pageBreakPreview" topLeftCell="AE1" zoomScale="90" zoomScaleNormal="100" zoomScaleSheetLayoutView="90" workbookViewId="0">
      <selection activeCell="AJ19" sqref="AJ2:AJ19"/>
    </sheetView>
  </sheetViews>
  <sheetFormatPr defaultRowHeight="15"/>
  <cols>
    <col min="1" max="1" width="12.7109375" customWidth="1"/>
    <col min="2" max="2" width="24.28515625" customWidth="1"/>
    <col min="35" max="35" width="7" customWidth="1"/>
    <col min="36" max="36" width="18.42578125" customWidth="1"/>
  </cols>
  <sheetData>
    <row r="1" spans="1:68">
      <c r="C1">
        <v>12</v>
      </c>
      <c r="D1">
        <v>13</v>
      </c>
      <c r="E1">
        <v>14</v>
      </c>
      <c r="F1">
        <v>15</v>
      </c>
      <c r="G1">
        <v>16</v>
      </c>
      <c r="H1">
        <v>17</v>
      </c>
      <c r="I1">
        <v>18</v>
      </c>
      <c r="J1">
        <v>19</v>
      </c>
      <c r="K1">
        <v>20</v>
      </c>
      <c r="L1">
        <v>21</v>
      </c>
      <c r="M1">
        <v>22</v>
      </c>
      <c r="N1">
        <v>23</v>
      </c>
      <c r="O1">
        <v>0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  <c r="V1">
        <v>7</v>
      </c>
      <c r="W1">
        <v>8</v>
      </c>
      <c r="X1">
        <v>9</v>
      </c>
      <c r="Y1">
        <v>10</v>
      </c>
      <c r="Z1">
        <v>11</v>
      </c>
      <c r="AA1" s="2">
        <v>12</v>
      </c>
      <c r="AB1" s="2">
        <v>13</v>
      </c>
      <c r="AC1" s="2">
        <v>14</v>
      </c>
      <c r="AD1" s="2">
        <v>15</v>
      </c>
      <c r="AE1" s="2">
        <v>16</v>
      </c>
      <c r="AF1" s="2">
        <v>17</v>
      </c>
      <c r="AG1" s="2">
        <v>18</v>
      </c>
      <c r="AH1" s="2">
        <v>19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0</v>
      </c>
      <c r="AX1">
        <v>1</v>
      </c>
      <c r="AY1">
        <v>2</v>
      </c>
      <c r="AZ1">
        <v>3</v>
      </c>
      <c r="BA1">
        <v>4</v>
      </c>
      <c r="BB1">
        <v>5</v>
      </c>
      <c r="BC1">
        <v>6</v>
      </c>
      <c r="BD1">
        <v>7</v>
      </c>
      <c r="BE1">
        <v>8</v>
      </c>
      <c r="BF1">
        <v>9</v>
      </c>
      <c r="BG1">
        <v>10</v>
      </c>
      <c r="BH1">
        <v>11</v>
      </c>
      <c r="BI1" s="2">
        <v>12</v>
      </c>
      <c r="BJ1" s="2">
        <v>13</v>
      </c>
      <c r="BK1" s="2">
        <v>14</v>
      </c>
      <c r="BL1" s="2">
        <v>15</v>
      </c>
      <c r="BM1" s="2">
        <v>16</v>
      </c>
      <c r="BN1" s="2">
        <v>17</v>
      </c>
      <c r="BO1" s="2">
        <v>18</v>
      </c>
      <c r="BP1" s="2">
        <v>19</v>
      </c>
    </row>
    <row r="2" spans="1:68">
      <c r="A2" s="2"/>
      <c r="B2" s="2" t="s">
        <v>0</v>
      </c>
      <c r="C2" s="2">
        <v>1447.8999999999999</v>
      </c>
      <c r="D2" s="2">
        <v>97.7</v>
      </c>
      <c r="E2" s="2">
        <v>472.89999999999992</v>
      </c>
      <c r="F2" s="2">
        <v>355.39999999999992</v>
      </c>
      <c r="G2" s="2">
        <v>195.90000000000012</v>
      </c>
      <c r="H2" s="2">
        <v>284.40000000000003</v>
      </c>
      <c r="I2" s="2">
        <v>904.9000000000002</v>
      </c>
      <c r="J2" s="2">
        <v>133.30000000000001</v>
      </c>
      <c r="K2" s="2">
        <v>2452.4000000000005</v>
      </c>
      <c r="L2" s="2">
        <v>5558.5999999999995</v>
      </c>
      <c r="M2" s="2">
        <v>4271.8999999999996</v>
      </c>
      <c r="N2" s="2">
        <v>2744.7</v>
      </c>
      <c r="O2" s="2">
        <v>2361.5</v>
      </c>
      <c r="P2" s="2">
        <v>2444.7999999999997</v>
      </c>
      <c r="Q2" s="2">
        <v>539.5999999999998</v>
      </c>
      <c r="R2" s="2">
        <v>328.19999999999993</v>
      </c>
      <c r="S2" s="2">
        <v>682.3</v>
      </c>
      <c r="T2" s="2">
        <v>2493.5000000000005</v>
      </c>
      <c r="U2" s="2">
        <v>1126.6999999999998</v>
      </c>
      <c r="V2" s="2">
        <v>1964.1000000000008</v>
      </c>
      <c r="W2" s="2">
        <v>342.69999999999993</v>
      </c>
      <c r="X2" s="2">
        <v>538.30000000000007</v>
      </c>
      <c r="Y2" s="2">
        <v>1384.9999999999998</v>
      </c>
      <c r="Z2" s="2">
        <v>498.79999999999995</v>
      </c>
      <c r="AA2" s="2">
        <v>1447.8999999999999</v>
      </c>
      <c r="AB2" s="2">
        <v>97.7</v>
      </c>
      <c r="AC2" s="2">
        <v>472.89999999999992</v>
      </c>
      <c r="AD2" s="2">
        <v>355.39999999999992</v>
      </c>
      <c r="AE2" s="2">
        <v>195.90000000000012</v>
      </c>
      <c r="AF2" s="2">
        <v>284.40000000000003</v>
      </c>
      <c r="AG2" s="2">
        <v>904.9000000000002</v>
      </c>
      <c r="AH2" s="2">
        <v>133.30000000000001</v>
      </c>
      <c r="AJ2" t="s">
        <v>5</v>
      </c>
      <c r="AK2">
        <v>888.89999999999952</v>
      </c>
      <c r="AL2">
        <v>267.89999999999998</v>
      </c>
      <c r="AM2">
        <v>332.5</v>
      </c>
      <c r="AN2">
        <v>107.8</v>
      </c>
      <c r="AO2">
        <v>533.09999999999991</v>
      </c>
      <c r="AP2">
        <v>135.69999999999996</v>
      </c>
      <c r="AQ2">
        <v>77.000000000000014</v>
      </c>
      <c r="AR2">
        <v>483.2999999999999</v>
      </c>
      <c r="AS2">
        <v>216.50000000000006</v>
      </c>
      <c r="AT2">
        <v>1941.3999999999999</v>
      </c>
      <c r="AU2">
        <v>2366.7999999999988</v>
      </c>
      <c r="AV2">
        <v>1268.9000000000001</v>
      </c>
      <c r="AW2">
        <v>646.1</v>
      </c>
      <c r="AX2">
        <v>183.90000000000006</v>
      </c>
      <c r="AY2">
        <v>1299.4999999999998</v>
      </c>
      <c r="AZ2">
        <v>857.1999999999997</v>
      </c>
      <c r="BA2">
        <v>168.29999999999998</v>
      </c>
      <c r="BB2">
        <v>733.40000000000009</v>
      </c>
      <c r="BC2">
        <v>2003.2000000000003</v>
      </c>
      <c r="BD2">
        <v>2168.6000000000004</v>
      </c>
      <c r="BE2">
        <v>977.5</v>
      </c>
      <c r="BF2">
        <v>98.199999999999989</v>
      </c>
      <c r="BG2">
        <v>136.49999999999994</v>
      </c>
      <c r="BH2">
        <v>339.39999999999992</v>
      </c>
      <c r="BI2" s="2">
        <v>888.89999999999952</v>
      </c>
      <c r="BJ2" s="2">
        <v>267.89999999999998</v>
      </c>
      <c r="BK2" s="2">
        <v>332.5</v>
      </c>
      <c r="BL2" s="2">
        <v>107.8</v>
      </c>
      <c r="BM2" s="2">
        <v>533.09999999999991</v>
      </c>
      <c r="BN2" s="2">
        <v>135.69999999999996</v>
      </c>
      <c r="BO2" s="2">
        <v>77.000000000000014</v>
      </c>
      <c r="BP2" s="2">
        <v>483.2999999999999</v>
      </c>
    </row>
    <row r="3" spans="1:68">
      <c r="A3" s="2"/>
      <c r="B3" s="2" t="s">
        <v>1</v>
      </c>
      <c r="C3" s="2">
        <v>405.3</v>
      </c>
      <c r="D3" s="2">
        <v>1037.8000000000002</v>
      </c>
      <c r="E3" s="2">
        <v>188.5</v>
      </c>
      <c r="F3" s="2">
        <v>569.40000000000009</v>
      </c>
      <c r="G3" s="2">
        <v>266.89999999999992</v>
      </c>
      <c r="H3" s="2">
        <v>696.00000000000011</v>
      </c>
      <c r="I3" s="2">
        <v>631.10000000000014</v>
      </c>
      <c r="J3" s="2">
        <v>465.5</v>
      </c>
      <c r="K3" s="2">
        <v>1583.9999999999998</v>
      </c>
      <c r="L3" s="2">
        <v>2956.4</v>
      </c>
      <c r="M3" s="2">
        <v>2595.7000000000003</v>
      </c>
      <c r="N3" s="2">
        <v>943.19999999999982</v>
      </c>
      <c r="O3" s="2">
        <v>2290.6999999999998</v>
      </c>
      <c r="P3" s="2">
        <v>2211.1999999999998</v>
      </c>
      <c r="Q3" s="2">
        <v>1556.9</v>
      </c>
      <c r="R3" s="2">
        <v>272.39999999999998</v>
      </c>
      <c r="S3" s="2">
        <v>509.80000000000007</v>
      </c>
      <c r="T3" s="2">
        <v>1072.4000000000003</v>
      </c>
      <c r="U3" s="2">
        <v>1606.4999999999995</v>
      </c>
      <c r="V3" s="2">
        <v>1101.7999999999997</v>
      </c>
      <c r="W3" s="2">
        <v>292.40000000000003</v>
      </c>
      <c r="X3" s="2">
        <v>482.90000000000003</v>
      </c>
      <c r="Y3" s="2">
        <v>457.79999999999995</v>
      </c>
      <c r="Z3" s="2">
        <v>1733.5999999999997</v>
      </c>
      <c r="AA3" s="2">
        <v>405.3</v>
      </c>
      <c r="AB3" s="2">
        <v>1037.8000000000002</v>
      </c>
      <c r="AC3" s="2">
        <v>188.5</v>
      </c>
      <c r="AD3" s="2">
        <v>569.40000000000009</v>
      </c>
      <c r="AE3" s="2">
        <v>266.89999999999992</v>
      </c>
      <c r="AF3" s="2">
        <v>696.00000000000011</v>
      </c>
      <c r="AG3" s="2">
        <v>631.10000000000014</v>
      </c>
      <c r="AH3" s="2">
        <v>465.5</v>
      </c>
      <c r="AJ3" t="s">
        <v>6</v>
      </c>
      <c r="AK3">
        <v>144.10000000000005</v>
      </c>
      <c r="AL3">
        <v>252.7</v>
      </c>
      <c r="AM3">
        <v>448.09999999999997</v>
      </c>
      <c r="AN3">
        <v>129.39999999999998</v>
      </c>
      <c r="AO3">
        <v>231.9</v>
      </c>
      <c r="AP3">
        <v>421.39999999999992</v>
      </c>
      <c r="AQ3">
        <v>384.59999999999997</v>
      </c>
      <c r="AR3">
        <v>424.3</v>
      </c>
      <c r="AS3">
        <v>2000.7999999999995</v>
      </c>
      <c r="AT3">
        <v>2381.6</v>
      </c>
      <c r="AU3">
        <v>3064.4000000000005</v>
      </c>
      <c r="AV3">
        <v>3067.2000000000007</v>
      </c>
      <c r="AW3">
        <v>1627.5999999999997</v>
      </c>
      <c r="AX3">
        <v>1092.0999999999999</v>
      </c>
      <c r="AY3">
        <v>154.29999999999998</v>
      </c>
      <c r="AZ3">
        <v>688.7</v>
      </c>
      <c r="BA3">
        <v>244.19999999999996</v>
      </c>
      <c r="BB3">
        <v>784.7</v>
      </c>
      <c r="BC3">
        <v>2087.7999999999997</v>
      </c>
      <c r="BD3">
        <v>2692.6000000000004</v>
      </c>
      <c r="BE3">
        <v>1172.9000000000005</v>
      </c>
      <c r="BF3">
        <v>289.90000000000003</v>
      </c>
      <c r="BG3">
        <v>268.40000000000003</v>
      </c>
      <c r="BH3">
        <v>1157.6999999999994</v>
      </c>
      <c r="BI3" s="2">
        <v>144.10000000000005</v>
      </c>
      <c r="BJ3" s="2">
        <v>252.7</v>
      </c>
      <c r="BK3" s="2">
        <v>448.09999999999997</v>
      </c>
      <c r="BL3" s="2">
        <v>129.39999999999998</v>
      </c>
      <c r="BM3" s="2">
        <v>231.9</v>
      </c>
      <c r="BN3" s="2">
        <v>421.39999999999992</v>
      </c>
      <c r="BO3" s="2">
        <v>384.59999999999997</v>
      </c>
      <c r="BP3" s="2">
        <v>424.3</v>
      </c>
    </row>
    <row r="4" spans="1:68">
      <c r="A4" s="2"/>
      <c r="B4" s="2" t="s">
        <v>2</v>
      </c>
      <c r="C4" s="2">
        <v>725.4</v>
      </c>
      <c r="D4" s="2">
        <v>164.20000000000005</v>
      </c>
      <c r="E4" s="2">
        <v>208.7</v>
      </c>
      <c r="F4" s="2">
        <v>397.09999999999997</v>
      </c>
      <c r="G4" s="2">
        <v>116.39999999999999</v>
      </c>
      <c r="H4" s="2">
        <v>329.10000000000008</v>
      </c>
      <c r="I4" s="2">
        <v>172.10000000000002</v>
      </c>
      <c r="J4" s="2">
        <v>877.40000000000009</v>
      </c>
      <c r="K4" s="2">
        <v>4355.5000000000018</v>
      </c>
      <c r="L4" s="2">
        <v>2896.9000000000019</v>
      </c>
      <c r="M4" s="2">
        <v>3278.6999999999994</v>
      </c>
      <c r="N4" s="2">
        <v>2086.7999999999997</v>
      </c>
      <c r="O4" s="2">
        <v>2392.1000000000004</v>
      </c>
      <c r="P4" s="2">
        <v>151.79999999999998</v>
      </c>
      <c r="Q4" s="2">
        <v>425.39999999999992</v>
      </c>
      <c r="R4" s="2">
        <v>1525.8</v>
      </c>
      <c r="S4" s="2">
        <v>454.90000000000003</v>
      </c>
      <c r="T4" s="2">
        <v>2150.8000000000006</v>
      </c>
      <c r="U4" s="2">
        <v>3155.5000000000009</v>
      </c>
      <c r="V4" s="2">
        <v>3527.6000000000004</v>
      </c>
      <c r="W4" s="2">
        <v>937.6</v>
      </c>
      <c r="X4" s="2">
        <v>179</v>
      </c>
      <c r="Y4" s="2">
        <v>680.09999999999991</v>
      </c>
      <c r="Z4" s="2">
        <v>877.10000000000014</v>
      </c>
      <c r="AA4" s="2">
        <v>725.4</v>
      </c>
      <c r="AB4" s="2">
        <v>164.20000000000005</v>
      </c>
      <c r="AC4" s="2">
        <v>208.7</v>
      </c>
      <c r="AD4" s="2">
        <v>397.09999999999997</v>
      </c>
      <c r="AE4" s="2">
        <v>116.39999999999999</v>
      </c>
      <c r="AF4" s="2">
        <v>329.10000000000008</v>
      </c>
      <c r="AG4" s="2">
        <v>172.10000000000002</v>
      </c>
      <c r="AH4" s="2">
        <v>877.40000000000009</v>
      </c>
      <c r="AJ4" t="s">
        <v>7</v>
      </c>
      <c r="AK4">
        <v>202.3</v>
      </c>
      <c r="AL4">
        <v>418.9</v>
      </c>
      <c r="AM4">
        <v>295.60000000000002</v>
      </c>
      <c r="AN4">
        <v>224.3</v>
      </c>
      <c r="AO4">
        <v>157.79999999999993</v>
      </c>
      <c r="AP4">
        <v>293.00000000000006</v>
      </c>
      <c r="AQ4">
        <v>398.39999999999992</v>
      </c>
      <c r="AR4">
        <v>320.39999999999992</v>
      </c>
      <c r="AS4">
        <v>1018.6</v>
      </c>
      <c r="AT4">
        <v>5104.3999999999996</v>
      </c>
      <c r="AU4">
        <v>4773.199999999998</v>
      </c>
      <c r="AV4">
        <v>2583.6999999999998</v>
      </c>
      <c r="AW4">
        <v>1047.3999999999999</v>
      </c>
      <c r="AX4">
        <v>119.59999999999997</v>
      </c>
      <c r="AY4">
        <v>1072.4999999999995</v>
      </c>
      <c r="AZ4">
        <v>1019.3000000000001</v>
      </c>
      <c r="BA4">
        <v>535.60000000000014</v>
      </c>
      <c r="BB4">
        <v>1179.6999999999996</v>
      </c>
      <c r="BC4">
        <v>3337.2</v>
      </c>
      <c r="BD4">
        <v>600.10000000000014</v>
      </c>
      <c r="BE4">
        <v>74.400000000000006</v>
      </c>
      <c r="BF4">
        <v>147.49999999999994</v>
      </c>
      <c r="BG4">
        <v>1930.6000000000001</v>
      </c>
      <c r="BH4">
        <v>234.5</v>
      </c>
      <c r="BI4" s="2">
        <v>202.3</v>
      </c>
      <c r="BJ4" s="2">
        <v>418.9</v>
      </c>
      <c r="BK4" s="2">
        <v>295.60000000000002</v>
      </c>
      <c r="BL4" s="2">
        <v>224.3</v>
      </c>
      <c r="BM4" s="2">
        <v>157.79999999999993</v>
      </c>
      <c r="BN4" s="2">
        <v>293.00000000000006</v>
      </c>
      <c r="BO4" s="2">
        <v>398.39999999999992</v>
      </c>
      <c r="BP4" s="2">
        <v>320.39999999999992</v>
      </c>
    </row>
    <row r="5" spans="1:68">
      <c r="A5" s="2"/>
      <c r="B5" s="2" t="s">
        <v>3</v>
      </c>
      <c r="C5" s="2">
        <v>314.70000000000005</v>
      </c>
      <c r="D5" s="2">
        <v>453.80000000000013</v>
      </c>
      <c r="E5" s="2">
        <v>356.70000000000005</v>
      </c>
      <c r="F5" s="2">
        <v>108.7</v>
      </c>
      <c r="G5" s="2">
        <v>988.5</v>
      </c>
      <c r="H5" s="2">
        <v>466.39999999999986</v>
      </c>
      <c r="I5" s="2">
        <v>430.70000000000005</v>
      </c>
      <c r="J5" s="2">
        <v>900.70000000000016</v>
      </c>
      <c r="K5" s="2">
        <v>939.00000000000023</v>
      </c>
      <c r="L5" s="2">
        <v>2950.8</v>
      </c>
      <c r="M5" s="2">
        <v>3673.3000000000015</v>
      </c>
      <c r="N5" s="2">
        <v>774.49999999999989</v>
      </c>
      <c r="O5" s="2">
        <v>452.19999999999987</v>
      </c>
      <c r="P5" s="2">
        <v>1549.8999999999999</v>
      </c>
      <c r="Q5" s="2">
        <v>1455.2999999999997</v>
      </c>
      <c r="R5" s="2">
        <v>232.09999999999997</v>
      </c>
      <c r="S5" s="2">
        <v>455.4</v>
      </c>
      <c r="T5" s="2">
        <v>1560.7</v>
      </c>
      <c r="U5" s="2">
        <v>1718.2</v>
      </c>
      <c r="V5" s="2">
        <v>482.59999999999997</v>
      </c>
      <c r="W5" s="2">
        <v>163.1</v>
      </c>
      <c r="X5" s="2">
        <v>884.99999999999977</v>
      </c>
      <c r="Y5" s="2">
        <v>141.10000000000002</v>
      </c>
      <c r="Z5" s="2">
        <v>436.60000000000014</v>
      </c>
      <c r="AA5" s="2">
        <v>314.70000000000005</v>
      </c>
      <c r="AB5" s="2">
        <v>453.80000000000013</v>
      </c>
      <c r="AC5" s="2">
        <v>356.70000000000005</v>
      </c>
      <c r="AD5" s="2">
        <v>108.7</v>
      </c>
      <c r="AE5" s="2">
        <v>988.5</v>
      </c>
      <c r="AF5" s="2">
        <v>466.39999999999986</v>
      </c>
      <c r="AG5" s="2">
        <v>430.70000000000005</v>
      </c>
      <c r="AH5" s="2">
        <v>900.70000000000016</v>
      </c>
      <c r="AJ5" t="s">
        <v>18</v>
      </c>
      <c r="AK5">
        <v>782.30000000000018</v>
      </c>
      <c r="AL5">
        <v>225.70000000000005</v>
      </c>
      <c r="AM5">
        <v>1379.4</v>
      </c>
      <c r="AN5">
        <v>981.90000000000009</v>
      </c>
      <c r="AO5">
        <v>240.20000000000007</v>
      </c>
      <c r="AP5">
        <v>207.1</v>
      </c>
      <c r="AQ5">
        <v>1309.0000000000002</v>
      </c>
      <c r="AR5">
        <v>86.1</v>
      </c>
      <c r="AS5">
        <v>1169.400000000001</v>
      </c>
      <c r="AT5">
        <v>191.9</v>
      </c>
      <c r="AU5">
        <v>182.69999999999996</v>
      </c>
      <c r="AV5">
        <v>920.99999999999989</v>
      </c>
      <c r="AW5">
        <v>1024.8000000000002</v>
      </c>
      <c r="AX5">
        <v>721.50000000000011</v>
      </c>
      <c r="AY5">
        <v>1269.7999999999997</v>
      </c>
      <c r="AZ5">
        <v>1099.4999999999998</v>
      </c>
      <c r="BA5">
        <v>1548.7000000000003</v>
      </c>
      <c r="BB5">
        <v>775.5999999999998</v>
      </c>
      <c r="BC5">
        <v>133.69999999999999</v>
      </c>
      <c r="BD5">
        <v>535.1</v>
      </c>
      <c r="BE5">
        <v>1254.9000000000003</v>
      </c>
      <c r="BF5">
        <v>1370.2000000000007</v>
      </c>
      <c r="BG5">
        <v>127.50000000000004</v>
      </c>
      <c r="BH5">
        <v>618.29999999999995</v>
      </c>
      <c r="BI5" s="2">
        <v>782.30000000000018</v>
      </c>
      <c r="BJ5" s="2">
        <v>225.70000000000005</v>
      </c>
      <c r="BK5" s="2">
        <v>1379.4</v>
      </c>
      <c r="BL5" s="2">
        <v>981.90000000000009</v>
      </c>
      <c r="BM5" s="2">
        <v>240.20000000000007</v>
      </c>
      <c r="BN5" s="2">
        <v>207.1</v>
      </c>
      <c r="BO5" s="2">
        <v>1309.0000000000002</v>
      </c>
      <c r="BP5" s="2">
        <v>86.1</v>
      </c>
    </row>
    <row r="6" spans="1:68">
      <c r="A6" s="2"/>
      <c r="B6" s="2" t="s">
        <v>4</v>
      </c>
      <c r="C6" s="2">
        <v>1885.0999999999995</v>
      </c>
      <c r="D6" s="2">
        <v>973.5</v>
      </c>
      <c r="E6" s="2">
        <v>243.5</v>
      </c>
      <c r="F6" s="2">
        <v>113.1</v>
      </c>
      <c r="G6" s="2">
        <v>482.8</v>
      </c>
      <c r="H6" s="2">
        <v>122.49999999999997</v>
      </c>
      <c r="I6" s="2">
        <v>473.99999999999994</v>
      </c>
      <c r="J6" s="2">
        <v>660.30000000000018</v>
      </c>
      <c r="K6" s="2">
        <v>1941.6000000000004</v>
      </c>
      <c r="L6" s="2">
        <v>3974.7000000000003</v>
      </c>
      <c r="M6" s="2">
        <v>2548.6</v>
      </c>
      <c r="N6" s="2">
        <v>413.9000000000002</v>
      </c>
      <c r="O6" s="2">
        <v>1861.8</v>
      </c>
      <c r="P6" s="2">
        <v>2118.2000000000003</v>
      </c>
      <c r="Q6" s="2">
        <v>1543.1000000000001</v>
      </c>
      <c r="R6" s="2">
        <v>116.69999999999993</v>
      </c>
      <c r="S6" s="2">
        <v>203.8</v>
      </c>
      <c r="T6" s="2">
        <v>1577.9000000000003</v>
      </c>
      <c r="U6" s="2">
        <v>1327.0000000000002</v>
      </c>
      <c r="V6" s="2">
        <v>1063.5000000000005</v>
      </c>
      <c r="W6" s="2">
        <v>318.80000000000007</v>
      </c>
      <c r="X6" s="2">
        <v>499.4000000000002</v>
      </c>
      <c r="Y6" s="2">
        <v>157.20000000000002</v>
      </c>
      <c r="Z6" s="2">
        <v>146.60000000000002</v>
      </c>
      <c r="AA6" s="2">
        <v>1885.0999999999995</v>
      </c>
      <c r="AB6" s="2">
        <v>973.5</v>
      </c>
      <c r="AC6" s="2">
        <v>243.5</v>
      </c>
      <c r="AD6" s="2">
        <v>113.1</v>
      </c>
      <c r="AE6" s="2">
        <v>482.8</v>
      </c>
      <c r="AF6" s="2">
        <v>122.49999999999997</v>
      </c>
      <c r="AG6" s="2">
        <v>473.99999999999994</v>
      </c>
      <c r="AH6" s="2">
        <v>660.30000000000018</v>
      </c>
      <c r="AJ6" t="s">
        <v>19</v>
      </c>
      <c r="AK6">
        <v>1436.6999999999994</v>
      </c>
      <c r="AL6">
        <v>195.60000000000005</v>
      </c>
      <c r="AM6">
        <v>768.0999999999998</v>
      </c>
      <c r="AN6">
        <v>154.6</v>
      </c>
      <c r="AO6">
        <v>785.6</v>
      </c>
      <c r="AP6">
        <v>167.09999999999991</v>
      </c>
      <c r="AQ6">
        <v>1510.4999999999998</v>
      </c>
      <c r="AR6">
        <v>248.09999999999991</v>
      </c>
      <c r="AS6">
        <v>221.70000000000005</v>
      </c>
      <c r="AT6">
        <v>635.59999999999991</v>
      </c>
      <c r="AU6">
        <v>691.99999999999989</v>
      </c>
      <c r="AV6">
        <v>541.90000000000009</v>
      </c>
      <c r="AW6">
        <v>489.30000000000007</v>
      </c>
      <c r="AX6">
        <v>1873.6000000000008</v>
      </c>
      <c r="AY6">
        <v>1412.4</v>
      </c>
      <c r="AZ6">
        <v>3563.2000000000003</v>
      </c>
      <c r="BA6">
        <v>1471.1999999999998</v>
      </c>
      <c r="BB6">
        <v>1677.9999999999998</v>
      </c>
      <c r="BC6">
        <v>136.29999999999998</v>
      </c>
      <c r="BD6">
        <v>1222</v>
      </c>
      <c r="BE6">
        <v>939.40000000000043</v>
      </c>
      <c r="BF6">
        <v>250.20000000000002</v>
      </c>
      <c r="BG6">
        <v>490.5</v>
      </c>
      <c r="BH6">
        <v>2294.9</v>
      </c>
      <c r="BI6" s="2">
        <v>1436.6999999999994</v>
      </c>
      <c r="BJ6" s="2">
        <v>195.60000000000005</v>
      </c>
      <c r="BK6" s="2">
        <v>768.0999999999998</v>
      </c>
      <c r="BL6" s="2">
        <v>154.6</v>
      </c>
      <c r="BM6" s="2">
        <v>785.6</v>
      </c>
      <c r="BN6" s="2">
        <v>167.09999999999991</v>
      </c>
      <c r="BO6" s="2">
        <v>1510.4999999999998</v>
      </c>
      <c r="BP6" s="2">
        <v>248.09999999999991</v>
      </c>
    </row>
    <row r="7" spans="1:68">
      <c r="A7" s="2"/>
      <c r="B7" s="2" t="s">
        <v>14</v>
      </c>
      <c r="C7" s="2">
        <v>848.00000000000023</v>
      </c>
      <c r="D7" s="2">
        <v>1431.4000000000003</v>
      </c>
      <c r="E7" s="2">
        <v>103.89999999999999</v>
      </c>
      <c r="F7" s="2">
        <v>1470.9</v>
      </c>
      <c r="G7" s="2">
        <v>429.49999999999977</v>
      </c>
      <c r="H7" s="2">
        <v>348.69999999999993</v>
      </c>
      <c r="I7" s="2">
        <v>435.6</v>
      </c>
      <c r="J7" s="2">
        <v>907.40000000000043</v>
      </c>
      <c r="K7" s="2">
        <v>180.8</v>
      </c>
      <c r="L7" s="2">
        <v>263.09999999999997</v>
      </c>
      <c r="M7" s="2">
        <v>541.6</v>
      </c>
      <c r="N7" s="2">
        <v>1167.1000000000001</v>
      </c>
      <c r="O7" s="2">
        <v>1586.3999999999999</v>
      </c>
      <c r="P7" s="2">
        <v>2573.8999999999996</v>
      </c>
      <c r="Q7" s="2">
        <v>2996.1999999999994</v>
      </c>
      <c r="R7" s="2">
        <v>2450.2999999999997</v>
      </c>
      <c r="S7" s="2">
        <v>2931.0000000000005</v>
      </c>
      <c r="T7" s="2">
        <v>785.70000000000027</v>
      </c>
      <c r="U7" s="2">
        <v>208.29999999999998</v>
      </c>
      <c r="V7" s="2">
        <v>998.5</v>
      </c>
      <c r="W7" s="2">
        <v>189.20000000000002</v>
      </c>
      <c r="X7" s="2">
        <v>200.80000000000007</v>
      </c>
      <c r="Y7" s="2">
        <v>1698.7999999999997</v>
      </c>
      <c r="Z7" s="2">
        <v>401.50000000000006</v>
      </c>
      <c r="AA7" s="2">
        <v>848.00000000000023</v>
      </c>
      <c r="AB7" s="2">
        <v>1431.4000000000003</v>
      </c>
      <c r="AC7" s="2">
        <v>103.89999999999999</v>
      </c>
      <c r="AD7" s="2">
        <v>1470.9</v>
      </c>
      <c r="AE7" s="2">
        <v>429.49999999999977</v>
      </c>
      <c r="AF7" s="2">
        <v>348.69999999999993</v>
      </c>
      <c r="AG7" s="2">
        <v>435.6</v>
      </c>
      <c r="AH7" s="2">
        <v>907.40000000000043</v>
      </c>
      <c r="AJ7" t="s">
        <v>20</v>
      </c>
      <c r="AK7">
        <v>172.70000000000002</v>
      </c>
      <c r="AL7">
        <v>1502.6999999999998</v>
      </c>
      <c r="AM7">
        <v>1291.3999999999996</v>
      </c>
      <c r="AN7">
        <v>129.9</v>
      </c>
      <c r="AO7">
        <v>108.80000000000001</v>
      </c>
      <c r="AP7">
        <v>1761.8999999999999</v>
      </c>
      <c r="AQ7">
        <v>101.70000000000003</v>
      </c>
      <c r="AR7">
        <v>812.29999999999984</v>
      </c>
      <c r="AS7">
        <v>3779.7999999999997</v>
      </c>
      <c r="AT7">
        <v>7018.6000000000022</v>
      </c>
      <c r="AU7">
        <v>1760.1000000000004</v>
      </c>
      <c r="AV7">
        <v>1449.4000000000003</v>
      </c>
      <c r="AW7">
        <v>1696.1000000000001</v>
      </c>
      <c r="AX7">
        <v>2418.5000000000005</v>
      </c>
      <c r="AY7">
        <v>3366.2000000000003</v>
      </c>
      <c r="AZ7">
        <v>2461.1000000000008</v>
      </c>
      <c r="BA7">
        <v>1933.1000000000001</v>
      </c>
      <c r="BB7">
        <v>3671</v>
      </c>
      <c r="BC7">
        <v>1249</v>
      </c>
      <c r="BD7">
        <v>3525.1</v>
      </c>
      <c r="BE7">
        <v>161.40000000000006</v>
      </c>
      <c r="BF7">
        <v>199.90000000000006</v>
      </c>
      <c r="BG7">
        <v>1240.4000000000001</v>
      </c>
      <c r="BH7">
        <v>2792.8999999999996</v>
      </c>
      <c r="BI7" s="2">
        <v>172.70000000000002</v>
      </c>
      <c r="BJ7" s="2">
        <v>1502.6999999999998</v>
      </c>
      <c r="BK7" s="2">
        <v>1291.3999999999996</v>
      </c>
      <c r="BL7" s="2">
        <v>129.9</v>
      </c>
      <c r="BM7" s="2">
        <v>108.80000000000001</v>
      </c>
      <c r="BN7" s="2">
        <v>1761.8999999999999</v>
      </c>
      <c r="BO7" s="2">
        <v>101.70000000000003</v>
      </c>
      <c r="BP7" s="2">
        <v>812.29999999999984</v>
      </c>
    </row>
    <row r="8" spans="1:68">
      <c r="A8" s="2"/>
      <c r="B8" s="2" t="s">
        <v>15</v>
      </c>
      <c r="C8" s="2">
        <v>1384.1</v>
      </c>
      <c r="D8" s="2">
        <v>369.29999999999978</v>
      </c>
      <c r="E8" s="2">
        <v>715.80000000000007</v>
      </c>
      <c r="F8" s="2">
        <v>260.70000000000005</v>
      </c>
      <c r="G8" s="2">
        <v>2652.2000000000007</v>
      </c>
      <c r="H8" s="2">
        <v>192.70000000000002</v>
      </c>
      <c r="I8" s="2">
        <v>213.4</v>
      </c>
      <c r="J8" s="2">
        <v>1360.7</v>
      </c>
      <c r="K8" s="2">
        <v>289.29999999999995</v>
      </c>
      <c r="L8" s="2">
        <v>704.09999999999991</v>
      </c>
      <c r="M8" s="2">
        <v>925.1999999999997</v>
      </c>
      <c r="N8" s="2">
        <v>1363.6000000000004</v>
      </c>
      <c r="O8" s="2">
        <v>1070.2</v>
      </c>
      <c r="P8" s="2">
        <v>2311.1999999999998</v>
      </c>
      <c r="Q8" s="2">
        <v>2875.4999999999995</v>
      </c>
      <c r="R8" s="2">
        <v>2397.1000000000004</v>
      </c>
      <c r="S8" s="2">
        <v>4065.9000000000019</v>
      </c>
      <c r="T8" s="2">
        <v>326.60000000000008</v>
      </c>
      <c r="U8" s="2">
        <v>792.10000000000036</v>
      </c>
      <c r="V8" s="2">
        <v>259.59999999999997</v>
      </c>
      <c r="W8" s="2">
        <v>195.09999999999997</v>
      </c>
      <c r="X8" s="2">
        <v>523.80000000000007</v>
      </c>
      <c r="Y8" s="2">
        <v>961.2</v>
      </c>
      <c r="Z8" s="2">
        <v>158</v>
      </c>
      <c r="AA8" s="2">
        <v>1384.1</v>
      </c>
      <c r="AB8" s="2">
        <v>369.29999999999978</v>
      </c>
      <c r="AC8" s="2">
        <v>715.80000000000007</v>
      </c>
      <c r="AD8" s="2">
        <v>260.70000000000005</v>
      </c>
      <c r="AE8" s="2">
        <v>2652.2000000000007</v>
      </c>
      <c r="AF8" s="2">
        <v>192.70000000000002</v>
      </c>
      <c r="AG8" s="2">
        <v>213.4</v>
      </c>
      <c r="AH8" s="2">
        <v>1360.7</v>
      </c>
      <c r="AJ8" t="s">
        <v>25</v>
      </c>
      <c r="AK8">
        <v>500.10000000000008</v>
      </c>
      <c r="AL8">
        <v>95.700000000000017</v>
      </c>
      <c r="AM8">
        <v>203</v>
      </c>
      <c r="AN8">
        <v>160.9</v>
      </c>
      <c r="AO8">
        <v>461.9</v>
      </c>
      <c r="AP8">
        <v>197.49999999999997</v>
      </c>
      <c r="AQ8">
        <v>153.5</v>
      </c>
      <c r="AR8">
        <v>639.5</v>
      </c>
      <c r="AS8">
        <v>2670.1999999999989</v>
      </c>
      <c r="AT8">
        <v>1627.9</v>
      </c>
      <c r="AU8">
        <v>1980.7000000000005</v>
      </c>
      <c r="AV8">
        <v>1379.5</v>
      </c>
      <c r="AW8">
        <v>1686.9999999999998</v>
      </c>
      <c r="AX8">
        <v>366.40000000000009</v>
      </c>
      <c r="AY8">
        <v>558.79999999999973</v>
      </c>
      <c r="AZ8">
        <v>325.60000000000002</v>
      </c>
      <c r="BA8">
        <v>1147.3</v>
      </c>
      <c r="BB8">
        <v>1415.6000000000004</v>
      </c>
      <c r="BC8">
        <v>1539.9999999999993</v>
      </c>
      <c r="BD8">
        <v>1519.4</v>
      </c>
      <c r="BE8">
        <v>477.40000000000026</v>
      </c>
      <c r="BF8">
        <v>418.40000000000003</v>
      </c>
      <c r="BG8">
        <v>311.20000000000005</v>
      </c>
      <c r="BH8">
        <v>204.59999999999991</v>
      </c>
      <c r="BI8" s="2">
        <v>500.10000000000008</v>
      </c>
      <c r="BJ8" s="2">
        <v>95.700000000000017</v>
      </c>
      <c r="BK8" s="2">
        <v>203</v>
      </c>
      <c r="BL8" s="2">
        <v>160.9</v>
      </c>
      <c r="BM8" s="2">
        <v>461.9</v>
      </c>
      <c r="BN8" s="2">
        <v>197.49999999999997</v>
      </c>
      <c r="BO8" s="2">
        <v>153.5</v>
      </c>
      <c r="BP8" s="2">
        <v>639.5</v>
      </c>
    </row>
    <row r="9" spans="1:68">
      <c r="A9" s="2"/>
      <c r="B9" s="2" t="s">
        <v>16</v>
      </c>
      <c r="C9" s="2">
        <v>1226.2</v>
      </c>
      <c r="D9" s="2">
        <v>632.99999999999955</v>
      </c>
      <c r="E9" s="2">
        <v>1133</v>
      </c>
      <c r="F9" s="2">
        <v>366</v>
      </c>
      <c r="G9" s="2">
        <v>2124.1999999999998</v>
      </c>
      <c r="H9" s="2">
        <v>675.79999999999984</v>
      </c>
      <c r="I9" s="2">
        <v>206.49999999999997</v>
      </c>
      <c r="J9" s="2">
        <v>1357.4</v>
      </c>
      <c r="K9" s="2">
        <v>474.3</v>
      </c>
      <c r="L9" s="2">
        <v>664.00000000000011</v>
      </c>
      <c r="M9" s="2">
        <v>1376.9999999999995</v>
      </c>
      <c r="N9" s="2">
        <v>1053.6999999999998</v>
      </c>
      <c r="O9" s="2">
        <v>1785.3000000000002</v>
      </c>
      <c r="P9" s="2">
        <v>1858.1</v>
      </c>
      <c r="Q9" s="2">
        <v>1268.9000000000005</v>
      </c>
      <c r="R9" s="2">
        <v>2127.8000000000002</v>
      </c>
      <c r="S9" s="2">
        <v>1284.2</v>
      </c>
      <c r="T9" s="2">
        <v>565.19999999999993</v>
      </c>
      <c r="U9" s="2">
        <v>1036.3999999999999</v>
      </c>
      <c r="V9" s="2">
        <v>1354.1</v>
      </c>
      <c r="W9" s="2">
        <v>277.90000000000003</v>
      </c>
      <c r="X9" s="2">
        <v>552.00000000000045</v>
      </c>
      <c r="Y9" s="2">
        <v>1133.1999999999998</v>
      </c>
      <c r="Z9" s="2">
        <v>947.5</v>
      </c>
      <c r="AA9" s="2">
        <v>1226.2</v>
      </c>
      <c r="AB9" s="2">
        <v>632.99999999999955</v>
      </c>
      <c r="AC9" s="2">
        <v>1133</v>
      </c>
      <c r="AD9" s="2">
        <v>366</v>
      </c>
      <c r="AE9" s="2">
        <v>2124.1999999999998</v>
      </c>
      <c r="AF9" s="2">
        <v>675.79999999999984</v>
      </c>
      <c r="AG9" s="2">
        <v>206.49999999999997</v>
      </c>
      <c r="AH9" s="2">
        <v>1357.4</v>
      </c>
      <c r="AJ9" t="s">
        <v>26</v>
      </c>
      <c r="AK9">
        <v>111.79999999999998</v>
      </c>
      <c r="AL9">
        <v>281.49999999999994</v>
      </c>
      <c r="AM9">
        <v>214.7</v>
      </c>
      <c r="AN9">
        <v>113.39999999999995</v>
      </c>
      <c r="AO9">
        <v>1241.2000000000005</v>
      </c>
      <c r="AP9">
        <v>105.8</v>
      </c>
      <c r="AQ9">
        <v>354.7</v>
      </c>
      <c r="AR9">
        <v>353.9</v>
      </c>
      <c r="AS9">
        <v>1875.6999999999996</v>
      </c>
      <c r="AT9">
        <v>2717.9</v>
      </c>
      <c r="AU9">
        <v>1445.9</v>
      </c>
      <c r="AV9">
        <v>1460.5</v>
      </c>
      <c r="AW9">
        <v>1540</v>
      </c>
      <c r="AX9">
        <v>1168.4000000000001</v>
      </c>
      <c r="AY9">
        <v>169.59999999999994</v>
      </c>
      <c r="AZ9">
        <v>988.4000000000002</v>
      </c>
      <c r="BA9">
        <v>700.10000000000014</v>
      </c>
      <c r="BB9">
        <v>436.2</v>
      </c>
      <c r="BC9">
        <v>1608.5</v>
      </c>
      <c r="BD9">
        <v>862.10000000000036</v>
      </c>
      <c r="BE9">
        <v>129.1</v>
      </c>
      <c r="BF9">
        <v>894.60000000000025</v>
      </c>
      <c r="BG9">
        <v>175.89999999999995</v>
      </c>
      <c r="BH9">
        <v>1661.7999999999995</v>
      </c>
      <c r="BI9" s="2">
        <v>111.79999999999998</v>
      </c>
      <c r="BJ9" s="2">
        <v>281.49999999999994</v>
      </c>
      <c r="BK9" s="2">
        <v>214.7</v>
      </c>
      <c r="BL9" s="2">
        <v>113.39999999999995</v>
      </c>
      <c r="BM9" s="2">
        <v>1241.2000000000005</v>
      </c>
      <c r="BN9" s="2">
        <v>105.8</v>
      </c>
      <c r="BO9" s="2">
        <v>354.7</v>
      </c>
      <c r="BP9" s="2">
        <v>353.9</v>
      </c>
    </row>
    <row r="10" spans="1:68">
      <c r="A10" s="2"/>
      <c r="B10" s="2" t="s">
        <v>17</v>
      </c>
      <c r="C10" s="2">
        <v>506.39999999999992</v>
      </c>
      <c r="D10" s="2">
        <v>634.4</v>
      </c>
      <c r="E10" s="2">
        <v>208.70000000000005</v>
      </c>
      <c r="F10" s="2">
        <v>1038.8</v>
      </c>
      <c r="G10" s="2">
        <v>1293.8000000000009</v>
      </c>
      <c r="H10" s="2">
        <v>161.30000000000001</v>
      </c>
      <c r="I10" s="2">
        <v>567.19999999999982</v>
      </c>
      <c r="J10" s="2">
        <v>135.69999999999999</v>
      </c>
      <c r="K10" s="2">
        <v>1320.5</v>
      </c>
      <c r="L10" s="2">
        <v>1986.6999999999998</v>
      </c>
      <c r="M10" s="2">
        <v>165.4</v>
      </c>
      <c r="N10" s="2">
        <v>1285.8000000000006</v>
      </c>
      <c r="O10" s="2">
        <v>3252.4</v>
      </c>
      <c r="P10" s="2">
        <v>2097.5999999999995</v>
      </c>
      <c r="Q10" s="2">
        <v>2693.8000000000006</v>
      </c>
      <c r="R10" s="2">
        <v>2984.7000000000007</v>
      </c>
      <c r="S10" s="2">
        <v>1794.0000000000005</v>
      </c>
      <c r="T10" s="2">
        <v>2228.7000000000003</v>
      </c>
      <c r="U10" s="2">
        <v>99.999999999999986</v>
      </c>
      <c r="V10" s="2">
        <v>372.4</v>
      </c>
      <c r="W10" s="2">
        <v>1481.2</v>
      </c>
      <c r="X10" s="2">
        <v>310.79999999999984</v>
      </c>
      <c r="Y10" s="2">
        <v>129.5</v>
      </c>
      <c r="Z10" s="2">
        <v>1791.5</v>
      </c>
      <c r="AA10" s="2">
        <v>506.39999999999992</v>
      </c>
      <c r="AB10" s="2">
        <v>634.4</v>
      </c>
      <c r="AC10" s="2">
        <v>208.70000000000005</v>
      </c>
      <c r="AD10" s="2">
        <v>1038.8</v>
      </c>
      <c r="AE10" s="2">
        <v>1293.8000000000009</v>
      </c>
      <c r="AF10" s="2">
        <v>161.30000000000001</v>
      </c>
      <c r="AG10" s="2">
        <v>567.19999999999982</v>
      </c>
      <c r="AH10" s="2">
        <v>135.69999999999999</v>
      </c>
      <c r="AJ10" t="s">
        <v>27</v>
      </c>
      <c r="AK10">
        <v>682.89999999999986</v>
      </c>
      <c r="AL10">
        <v>798.50000000000023</v>
      </c>
      <c r="AM10">
        <v>507.39999999999992</v>
      </c>
      <c r="AN10">
        <v>116.9</v>
      </c>
      <c r="AO10">
        <v>933.9</v>
      </c>
      <c r="AP10">
        <v>126.60000000000002</v>
      </c>
      <c r="AQ10">
        <v>174.19999999999993</v>
      </c>
      <c r="AR10">
        <v>779.79999999999984</v>
      </c>
      <c r="AS10">
        <v>2520.3000000000002</v>
      </c>
      <c r="AT10">
        <v>2306.2999999999993</v>
      </c>
      <c r="AU10">
        <v>1402.4999999999998</v>
      </c>
      <c r="AV10">
        <v>1579.3000000000002</v>
      </c>
      <c r="AW10">
        <v>1390.1999999999998</v>
      </c>
      <c r="AX10">
        <v>282.80000000000007</v>
      </c>
      <c r="AY10">
        <v>618.99999999999989</v>
      </c>
      <c r="AZ10">
        <v>964.19999999999982</v>
      </c>
      <c r="BA10">
        <v>216.19999999999993</v>
      </c>
      <c r="BB10">
        <v>935.20000000000016</v>
      </c>
      <c r="BC10">
        <v>1718.1</v>
      </c>
      <c r="BD10">
        <v>3443.8000000000006</v>
      </c>
      <c r="BE10">
        <v>124.40000000000002</v>
      </c>
      <c r="BF10">
        <v>114.99999999999999</v>
      </c>
      <c r="BG10">
        <v>653.19999999999993</v>
      </c>
      <c r="BH10">
        <v>418.1</v>
      </c>
      <c r="BI10" s="2">
        <v>682.89999999999986</v>
      </c>
      <c r="BJ10" s="2">
        <v>798.50000000000023</v>
      </c>
      <c r="BK10" s="2">
        <v>507.39999999999992</v>
      </c>
      <c r="BL10" s="2">
        <v>116.9</v>
      </c>
      <c r="BM10" s="2">
        <v>933.9</v>
      </c>
      <c r="BN10" s="2">
        <v>126.60000000000002</v>
      </c>
      <c r="BO10" s="2">
        <v>174.19999999999993</v>
      </c>
      <c r="BP10" s="2">
        <v>779.79999999999984</v>
      </c>
    </row>
    <row r="11" spans="1:68">
      <c r="A11" s="2"/>
      <c r="B11" s="2" t="s">
        <v>155</v>
      </c>
      <c r="C11" s="2">
        <v>119.90000000000003</v>
      </c>
      <c r="D11" s="2">
        <v>1669.8999999999996</v>
      </c>
      <c r="E11" s="2">
        <v>136.5</v>
      </c>
      <c r="F11" s="2">
        <v>479.10000000000008</v>
      </c>
      <c r="G11" s="2">
        <v>528.5</v>
      </c>
      <c r="H11" s="2">
        <v>231.39999999999992</v>
      </c>
      <c r="I11" s="2">
        <v>1482.2999999999997</v>
      </c>
      <c r="J11" s="2">
        <v>493.39999999999986</v>
      </c>
      <c r="K11" s="2">
        <v>1379.1000000000001</v>
      </c>
      <c r="L11" s="2">
        <v>211.8</v>
      </c>
      <c r="M11" s="2">
        <v>1234.4000000000005</v>
      </c>
      <c r="N11" s="2">
        <v>2101.6999999999998</v>
      </c>
      <c r="O11" s="2">
        <v>3823.8000000000006</v>
      </c>
      <c r="P11" s="2">
        <v>2986.7999999999997</v>
      </c>
      <c r="Q11" s="2">
        <v>2182.4</v>
      </c>
      <c r="R11" s="2">
        <v>1530.8999999999996</v>
      </c>
      <c r="S11" s="2">
        <v>237.70000000000002</v>
      </c>
      <c r="T11" s="2">
        <v>1208.3999999999999</v>
      </c>
      <c r="U11" s="2">
        <v>1656.6</v>
      </c>
      <c r="V11" s="2">
        <v>682.99999999999977</v>
      </c>
      <c r="W11" s="2">
        <v>196.2000000000001</v>
      </c>
      <c r="X11" s="2">
        <v>1402.1999999999996</v>
      </c>
      <c r="Y11" s="2">
        <v>696.50000000000011</v>
      </c>
      <c r="Z11" s="2">
        <v>518.29999999999995</v>
      </c>
      <c r="AA11" s="2">
        <v>119.90000000000003</v>
      </c>
      <c r="AB11" s="2">
        <v>1669.8999999999996</v>
      </c>
      <c r="AC11" s="2">
        <v>136.5</v>
      </c>
      <c r="AD11" s="2">
        <v>479.10000000000008</v>
      </c>
      <c r="AE11" s="2">
        <v>528.5</v>
      </c>
      <c r="AF11" s="2">
        <v>231.39999999999992</v>
      </c>
      <c r="AG11" s="2">
        <v>1482.2999999999997</v>
      </c>
      <c r="AH11" s="2">
        <v>493.39999999999986</v>
      </c>
      <c r="AJ11" t="s">
        <v>28</v>
      </c>
      <c r="AK11">
        <v>604.9</v>
      </c>
      <c r="AL11">
        <v>1062.5999999999999</v>
      </c>
      <c r="AM11">
        <v>157.4</v>
      </c>
      <c r="AN11">
        <v>126.99999999999999</v>
      </c>
      <c r="AO11">
        <v>101.19999999999997</v>
      </c>
      <c r="AP11">
        <v>1613.399999999999</v>
      </c>
      <c r="AQ11">
        <v>101.9</v>
      </c>
      <c r="AR11">
        <v>1022.4999999999998</v>
      </c>
      <c r="AS11">
        <v>1825.7</v>
      </c>
      <c r="AT11">
        <v>1689.2000000000007</v>
      </c>
      <c r="AU11">
        <v>495.69999999999987</v>
      </c>
      <c r="AV11">
        <v>846.8</v>
      </c>
      <c r="AW11">
        <v>1836.5000000000002</v>
      </c>
      <c r="AX11">
        <v>81.199999999999989</v>
      </c>
      <c r="AY11">
        <v>110.90000000000002</v>
      </c>
      <c r="AZ11">
        <v>293.70000000000016</v>
      </c>
      <c r="BA11">
        <v>266.40000000000003</v>
      </c>
      <c r="BB11">
        <v>1626.400000000001</v>
      </c>
      <c r="BC11">
        <v>1254.6999999999996</v>
      </c>
      <c r="BD11">
        <v>2669.7000000000003</v>
      </c>
      <c r="BE11">
        <v>591.6</v>
      </c>
      <c r="BF11">
        <v>107.5</v>
      </c>
      <c r="BG11">
        <v>229.49999999999997</v>
      </c>
      <c r="BH11">
        <v>2264.6000000000004</v>
      </c>
      <c r="BI11" s="2">
        <v>604.9</v>
      </c>
      <c r="BJ11" s="2">
        <v>1062.5999999999999</v>
      </c>
      <c r="BK11" s="2">
        <v>157.4</v>
      </c>
      <c r="BL11" s="2">
        <v>126.99999999999999</v>
      </c>
      <c r="BM11" s="2">
        <v>101.19999999999997</v>
      </c>
      <c r="BN11" s="2">
        <v>1613.399999999999</v>
      </c>
      <c r="BO11" s="2">
        <v>101.9</v>
      </c>
      <c r="BP11" s="2">
        <v>1022.4999999999998</v>
      </c>
    </row>
    <row r="12" spans="1:68">
      <c r="B12" t="s">
        <v>8</v>
      </c>
      <c r="C12">
        <v>101.89999999999999</v>
      </c>
      <c r="D12">
        <v>2112.2000000000007</v>
      </c>
      <c r="E12">
        <v>300.10000000000008</v>
      </c>
      <c r="F12">
        <v>105.30000000000003</v>
      </c>
      <c r="G12">
        <v>674.80000000000018</v>
      </c>
      <c r="H12">
        <v>603.59999999999991</v>
      </c>
      <c r="I12">
        <v>123.30000000000001</v>
      </c>
      <c r="J12">
        <v>1040.7999999999997</v>
      </c>
      <c r="K12">
        <v>597.40000000000009</v>
      </c>
      <c r="L12">
        <v>212.90000000000003</v>
      </c>
      <c r="M12">
        <v>1198.0000000000002</v>
      </c>
      <c r="N12">
        <v>2384.2999999999997</v>
      </c>
      <c r="O12">
        <v>516.49999999999989</v>
      </c>
      <c r="P12">
        <v>3007.3999999999996</v>
      </c>
      <c r="Q12">
        <v>3512.3999999999992</v>
      </c>
      <c r="R12">
        <v>2333.1999999999998</v>
      </c>
      <c r="S12">
        <v>2428.1</v>
      </c>
      <c r="T12">
        <v>156.69999999999999</v>
      </c>
      <c r="U12">
        <v>575.70000000000016</v>
      </c>
      <c r="V12">
        <v>485.0999999999998</v>
      </c>
      <c r="W12">
        <v>611.30000000000007</v>
      </c>
      <c r="X12">
        <v>1196.8000000000002</v>
      </c>
      <c r="Y12">
        <v>2030.4</v>
      </c>
      <c r="Z12">
        <v>269.90000000000003</v>
      </c>
      <c r="AA12" s="2">
        <v>101.89999999999999</v>
      </c>
      <c r="AB12" s="2">
        <v>2112.2000000000007</v>
      </c>
      <c r="AC12" s="2">
        <v>300.10000000000008</v>
      </c>
      <c r="AD12" s="2">
        <v>105.30000000000003</v>
      </c>
      <c r="AE12" s="2">
        <v>674.80000000000018</v>
      </c>
      <c r="AF12" s="2">
        <v>603.59999999999991</v>
      </c>
      <c r="AG12" s="2">
        <v>123.30000000000001</v>
      </c>
      <c r="AH12" s="2">
        <v>1040.7999999999997</v>
      </c>
      <c r="AJ12" t="s">
        <v>32</v>
      </c>
      <c r="AK12">
        <v>807.4000000000002</v>
      </c>
      <c r="AL12">
        <v>82.09999999999998</v>
      </c>
      <c r="AM12">
        <v>130.30000000000001</v>
      </c>
      <c r="AN12">
        <v>574.80000000000041</v>
      </c>
      <c r="AO12">
        <v>190.6</v>
      </c>
      <c r="AP12">
        <v>325.20000000000005</v>
      </c>
      <c r="AQ12">
        <v>1028.9999999999998</v>
      </c>
      <c r="AR12">
        <v>127.3</v>
      </c>
      <c r="AS12">
        <v>2901.7000000000003</v>
      </c>
      <c r="AT12">
        <v>3718.1999999999994</v>
      </c>
      <c r="AU12">
        <v>3153.0999999999995</v>
      </c>
      <c r="AV12">
        <v>1963.6999999999996</v>
      </c>
      <c r="AW12">
        <v>1147.1000000000004</v>
      </c>
      <c r="AX12">
        <v>470.4</v>
      </c>
      <c r="AY12">
        <v>174.70000000000002</v>
      </c>
      <c r="AZ12">
        <v>1862.7999999999997</v>
      </c>
      <c r="BA12">
        <v>173.00000000000009</v>
      </c>
      <c r="BB12">
        <v>1175.2</v>
      </c>
      <c r="BC12">
        <v>2886</v>
      </c>
      <c r="BD12">
        <v>2242.1999999999998</v>
      </c>
      <c r="BE12">
        <v>105.70000000000003</v>
      </c>
      <c r="BF12">
        <v>172.7</v>
      </c>
      <c r="BG12">
        <v>1189.8000000000002</v>
      </c>
      <c r="BH12">
        <v>116.20000000000002</v>
      </c>
      <c r="BI12" s="2">
        <v>807.4000000000002</v>
      </c>
      <c r="BJ12" s="2">
        <v>82.09999999999998</v>
      </c>
      <c r="BK12" s="2">
        <v>130.30000000000001</v>
      </c>
      <c r="BL12" s="2">
        <v>574.80000000000041</v>
      </c>
      <c r="BM12" s="2">
        <v>190.6</v>
      </c>
      <c r="BN12" s="2">
        <v>325.20000000000005</v>
      </c>
      <c r="BO12" s="2">
        <v>1028.9999999999998</v>
      </c>
      <c r="BP12" s="2">
        <v>127.3</v>
      </c>
    </row>
    <row r="13" spans="1:68">
      <c r="B13" t="s">
        <v>9</v>
      </c>
      <c r="C13">
        <v>2585.4</v>
      </c>
      <c r="D13">
        <v>842.1</v>
      </c>
      <c r="E13">
        <v>590.00000000000011</v>
      </c>
      <c r="F13">
        <v>782.7</v>
      </c>
      <c r="G13">
        <v>1648.5</v>
      </c>
      <c r="H13">
        <v>711.00000000000011</v>
      </c>
      <c r="I13">
        <v>258.09999999999997</v>
      </c>
      <c r="J13">
        <v>445.5</v>
      </c>
      <c r="K13">
        <v>2244.2999999999997</v>
      </c>
      <c r="L13">
        <v>566.29999999999984</v>
      </c>
      <c r="M13">
        <v>1674.2</v>
      </c>
      <c r="N13">
        <v>2398.4000000000005</v>
      </c>
      <c r="O13">
        <v>3579.5000000000005</v>
      </c>
      <c r="P13">
        <v>3079.2999999999997</v>
      </c>
      <c r="Q13">
        <v>1263.6000000000004</v>
      </c>
      <c r="R13">
        <v>478.40000000000003</v>
      </c>
      <c r="S13">
        <v>1205.9999999999998</v>
      </c>
      <c r="T13">
        <v>3702.2000000000007</v>
      </c>
      <c r="U13">
        <v>3081.6000000000008</v>
      </c>
      <c r="V13">
        <v>712.5999999999998</v>
      </c>
      <c r="W13">
        <v>536.09999999999991</v>
      </c>
      <c r="X13">
        <v>670.3</v>
      </c>
      <c r="Y13">
        <v>1123.4000000000001</v>
      </c>
      <c r="Z13">
        <v>1184.2999999999997</v>
      </c>
      <c r="AA13" s="2">
        <v>2585.4</v>
      </c>
      <c r="AB13" s="2">
        <v>842.1</v>
      </c>
      <c r="AC13" s="2">
        <v>590.00000000000011</v>
      </c>
      <c r="AD13" s="2">
        <v>782.7</v>
      </c>
      <c r="AE13" s="2">
        <v>1648.5</v>
      </c>
      <c r="AF13" s="2">
        <v>711.00000000000011</v>
      </c>
      <c r="AG13" s="2">
        <v>258.09999999999997</v>
      </c>
      <c r="AH13" s="2">
        <v>445.5</v>
      </c>
      <c r="AJ13" t="s">
        <v>33</v>
      </c>
      <c r="AK13">
        <v>2334.0000000000009</v>
      </c>
      <c r="AL13">
        <v>132.99999999999994</v>
      </c>
      <c r="AM13">
        <v>201.59999999999997</v>
      </c>
      <c r="AN13">
        <v>1235.7000000000003</v>
      </c>
      <c r="AO13">
        <v>80.700000000000017</v>
      </c>
      <c r="AP13">
        <v>117.40000000000002</v>
      </c>
      <c r="AQ13">
        <v>1365.4000000000003</v>
      </c>
      <c r="AR13">
        <v>166.10000000000008</v>
      </c>
      <c r="AS13">
        <v>2328.2000000000003</v>
      </c>
      <c r="AT13">
        <v>2564.5</v>
      </c>
      <c r="AU13">
        <v>2135.1999999999998</v>
      </c>
      <c r="AV13">
        <v>435.29999999999995</v>
      </c>
      <c r="AW13">
        <v>1950.2</v>
      </c>
      <c r="AX13">
        <v>2656.0999999999995</v>
      </c>
      <c r="AY13">
        <v>745.50000000000023</v>
      </c>
      <c r="AZ13">
        <v>272.69999999999993</v>
      </c>
      <c r="BA13">
        <v>1174.5</v>
      </c>
      <c r="BB13">
        <v>2208.6000000000004</v>
      </c>
      <c r="BC13">
        <v>2409.6</v>
      </c>
      <c r="BD13">
        <v>3147.6000000000008</v>
      </c>
      <c r="BE13">
        <v>304.70000000000005</v>
      </c>
      <c r="BF13">
        <v>109.50000000000003</v>
      </c>
      <c r="BG13">
        <v>1245.5999999999997</v>
      </c>
      <c r="BH13">
        <v>219.89999999999995</v>
      </c>
      <c r="BI13" s="2">
        <v>2334.0000000000009</v>
      </c>
      <c r="BJ13" s="2">
        <v>132.99999999999994</v>
      </c>
      <c r="BK13" s="2">
        <v>201.59999999999997</v>
      </c>
      <c r="BL13" s="2">
        <v>1235.7000000000003</v>
      </c>
      <c r="BM13" s="2">
        <v>80.700000000000017</v>
      </c>
      <c r="BN13" s="2">
        <v>117.40000000000002</v>
      </c>
      <c r="BO13" s="2">
        <v>1365.4000000000003</v>
      </c>
      <c r="BP13" s="2">
        <v>166.10000000000008</v>
      </c>
    </row>
    <row r="14" spans="1:68">
      <c r="B14" t="s">
        <v>10</v>
      </c>
      <c r="C14">
        <v>121.10000000000001</v>
      </c>
      <c r="D14">
        <v>355.00000000000006</v>
      </c>
      <c r="E14">
        <v>225.40000000000003</v>
      </c>
      <c r="F14">
        <v>1050.5999999999997</v>
      </c>
      <c r="G14">
        <v>707.40000000000055</v>
      </c>
      <c r="H14">
        <v>127.6</v>
      </c>
      <c r="I14">
        <v>418.2000000000001</v>
      </c>
      <c r="J14">
        <v>409.80000000000007</v>
      </c>
      <c r="K14">
        <v>2354.1000000000008</v>
      </c>
      <c r="L14">
        <v>3775.5</v>
      </c>
      <c r="M14">
        <v>5463.5000000000018</v>
      </c>
      <c r="N14">
        <v>847.1</v>
      </c>
      <c r="O14">
        <v>2379.8000000000006</v>
      </c>
      <c r="P14">
        <v>700.7</v>
      </c>
      <c r="Q14">
        <v>338.4</v>
      </c>
      <c r="R14">
        <v>231.09999999999997</v>
      </c>
      <c r="S14">
        <v>1845.8000000000004</v>
      </c>
      <c r="T14">
        <v>1931.1000000000004</v>
      </c>
      <c r="U14">
        <v>1621.8999999999999</v>
      </c>
      <c r="V14">
        <v>1686.7</v>
      </c>
      <c r="W14">
        <v>254.50000000000006</v>
      </c>
      <c r="X14">
        <v>986.90000000000009</v>
      </c>
      <c r="Y14">
        <v>272.10000000000002</v>
      </c>
      <c r="Z14">
        <v>1043.2999999999997</v>
      </c>
      <c r="AA14" s="2">
        <v>121.10000000000001</v>
      </c>
      <c r="AB14" s="2">
        <v>355.00000000000006</v>
      </c>
      <c r="AC14" s="2">
        <v>225.40000000000003</v>
      </c>
      <c r="AD14" s="2">
        <v>1050.5999999999997</v>
      </c>
      <c r="AE14" s="2">
        <v>707.40000000000055</v>
      </c>
      <c r="AF14" s="2">
        <v>127.6</v>
      </c>
      <c r="AG14" s="2">
        <v>418.2000000000001</v>
      </c>
      <c r="AH14" s="2">
        <v>409.80000000000007</v>
      </c>
      <c r="AJ14" t="s">
        <v>34</v>
      </c>
      <c r="AK14">
        <v>1253.9999999999995</v>
      </c>
      <c r="AL14">
        <v>1015.9</v>
      </c>
      <c r="AM14">
        <v>301.39999999999998</v>
      </c>
      <c r="AN14">
        <v>105.30000000000001</v>
      </c>
      <c r="AO14">
        <v>1072.4000000000001</v>
      </c>
      <c r="AP14">
        <v>262.99999999999994</v>
      </c>
      <c r="AQ14">
        <v>303.39999999999992</v>
      </c>
      <c r="AR14">
        <v>382.8</v>
      </c>
      <c r="AS14">
        <v>2083.8999999999996</v>
      </c>
      <c r="AT14">
        <v>3144.4</v>
      </c>
      <c r="AU14">
        <v>1964.6</v>
      </c>
      <c r="AV14">
        <v>2561.6</v>
      </c>
      <c r="AW14">
        <v>3363.8</v>
      </c>
      <c r="AX14">
        <v>216.20000000000002</v>
      </c>
      <c r="AY14">
        <v>187.40000000000003</v>
      </c>
      <c r="AZ14">
        <v>1052.4000000000001</v>
      </c>
      <c r="BA14">
        <v>539.6</v>
      </c>
      <c r="BB14">
        <v>1337.4000000000003</v>
      </c>
      <c r="BC14">
        <v>2295.4</v>
      </c>
      <c r="BD14">
        <v>2151.6000000000008</v>
      </c>
      <c r="BE14">
        <v>1237.7000000000016</v>
      </c>
      <c r="BF14">
        <v>1333.3</v>
      </c>
      <c r="BG14">
        <v>120.60000000000001</v>
      </c>
      <c r="BH14">
        <v>461.09999999999997</v>
      </c>
      <c r="BI14" s="2">
        <v>1253.9999999999995</v>
      </c>
      <c r="BJ14" s="2">
        <v>1015.9</v>
      </c>
      <c r="BK14" s="2">
        <v>301.39999999999998</v>
      </c>
      <c r="BL14" s="2">
        <v>105.30000000000001</v>
      </c>
      <c r="BM14" s="2">
        <v>1072.4000000000001</v>
      </c>
      <c r="BN14" s="2">
        <v>262.99999999999994</v>
      </c>
      <c r="BO14" s="2">
        <v>303.39999999999992</v>
      </c>
      <c r="BP14" s="2">
        <v>382.8</v>
      </c>
    </row>
    <row r="15" spans="1:68">
      <c r="B15" t="s">
        <v>11</v>
      </c>
      <c r="C15">
        <v>748.89999999999986</v>
      </c>
      <c r="D15">
        <v>129.00000000000003</v>
      </c>
      <c r="E15">
        <v>432.9</v>
      </c>
      <c r="F15">
        <v>1085.7</v>
      </c>
      <c r="G15">
        <v>123.2</v>
      </c>
      <c r="H15">
        <v>115.69999999999997</v>
      </c>
      <c r="I15">
        <v>1370.1000000000004</v>
      </c>
      <c r="J15">
        <v>132.5</v>
      </c>
      <c r="K15">
        <v>447.99999999999994</v>
      </c>
      <c r="L15">
        <v>993.90000000000009</v>
      </c>
      <c r="M15">
        <v>1858.5</v>
      </c>
      <c r="N15">
        <v>3203.9</v>
      </c>
      <c r="O15">
        <v>2672.7000000000003</v>
      </c>
      <c r="P15">
        <v>459.4</v>
      </c>
      <c r="Q15">
        <v>875</v>
      </c>
      <c r="R15">
        <v>875.00000000000011</v>
      </c>
      <c r="S15">
        <v>2250.7000000000003</v>
      </c>
      <c r="T15">
        <v>2453.8000000000006</v>
      </c>
      <c r="U15">
        <v>946.39999999999986</v>
      </c>
      <c r="V15">
        <v>164.60000000000002</v>
      </c>
      <c r="W15">
        <v>250.20000000000005</v>
      </c>
      <c r="X15">
        <v>863.69999999999993</v>
      </c>
      <c r="Y15">
        <v>810.50000000000011</v>
      </c>
      <c r="Z15">
        <v>182.4</v>
      </c>
      <c r="AA15" s="2">
        <v>748.89999999999986</v>
      </c>
      <c r="AB15" s="2">
        <v>129.00000000000003</v>
      </c>
      <c r="AC15" s="2">
        <v>432.9</v>
      </c>
      <c r="AD15" s="2">
        <v>1085.7</v>
      </c>
      <c r="AE15" s="2">
        <v>123.2</v>
      </c>
      <c r="AF15" s="2">
        <v>115.69999999999997</v>
      </c>
      <c r="AG15" s="2">
        <v>1370.1000000000004</v>
      </c>
      <c r="AH15" s="2">
        <v>132.5</v>
      </c>
      <c r="AJ15" t="s">
        <v>35</v>
      </c>
      <c r="AK15">
        <v>680.69999999999993</v>
      </c>
      <c r="AL15">
        <v>1138.3000000000004</v>
      </c>
      <c r="AM15">
        <v>416.80000000000007</v>
      </c>
      <c r="AN15">
        <v>115.60000000000004</v>
      </c>
      <c r="AO15">
        <v>894.60000000000025</v>
      </c>
      <c r="AP15">
        <v>142.30000000000004</v>
      </c>
      <c r="AQ15">
        <v>735.79999999999984</v>
      </c>
      <c r="AR15">
        <v>405.7999999999999</v>
      </c>
      <c r="AS15">
        <v>1783.2</v>
      </c>
      <c r="AT15">
        <v>5128.0999999999995</v>
      </c>
      <c r="AU15">
        <v>3449.5000000000009</v>
      </c>
      <c r="AV15">
        <v>3048.1</v>
      </c>
      <c r="AW15">
        <v>1455.5999999999995</v>
      </c>
      <c r="AX15">
        <v>1847.6</v>
      </c>
      <c r="AY15">
        <v>2384.900000000001</v>
      </c>
      <c r="AZ15">
        <v>673.80000000000052</v>
      </c>
      <c r="BA15">
        <v>168.6</v>
      </c>
      <c r="BB15">
        <v>1126.6000000000001</v>
      </c>
      <c r="BC15">
        <v>1547.1999999999998</v>
      </c>
      <c r="BD15">
        <v>454.19999999999976</v>
      </c>
      <c r="BE15">
        <v>770.89999999999964</v>
      </c>
      <c r="BF15">
        <v>1668.8000000000009</v>
      </c>
      <c r="BG15">
        <v>136.70000000000002</v>
      </c>
      <c r="BH15">
        <v>1047.5000000000002</v>
      </c>
      <c r="BI15" s="2">
        <v>680.69999999999993</v>
      </c>
      <c r="BJ15" s="2">
        <v>1138.3000000000004</v>
      </c>
      <c r="BK15" s="2">
        <v>416.80000000000007</v>
      </c>
      <c r="BL15" s="2">
        <v>115.60000000000004</v>
      </c>
      <c r="BM15" s="2">
        <v>894.60000000000025</v>
      </c>
      <c r="BN15" s="2">
        <v>142.30000000000004</v>
      </c>
      <c r="BO15" s="2">
        <v>735.79999999999984</v>
      </c>
      <c r="BP15" s="2">
        <v>405.7999999999999</v>
      </c>
    </row>
    <row r="16" spans="1:68">
      <c r="B16" t="s">
        <v>12</v>
      </c>
      <c r="C16">
        <v>766.90000000000032</v>
      </c>
      <c r="D16">
        <v>111.80000000000001</v>
      </c>
      <c r="E16">
        <v>504.09999999999985</v>
      </c>
      <c r="F16">
        <v>124.7</v>
      </c>
      <c r="G16">
        <v>1371.6000000000001</v>
      </c>
      <c r="H16">
        <v>180.50000000000003</v>
      </c>
      <c r="I16">
        <v>170.4</v>
      </c>
      <c r="J16">
        <v>782.10000000000014</v>
      </c>
      <c r="K16">
        <v>697.9000000000002</v>
      </c>
      <c r="L16">
        <v>3618.1000000000004</v>
      </c>
      <c r="M16">
        <v>3074.8000000000006</v>
      </c>
      <c r="N16">
        <v>1568.6999999999998</v>
      </c>
      <c r="O16">
        <v>2138.4999999999995</v>
      </c>
      <c r="P16">
        <v>645.89999999999964</v>
      </c>
      <c r="Q16">
        <v>946.3000000000003</v>
      </c>
      <c r="R16">
        <v>661.8</v>
      </c>
      <c r="S16">
        <v>676.5</v>
      </c>
      <c r="T16">
        <v>1619.6000000000004</v>
      </c>
      <c r="U16">
        <v>2992.8</v>
      </c>
      <c r="V16">
        <v>3571.3</v>
      </c>
      <c r="W16">
        <v>841.20000000000039</v>
      </c>
      <c r="X16">
        <v>129.19999999999999</v>
      </c>
      <c r="Y16">
        <v>1404.6999999999998</v>
      </c>
      <c r="Z16">
        <v>196.79999999999998</v>
      </c>
      <c r="AA16" s="2">
        <v>766.90000000000032</v>
      </c>
      <c r="AB16" s="2">
        <v>111.80000000000001</v>
      </c>
      <c r="AC16" s="2">
        <v>504.09999999999985</v>
      </c>
      <c r="AD16" s="2">
        <v>124.7</v>
      </c>
      <c r="AE16" s="2">
        <v>1371.6000000000001</v>
      </c>
      <c r="AF16" s="2">
        <v>180.50000000000003</v>
      </c>
      <c r="AG16" s="2">
        <v>170.4</v>
      </c>
      <c r="AH16" s="2">
        <v>782.10000000000014</v>
      </c>
      <c r="AJ16" t="s">
        <v>36</v>
      </c>
      <c r="AK16">
        <v>162.49999999999997</v>
      </c>
      <c r="AL16">
        <v>643.20000000000027</v>
      </c>
      <c r="AM16">
        <v>269.90000000000003</v>
      </c>
      <c r="AN16">
        <v>602.20000000000005</v>
      </c>
      <c r="AO16">
        <v>242.90000000000015</v>
      </c>
      <c r="AP16">
        <v>575.9</v>
      </c>
      <c r="AQ16">
        <v>256.89999999999986</v>
      </c>
      <c r="AR16">
        <v>396.7</v>
      </c>
      <c r="AS16">
        <v>2647.8999999999996</v>
      </c>
      <c r="AT16">
        <v>4129.0000000000009</v>
      </c>
      <c r="AU16">
        <v>2525.3999999999996</v>
      </c>
      <c r="AV16">
        <v>1825.2000000000005</v>
      </c>
      <c r="AW16">
        <v>357.69999999999993</v>
      </c>
      <c r="AX16">
        <v>1357.7000000000003</v>
      </c>
      <c r="AY16">
        <v>2073.5999999999995</v>
      </c>
      <c r="AZ16">
        <v>185.40000000000006</v>
      </c>
      <c r="BA16">
        <v>860.5</v>
      </c>
      <c r="BB16">
        <v>1026.8</v>
      </c>
      <c r="BC16">
        <v>2048.2999999999993</v>
      </c>
      <c r="BD16">
        <v>1640.1999999999996</v>
      </c>
      <c r="BE16">
        <v>325.19999999999993</v>
      </c>
      <c r="BF16">
        <v>166.99999999999997</v>
      </c>
      <c r="BG16">
        <v>1479.5000000000007</v>
      </c>
      <c r="BH16">
        <v>319.10000000000002</v>
      </c>
      <c r="BI16" s="2">
        <v>162.49999999999997</v>
      </c>
      <c r="BJ16" s="2">
        <v>643.20000000000027</v>
      </c>
      <c r="BK16" s="2">
        <v>269.90000000000003</v>
      </c>
      <c r="BL16" s="2">
        <v>602.20000000000005</v>
      </c>
      <c r="BM16" s="2">
        <v>242.90000000000015</v>
      </c>
      <c r="BN16" s="2">
        <v>575.9</v>
      </c>
      <c r="BO16" s="2">
        <v>256.89999999999986</v>
      </c>
      <c r="BP16" s="2">
        <v>396.7</v>
      </c>
    </row>
    <row r="17" spans="2:68">
      <c r="B17" t="s">
        <v>13</v>
      </c>
      <c r="C17">
        <v>338.00000000000006</v>
      </c>
      <c r="D17">
        <v>425.2</v>
      </c>
      <c r="E17">
        <v>522.5</v>
      </c>
      <c r="F17">
        <v>92.199999999999989</v>
      </c>
      <c r="G17">
        <v>173.2</v>
      </c>
      <c r="H17">
        <v>838.69999999999948</v>
      </c>
      <c r="I17">
        <v>144.30000000000004</v>
      </c>
      <c r="J17">
        <v>892.30000000000007</v>
      </c>
      <c r="K17">
        <v>1457.9999999999993</v>
      </c>
      <c r="L17">
        <v>4353</v>
      </c>
      <c r="M17">
        <v>4678.3999999999987</v>
      </c>
      <c r="N17">
        <v>2795.7999999999993</v>
      </c>
      <c r="O17">
        <v>549.69999999999982</v>
      </c>
      <c r="P17">
        <v>982.89999999999986</v>
      </c>
      <c r="Q17">
        <v>3027.4999999999995</v>
      </c>
      <c r="R17">
        <v>1760.8999999999992</v>
      </c>
      <c r="S17">
        <v>419.9</v>
      </c>
      <c r="T17">
        <v>169.89999999999998</v>
      </c>
      <c r="U17">
        <v>2279.8000000000006</v>
      </c>
      <c r="V17">
        <v>253.99999999999997</v>
      </c>
      <c r="W17">
        <v>174.1</v>
      </c>
      <c r="X17">
        <v>154.20000000000002</v>
      </c>
      <c r="Y17">
        <v>2121.4</v>
      </c>
      <c r="Z17">
        <v>338.70000000000016</v>
      </c>
      <c r="AA17" s="2">
        <v>338.00000000000006</v>
      </c>
      <c r="AB17" s="2">
        <v>425.2</v>
      </c>
      <c r="AC17" s="2">
        <v>522.5</v>
      </c>
      <c r="AD17" s="2">
        <v>92.199999999999989</v>
      </c>
      <c r="AE17" s="2">
        <v>173.2</v>
      </c>
      <c r="AF17" s="2">
        <v>838.69999999999948</v>
      </c>
      <c r="AG17" s="2">
        <v>144.30000000000004</v>
      </c>
      <c r="AH17" s="2">
        <v>892.30000000000007</v>
      </c>
      <c r="AJ17" t="s">
        <v>48</v>
      </c>
      <c r="AK17">
        <v>636.00000000000011</v>
      </c>
      <c r="AL17">
        <v>829.40000000000009</v>
      </c>
      <c r="AM17">
        <v>145.10000000000002</v>
      </c>
      <c r="AN17">
        <v>740.40000000000009</v>
      </c>
      <c r="AO17">
        <v>587.6</v>
      </c>
      <c r="AP17">
        <v>574.60000000000025</v>
      </c>
      <c r="AQ17">
        <v>553.30000000000007</v>
      </c>
      <c r="AR17">
        <v>883.30000000000007</v>
      </c>
      <c r="AS17" s="2">
        <v>11548.900000000005</v>
      </c>
      <c r="AT17">
        <v>5903.5</v>
      </c>
      <c r="AU17" s="2">
        <v>5583.9000000000005</v>
      </c>
      <c r="AV17" s="2">
        <v>3725.1</v>
      </c>
      <c r="AW17" s="2">
        <v>8244.1000000000022</v>
      </c>
      <c r="AX17" s="2">
        <v>4739.5999999999995</v>
      </c>
      <c r="AY17" s="2">
        <v>3302</v>
      </c>
      <c r="AZ17" s="2">
        <v>7229</v>
      </c>
      <c r="BA17" s="2">
        <v>2205.9</v>
      </c>
      <c r="BB17" s="2">
        <v>1354.1</v>
      </c>
      <c r="BC17" s="2">
        <v>6389.2000000000007</v>
      </c>
      <c r="BD17" s="2">
        <v>5086.7</v>
      </c>
      <c r="BE17">
        <v>536.09999999999991</v>
      </c>
      <c r="BF17">
        <v>522.00000000000011</v>
      </c>
      <c r="BG17">
        <v>407.79999999999995</v>
      </c>
      <c r="BH17">
        <v>130.39999999999995</v>
      </c>
      <c r="BI17" s="2">
        <v>636.00000000000011</v>
      </c>
      <c r="BJ17" s="2">
        <v>829.40000000000009</v>
      </c>
      <c r="BK17" s="2">
        <v>145.10000000000002</v>
      </c>
      <c r="BL17" s="2">
        <v>740.40000000000009</v>
      </c>
      <c r="BM17" s="2">
        <v>587.6</v>
      </c>
      <c r="BN17" s="2">
        <v>574.60000000000025</v>
      </c>
      <c r="BO17" s="2">
        <v>553.30000000000007</v>
      </c>
      <c r="BP17" s="2">
        <v>883.30000000000007</v>
      </c>
    </row>
    <row r="18" spans="2:68">
      <c r="B18" t="s">
        <v>21</v>
      </c>
      <c r="C18">
        <v>672.09999999999991</v>
      </c>
      <c r="D18">
        <v>184.69999999999993</v>
      </c>
      <c r="E18">
        <v>130.19999999999999</v>
      </c>
      <c r="F18">
        <v>919.30000000000007</v>
      </c>
      <c r="G18">
        <v>452.99999999999994</v>
      </c>
      <c r="H18">
        <v>191.89999999999998</v>
      </c>
      <c r="I18">
        <v>550.90000000000043</v>
      </c>
      <c r="J18">
        <v>201.10000000000002</v>
      </c>
      <c r="K18">
        <v>3587.3000000000011</v>
      </c>
      <c r="L18">
        <v>3528</v>
      </c>
      <c r="M18">
        <v>1665.1999999999998</v>
      </c>
      <c r="N18">
        <v>908.60000000000036</v>
      </c>
      <c r="O18">
        <v>1649.4000000000005</v>
      </c>
      <c r="P18">
        <v>2686.4999999999991</v>
      </c>
      <c r="Q18">
        <v>2345.8999999999996</v>
      </c>
      <c r="R18">
        <v>148.39999999999998</v>
      </c>
      <c r="S18">
        <v>178.10000000000005</v>
      </c>
      <c r="T18">
        <v>867.89999999999986</v>
      </c>
      <c r="U18">
        <v>1365.2</v>
      </c>
      <c r="V18">
        <v>1883.4999999999998</v>
      </c>
      <c r="W18">
        <v>553</v>
      </c>
      <c r="X18">
        <v>167.30000000000004</v>
      </c>
      <c r="Y18">
        <v>109.79999999999998</v>
      </c>
      <c r="Z18">
        <v>1857.1000000000001</v>
      </c>
      <c r="AA18" s="2">
        <v>672.09999999999991</v>
      </c>
      <c r="AB18" s="2">
        <v>184.69999999999993</v>
      </c>
      <c r="AC18" s="2">
        <v>130.19999999999999</v>
      </c>
      <c r="AD18" s="2">
        <v>919.30000000000007</v>
      </c>
      <c r="AE18" s="2">
        <v>452.99999999999994</v>
      </c>
      <c r="AF18" s="2">
        <v>191.89999999999998</v>
      </c>
      <c r="AG18" s="2">
        <v>550.90000000000043</v>
      </c>
      <c r="AH18" s="2">
        <v>201.10000000000002</v>
      </c>
      <c r="AJ18" t="s">
        <v>49</v>
      </c>
      <c r="AK18">
        <v>385.19999999999993</v>
      </c>
      <c r="AL18">
        <v>462.20000000000005</v>
      </c>
      <c r="AM18">
        <v>850.49999999999955</v>
      </c>
      <c r="AN18">
        <v>160.10000000000002</v>
      </c>
      <c r="AO18">
        <v>886.69999999999982</v>
      </c>
      <c r="AP18">
        <v>213.10000000000011</v>
      </c>
      <c r="AQ18">
        <v>748.60000000000036</v>
      </c>
      <c r="AR18">
        <v>501.00000000000011</v>
      </c>
      <c r="AS18">
        <v>1691.0999999999995</v>
      </c>
      <c r="AT18">
        <v>3050.6</v>
      </c>
      <c r="AU18">
        <v>2004.4</v>
      </c>
      <c r="AV18">
        <v>2501.5000000000005</v>
      </c>
      <c r="AW18">
        <v>2994.2999999999997</v>
      </c>
      <c r="AX18">
        <v>1357.1999999999996</v>
      </c>
      <c r="AY18">
        <v>159.49999999999997</v>
      </c>
      <c r="AZ18">
        <v>2019.5000000000002</v>
      </c>
      <c r="BA18">
        <v>2173.5000000000005</v>
      </c>
      <c r="BB18">
        <v>2762.4</v>
      </c>
      <c r="BC18">
        <v>2016.9000000000003</v>
      </c>
      <c r="BD18">
        <v>2270.1999999999998</v>
      </c>
      <c r="BE18">
        <v>130.39999999999998</v>
      </c>
      <c r="BF18">
        <v>185.79999999999993</v>
      </c>
      <c r="BG18">
        <v>152.39999999999995</v>
      </c>
      <c r="BH18">
        <v>1737.8999999999996</v>
      </c>
      <c r="BI18" s="2">
        <v>385.19999999999993</v>
      </c>
      <c r="BJ18" s="2">
        <v>462.20000000000005</v>
      </c>
      <c r="BK18" s="2">
        <v>850.49999999999955</v>
      </c>
      <c r="BL18" s="2">
        <v>160.10000000000002</v>
      </c>
      <c r="BM18" s="2">
        <v>886.69999999999982</v>
      </c>
      <c r="BN18" s="2">
        <v>213.10000000000011</v>
      </c>
      <c r="BO18" s="2">
        <v>748.60000000000036</v>
      </c>
      <c r="BP18" s="2">
        <v>501.00000000000011</v>
      </c>
    </row>
    <row r="19" spans="2:68">
      <c r="B19" t="s">
        <v>22</v>
      </c>
      <c r="C19">
        <v>1116.5999999999999</v>
      </c>
      <c r="D19">
        <v>304.30000000000007</v>
      </c>
      <c r="E19">
        <v>635</v>
      </c>
      <c r="F19">
        <v>246.00000000000006</v>
      </c>
      <c r="G19">
        <v>293.29999999999995</v>
      </c>
      <c r="H19">
        <v>1060.3999999999996</v>
      </c>
      <c r="I19">
        <v>802.50000000000034</v>
      </c>
      <c r="J19">
        <v>945.59999999999991</v>
      </c>
      <c r="K19">
        <v>1790.5000000000002</v>
      </c>
      <c r="L19">
        <v>3864.8999999999996</v>
      </c>
      <c r="M19">
        <v>1854.8</v>
      </c>
      <c r="N19">
        <v>814.69999999999982</v>
      </c>
      <c r="O19">
        <v>2348.3000000000002</v>
      </c>
      <c r="P19">
        <v>2767.7</v>
      </c>
      <c r="Q19">
        <v>918.4</v>
      </c>
      <c r="R19">
        <v>275.90000000000003</v>
      </c>
      <c r="S19">
        <v>812.99999999999966</v>
      </c>
      <c r="T19">
        <v>1133.4000000000003</v>
      </c>
      <c r="U19">
        <v>1890.4000000000005</v>
      </c>
      <c r="V19">
        <v>1096</v>
      </c>
      <c r="W19">
        <v>356.90000000000003</v>
      </c>
      <c r="X19">
        <v>311.99999999999989</v>
      </c>
      <c r="Y19">
        <v>2421.8000000000011</v>
      </c>
      <c r="Z19">
        <v>420.90000000000009</v>
      </c>
      <c r="AA19" s="2">
        <v>1116.5999999999999</v>
      </c>
      <c r="AB19" s="2">
        <v>304.30000000000007</v>
      </c>
      <c r="AC19" s="2">
        <v>635</v>
      </c>
      <c r="AD19" s="2">
        <v>246.00000000000006</v>
      </c>
      <c r="AE19" s="2">
        <v>293.29999999999995</v>
      </c>
      <c r="AF19" s="2">
        <v>1060.3999999999996</v>
      </c>
      <c r="AG19" s="2">
        <v>802.50000000000034</v>
      </c>
      <c r="AH19" s="2">
        <v>945.59999999999991</v>
      </c>
      <c r="AJ19" t="s">
        <v>50</v>
      </c>
      <c r="AK19">
        <v>1030.0999999999999</v>
      </c>
      <c r="AL19">
        <v>414.00000000000006</v>
      </c>
      <c r="AM19">
        <v>510.7</v>
      </c>
      <c r="AN19">
        <v>840.39999999999964</v>
      </c>
      <c r="AO19">
        <v>226.5</v>
      </c>
      <c r="AP19">
        <v>1337.3999999999999</v>
      </c>
      <c r="AQ19">
        <v>536.00000000000011</v>
      </c>
      <c r="AR19">
        <v>1012.4</v>
      </c>
      <c r="AS19">
        <v>4020.5999999999995</v>
      </c>
      <c r="AT19">
        <v>5755.6000000000022</v>
      </c>
      <c r="AU19">
        <v>3318.7000000000007</v>
      </c>
      <c r="AV19">
        <v>2665.6</v>
      </c>
      <c r="AW19">
        <v>753.59999999999991</v>
      </c>
      <c r="AX19">
        <v>1765.3999999999999</v>
      </c>
      <c r="AY19">
        <v>1622.0999999999997</v>
      </c>
      <c r="AZ19">
        <v>131.49999999999994</v>
      </c>
      <c r="BA19">
        <v>1185.9000000000001</v>
      </c>
      <c r="BB19">
        <v>1894.9000000000003</v>
      </c>
      <c r="BC19">
        <v>1623.0000000000005</v>
      </c>
      <c r="BD19">
        <v>156.4</v>
      </c>
      <c r="BE19">
        <v>206.2</v>
      </c>
      <c r="BF19">
        <v>591.99999999999977</v>
      </c>
      <c r="BG19">
        <v>340.70000000000005</v>
      </c>
      <c r="BH19">
        <v>2045.1000000000004</v>
      </c>
      <c r="BI19" s="2">
        <v>1030.0999999999999</v>
      </c>
      <c r="BJ19" s="2">
        <v>414.00000000000006</v>
      </c>
      <c r="BK19" s="2">
        <v>510.7</v>
      </c>
      <c r="BL19" s="2">
        <v>840.39999999999964</v>
      </c>
      <c r="BM19" s="2">
        <v>226.5</v>
      </c>
      <c r="BN19" s="2">
        <v>1337.3999999999999</v>
      </c>
      <c r="BO19" s="2">
        <v>536.00000000000011</v>
      </c>
      <c r="BP19" s="2">
        <v>1012.4</v>
      </c>
    </row>
    <row r="20" spans="2:68">
      <c r="B20" t="s">
        <v>23</v>
      </c>
      <c r="C20">
        <v>476.90000000000003</v>
      </c>
      <c r="D20">
        <v>630.49999999999966</v>
      </c>
      <c r="E20">
        <v>323.50000000000006</v>
      </c>
      <c r="F20">
        <v>680.6</v>
      </c>
      <c r="G20">
        <v>153.50000000000003</v>
      </c>
      <c r="H20">
        <v>163.90000000000012</v>
      </c>
      <c r="I20">
        <v>1019.6</v>
      </c>
      <c r="J20">
        <v>554.59999999999991</v>
      </c>
      <c r="K20">
        <v>6795.1</v>
      </c>
      <c r="L20">
        <v>7629.2000000000016</v>
      </c>
      <c r="M20">
        <v>8865.2000000000025</v>
      </c>
      <c r="N20">
        <v>9896.7000000000007</v>
      </c>
      <c r="O20">
        <v>10570.300000000001</v>
      </c>
      <c r="P20">
        <v>7943.9000000000005</v>
      </c>
      <c r="Q20">
        <v>7855.5999999999995</v>
      </c>
      <c r="R20">
        <v>8299.0999999999985</v>
      </c>
      <c r="S20">
        <v>2313.5000000000005</v>
      </c>
      <c r="T20">
        <v>4670.8999999999996</v>
      </c>
      <c r="U20">
        <v>5687.5000000000018</v>
      </c>
      <c r="V20">
        <v>5867.9000000000015</v>
      </c>
      <c r="W20">
        <v>293.69999999999993</v>
      </c>
      <c r="X20">
        <v>671.59999999999991</v>
      </c>
      <c r="Y20">
        <v>667.39999999999952</v>
      </c>
      <c r="Z20">
        <v>572.09999999999968</v>
      </c>
      <c r="AA20" s="2">
        <v>476.90000000000003</v>
      </c>
      <c r="AB20" s="2">
        <v>630.49999999999966</v>
      </c>
      <c r="AC20" s="2">
        <v>323.50000000000006</v>
      </c>
      <c r="AD20" s="2">
        <v>680.6</v>
      </c>
      <c r="AE20" s="2">
        <v>153.50000000000003</v>
      </c>
      <c r="AF20" s="2">
        <v>163.90000000000012</v>
      </c>
      <c r="AG20" s="2">
        <v>1019.6</v>
      </c>
      <c r="AH20" s="2">
        <v>554.59999999999991</v>
      </c>
      <c r="AJ20" t="s">
        <v>41</v>
      </c>
      <c r="AK20" s="2">
        <f>AVERAGE(AK2:AK19)</f>
        <v>712.03333333333342</v>
      </c>
      <c r="AL20" s="2">
        <f t="shared" ref="AL20:BP20" si="0">AVERAGE(AL2:AL19)</f>
        <v>545.54999999999995</v>
      </c>
      <c r="AM20" s="2">
        <f t="shared" si="0"/>
        <v>467.99444444444441</v>
      </c>
      <c r="AN20" s="2">
        <f t="shared" si="0"/>
        <v>367.81111111111113</v>
      </c>
      <c r="AO20" s="2">
        <f t="shared" si="0"/>
        <v>498.7555555555557</v>
      </c>
      <c r="AP20" s="2">
        <f t="shared" si="0"/>
        <v>476.57777777777778</v>
      </c>
      <c r="AQ20" s="2">
        <f t="shared" si="0"/>
        <v>560.77222222222224</v>
      </c>
      <c r="AR20" s="2">
        <f t="shared" si="0"/>
        <v>502.53333333333336</v>
      </c>
      <c r="AS20" s="2">
        <f t="shared" si="0"/>
        <v>2572.4555555555553</v>
      </c>
      <c r="AT20" s="2">
        <f t="shared" si="0"/>
        <v>3278.2611111111109</v>
      </c>
      <c r="AU20" s="2">
        <f t="shared" si="0"/>
        <v>2349.9333333333334</v>
      </c>
      <c r="AV20" s="2">
        <f t="shared" si="0"/>
        <v>1879.1277777777775</v>
      </c>
      <c r="AW20" s="2">
        <f t="shared" si="0"/>
        <v>1847.3000000000002</v>
      </c>
      <c r="AX20" s="2">
        <f t="shared" si="0"/>
        <v>1262.1222222222225</v>
      </c>
      <c r="AY20" s="2">
        <f t="shared" si="0"/>
        <v>1149.0388888888888</v>
      </c>
      <c r="AZ20" s="2">
        <f t="shared" si="0"/>
        <v>1427.1111111111111</v>
      </c>
      <c r="BA20" s="2">
        <f t="shared" si="0"/>
        <v>928.47777777777787</v>
      </c>
      <c r="BB20" s="2">
        <f t="shared" si="0"/>
        <v>1451.2111111111114</v>
      </c>
      <c r="BC20" s="2">
        <f t="shared" si="0"/>
        <v>2015.7833333333333</v>
      </c>
      <c r="BD20" s="2">
        <f t="shared" si="0"/>
        <v>2021.5333333333338</v>
      </c>
      <c r="BE20" s="2">
        <f t="shared" si="0"/>
        <v>528.88333333333367</v>
      </c>
      <c r="BF20" s="2">
        <f t="shared" si="0"/>
        <v>480.13888888888897</v>
      </c>
      <c r="BG20" s="2">
        <f t="shared" si="0"/>
        <v>590.93333333333328</v>
      </c>
      <c r="BH20" s="2">
        <f t="shared" si="0"/>
        <v>1003.5555555555555</v>
      </c>
      <c r="BI20" s="2">
        <f t="shared" si="0"/>
        <v>712.03333333333342</v>
      </c>
      <c r="BJ20" s="2">
        <f t="shared" si="0"/>
        <v>545.54999999999995</v>
      </c>
      <c r="BK20" s="2">
        <f t="shared" si="0"/>
        <v>467.99444444444441</v>
      </c>
      <c r="BL20" s="2">
        <f t="shared" si="0"/>
        <v>367.81111111111113</v>
      </c>
      <c r="BM20" s="2">
        <f t="shared" si="0"/>
        <v>498.7555555555557</v>
      </c>
      <c r="BN20" s="2">
        <f t="shared" si="0"/>
        <v>476.57777777777778</v>
      </c>
      <c r="BO20" s="2">
        <f t="shared" si="0"/>
        <v>560.77222222222224</v>
      </c>
      <c r="BP20" s="2">
        <f t="shared" si="0"/>
        <v>502.53333333333336</v>
      </c>
    </row>
    <row r="21" spans="2:68">
      <c r="B21" t="s">
        <v>24</v>
      </c>
      <c r="C21">
        <v>158.60000000000008</v>
      </c>
      <c r="D21">
        <v>165.70000000000002</v>
      </c>
      <c r="E21">
        <v>796.8</v>
      </c>
      <c r="F21">
        <v>145.4</v>
      </c>
      <c r="G21">
        <v>409.00000000000006</v>
      </c>
      <c r="H21">
        <v>206.39999999999998</v>
      </c>
      <c r="I21">
        <v>110.2</v>
      </c>
      <c r="J21">
        <v>882.09999999999991</v>
      </c>
      <c r="K21">
        <v>1497.9000000000003</v>
      </c>
      <c r="L21">
        <v>3604.7000000000003</v>
      </c>
      <c r="M21">
        <v>2118.0000000000005</v>
      </c>
      <c r="N21">
        <v>1166.0999999999999</v>
      </c>
      <c r="O21">
        <v>1776.8000000000006</v>
      </c>
      <c r="P21">
        <v>724.30000000000018</v>
      </c>
      <c r="Q21">
        <v>159.50000000000003</v>
      </c>
      <c r="R21">
        <v>663.90000000000009</v>
      </c>
      <c r="S21">
        <v>1158.3</v>
      </c>
      <c r="T21">
        <v>209.30000000000007</v>
      </c>
      <c r="U21">
        <v>1273.1000000000001</v>
      </c>
      <c r="V21">
        <v>1625.4999999999995</v>
      </c>
      <c r="W21">
        <v>169.69999999999993</v>
      </c>
      <c r="X21">
        <v>296.5</v>
      </c>
      <c r="Y21">
        <v>113.90000000000002</v>
      </c>
      <c r="Z21">
        <v>1108.0000000000005</v>
      </c>
      <c r="AA21" s="2">
        <v>158.60000000000008</v>
      </c>
      <c r="AB21" s="2">
        <v>165.70000000000002</v>
      </c>
      <c r="AC21" s="2">
        <v>796.8</v>
      </c>
      <c r="AD21" s="2">
        <v>145.4</v>
      </c>
      <c r="AE21" s="2">
        <v>409.00000000000006</v>
      </c>
      <c r="AF21" s="2">
        <v>206.39999999999998</v>
      </c>
      <c r="AG21" s="2">
        <v>110.2</v>
      </c>
      <c r="AH21" s="2">
        <v>882.09999999999991</v>
      </c>
      <c r="AJ21" t="s">
        <v>42</v>
      </c>
      <c r="AK21" s="2">
        <f t="shared" ref="AK21:BP21" si="1">AK22/SQRT(18)</f>
        <v>131.63718433882423</v>
      </c>
      <c r="AL21" s="2">
        <f t="shared" si="1"/>
        <v>98.934386142725515</v>
      </c>
      <c r="AM21" s="2">
        <f t="shared" si="1"/>
        <v>88.314111290814736</v>
      </c>
      <c r="AN21" s="2">
        <f t="shared" si="1"/>
        <v>85.587805270602018</v>
      </c>
      <c r="AO21" s="2">
        <f t="shared" si="1"/>
        <v>89.356665895805008</v>
      </c>
      <c r="AP21" s="2">
        <f t="shared" si="1"/>
        <v>124.49624651284849</v>
      </c>
      <c r="AQ21" s="2">
        <f t="shared" si="1"/>
        <v>108.82881466929565</v>
      </c>
      <c r="AR21" s="2">
        <f t="shared" si="1"/>
        <v>68.972297176314044</v>
      </c>
      <c r="AS21" s="2">
        <f t="shared" si="1"/>
        <v>579.56851620998623</v>
      </c>
      <c r="AT21" s="2">
        <f t="shared" si="1"/>
        <v>446.04440472835228</v>
      </c>
      <c r="AU21" s="2">
        <f t="shared" si="1"/>
        <v>328.70255233036551</v>
      </c>
      <c r="AV21" s="2">
        <f t="shared" si="1"/>
        <v>222.08243373331484</v>
      </c>
      <c r="AW21" s="2">
        <f t="shared" si="1"/>
        <v>418.55464164098788</v>
      </c>
      <c r="AX21" s="2">
        <f t="shared" si="1"/>
        <v>280.26607917182918</v>
      </c>
      <c r="AY21" s="2">
        <f t="shared" si="1"/>
        <v>248.79720291637597</v>
      </c>
      <c r="AZ21" s="2">
        <f t="shared" si="1"/>
        <v>400.75120938408065</v>
      </c>
      <c r="BA21" s="2">
        <f t="shared" si="1"/>
        <v>167.13036584246927</v>
      </c>
      <c r="BB21" s="2">
        <f t="shared" si="1"/>
        <v>186.74023093309845</v>
      </c>
      <c r="BC21" s="2">
        <f t="shared" si="1"/>
        <v>318.1158095992613</v>
      </c>
      <c r="BD21" s="2">
        <f t="shared" si="1"/>
        <v>305.25173614297535</v>
      </c>
      <c r="BE21" s="2">
        <f t="shared" si="1"/>
        <v>100.29438572118357</v>
      </c>
      <c r="BF21" s="2">
        <f t="shared" si="1"/>
        <v>117.65345594308833</v>
      </c>
      <c r="BG21" s="2">
        <f t="shared" si="1"/>
        <v>133.20718149789971</v>
      </c>
      <c r="BH21" s="2">
        <f t="shared" si="1"/>
        <v>211.06115432309551</v>
      </c>
      <c r="BI21" s="2">
        <f t="shared" si="1"/>
        <v>131.63718433882423</v>
      </c>
      <c r="BJ21" s="2">
        <f t="shared" si="1"/>
        <v>98.934386142725515</v>
      </c>
      <c r="BK21" s="2">
        <f t="shared" si="1"/>
        <v>88.314111290814736</v>
      </c>
      <c r="BL21" s="2">
        <f t="shared" si="1"/>
        <v>85.587805270602018</v>
      </c>
      <c r="BM21" s="2">
        <f t="shared" si="1"/>
        <v>89.356665895805008</v>
      </c>
      <c r="BN21" s="2">
        <f t="shared" si="1"/>
        <v>124.49624651284849</v>
      </c>
      <c r="BO21" s="2">
        <f t="shared" si="1"/>
        <v>108.82881466929565</v>
      </c>
      <c r="BP21" s="2">
        <f t="shared" si="1"/>
        <v>68.972297176314044</v>
      </c>
    </row>
    <row r="22" spans="2:68">
      <c r="B22" t="s">
        <v>29</v>
      </c>
      <c r="C22">
        <v>1320.3999999999999</v>
      </c>
      <c r="D22">
        <v>117.8</v>
      </c>
      <c r="E22">
        <v>445.89999999999992</v>
      </c>
      <c r="F22">
        <v>102.8</v>
      </c>
      <c r="G22">
        <v>582.79999999999995</v>
      </c>
      <c r="H22">
        <v>568.29999999999995</v>
      </c>
      <c r="I22">
        <v>628.10000000000014</v>
      </c>
      <c r="J22">
        <v>550.5</v>
      </c>
      <c r="K22">
        <v>2960.0000000000005</v>
      </c>
      <c r="L22">
        <v>4060.5999999999995</v>
      </c>
      <c r="M22">
        <v>3219.2000000000012</v>
      </c>
      <c r="N22">
        <v>2737.9</v>
      </c>
      <c r="O22">
        <v>1077.5000000000005</v>
      </c>
      <c r="P22">
        <v>633.30000000000007</v>
      </c>
      <c r="Q22">
        <v>328.20000000000005</v>
      </c>
      <c r="R22">
        <v>265.90000000000003</v>
      </c>
      <c r="S22">
        <v>1890.8000000000009</v>
      </c>
      <c r="T22">
        <v>2386.4999999999995</v>
      </c>
      <c r="U22">
        <v>3422.6</v>
      </c>
      <c r="V22">
        <v>2227.0000000000009</v>
      </c>
      <c r="W22">
        <v>102.5</v>
      </c>
      <c r="X22">
        <v>168.1</v>
      </c>
      <c r="Y22">
        <v>719.5999999999998</v>
      </c>
      <c r="Z22">
        <v>147.19999999999999</v>
      </c>
      <c r="AA22" s="2">
        <v>1320.3999999999999</v>
      </c>
      <c r="AB22" s="2">
        <v>117.8</v>
      </c>
      <c r="AC22" s="2">
        <v>445.89999999999992</v>
      </c>
      <c r="AD22" s="2">
        <v>102.8</v>
      </c>
      <c r="AE22" s="2">
        <v>582.79999999999995</v>
      </c>
      <c r="AF22" s="2">
        <v>568.29999999999995</v>
      </c>
      <c r="AG22" s="2">
        <v>628.10000000000014</v>
      </c>
      <c r="AH22" s="2">
        <v>550.5</v>
      </c>
      <c r="AJ22" t="s">
        <v>43</v>
      </c>
      <c r="AK22" s="2">
        <f t="shared" ref="AK22:BP22" si="2">STDEV(AK2:AK19)</f>
        <v>558.48927421371718</v>
      </c>
      <c r="AL22" s="2">
        <f t="shared" si="2"/>
        <v>419.74305200429762</v>
      </c>
      <c r="AM22" s="2">
        <f t="shared" si="2"/>
        <v>374.6850418091912</v>
      </c>
      <c r="AN22" s="2">
        <f t="shared" si="2"/>
        <v>363.11830496229851</v>
      </c>
      <c r="AO22" s="2">
        <f t="shared" si="2"/>
        <v>379.10822639486651</v>
      </c>
      <c r="AP22" s="2">
        <f t="shared" si="2"/>
        <v>528.19284084904336</v>
      </c>
      <c r="AQ22" s="2">
        <f t="shared" si="2"/>
        <v>461.72155704691778</v>
      </c>
      <c r="AR22" s="2">
        <f t="shared" si="2"/>
        <v>292.6246742843125</v>
      </c>
      <c r="AS22" s="2">
        <f t="shared" si="2"/>
        <v>2458.9009678458401</v>
      </c>
      <c r="AT22" s="2">
        <f t="shared" si="2"/>
        <v>1892.4061397624089</v>
      </c>
      <c r="AU22" s="2">
        <f t="shared" si="2"/>
        <v>1394.5668224767646</v>
      </c>
      <c r="AV22" s="2">
        <f t="shared" si="2"/>
        <v>942.21596925143388</v>
      </c>
      <c r="AW22" s="2">
        <f t="shared" si="2"/>
        <v>1775.7769524086868</v>
      </c>
      <c r="AX22" s="2">
        <f t="shared" si="2"/>
        <v>1189.0682707137971</v>
      </c>
      <c r="AY22" s="2">
        <f t="shared" si="2"/>
        <v>1055.5571359344895</v>
      </c>
      <c r="AZ22" s="2">
        <f t="shared" si="2"/>
        <v>1700.2433863451604</v>
      </c>
      <c r="BA22" s="2">
        <f t="shared" si="2"/>
        <v>709.07409017639134</v>
      </c>
      <c r="BB22" s="2">
        <f t="shared" si="2"/>
        <v>792.27170167881468</v>
      </c>
      <c r="BC22" s="2">
        <f t="shared" si="2"/>
        <v>1349.6510770217176</v>
      </c>
      <c r="BD22" s="2">
        <f t="shared" si="2"/>
        <v>1295.0734355739876</v>
      </c>
      <c r="BE22" s="2">
        <f t="shared" si="2"/>
        <v>425.51304155032886</v>
      </c>
      <c r="BF22" s="2">
        <f t="shared" si="2"/>
        <v>499.16133916434279</v>
      </c>
      <c r="BG22" s="2">
        <f t="shared" si="2"/>
        <v>565.15020803947255</v>
      </c>
      <c r="BH22" s="2">
        <f t="shared" si="2"/>
        <v>895.45664080152733</v>
      </c>
      <c r="BI22" s="2">
        <f t="shared" si="2"/>
        <v>558.48927421371718</v>
      </c>
      <c r="BJ22" s="2">
        <f t="shared" si="2"/>
        <v>419.74305200429762</v>
      </c>
      <c r="BK22" s="2">
        <f t="shared" si="2"/>
        <v>374.6850418091912</v>
      </c>
      <c r="BL22" s="2">
        <f t="shared" si="2"/>
        <v>363.11830496229851</v>
      </c>
      <c r="BM22" s="2">
        <f t="shared" si="2"/>
        <v>379.10822639486651</v>
      </c>
      <c r="BN22" s="2">
        <f t="shared" si="2"/>
        <v>528.19284084904336</v>
      </c>
      <c r="BO22" s="2">
        <f t="shared" si="2"/>
        <v>461.72155704691778</v>
      </c>
      <c r="BP22" s="2">
        <f t="shared" si="2"/>
        <v>292.6246742843125</v>
      </c>
    </row>
    <row r="23" spans="2:68">
      <c r="B23" t="s">
        <v>30</v>
      </c>
      <c r="C23">
        <v>1513.7</v>
      </c>
      <c r="D23">
        <v>504.2000000000001</v>
      </c>
      <c r="E23">
        <v>1482.1000000000001</v>
      </c>
      <c r="F23">
        <v>925.79999999999984</v>
      </c>
      <c r="G23">
        <v>1235.7</v>
      </c>
      <c r="H23">
        <v>372.60000000000008</v>
      </c>
      <c r="I23">
        <v>744.3</v>
      </c>
      <c r="J23">
        <v>589.00000000000011</v>
      </c>
      <c r="K23">
        <v>2371.4000000000005</v>
      </c>
      <c r="L23">
        <v>3467.1</v>
      </c>
      <c r="M23">
        <v>3110.8000000000006</v>
      </c>
      <c r="N23">
        <v>578.40000000000009</v>
      </c>
      <c r="O23">
        <v>2468.1999999999998</v>
      </c>
      <c r="P23">
        <v>279.29999999999995</v>
      </c>
      <c r="Q23">
        <v>289.79999999999995</v>
      </c>
      <c r="R23">
        <v>1269.2</v>
      </c>
      <c r="S23">
        <v>2355.5000000000005</v>
      </c>
      <c r="T23">
        <v>1184.7000000000003</v>
      </c>
      <c r="U23">
        <v>1474.6</v>
      </c>
      <c r="V23">
        <v>1816.8</v>
      </c>
      <c r="W23">
        <v>364.9</v>
      </c>
      <c r="X23">
        <v>397.89999999999981</v>
      </c>
      <c r="Y23">
        <v>495.6</v>
      </c>
      <c r="Z23">
        <v>1538.6999999999998</v>
      </c>
      <c r="AA23" s="2">
        <v>1513.7</v>
      </c>
      <c r="AB23" s="2">
        <v>504.2000000000001</v>
      </c>
      <c r="AC23" s="2">
        <v>1482.1000000000001</v>
      </c>
      <c r="AD23" s="2">
        <v>925.79999999999984</v>
      </c>
      <c r="AE23" s="2">
        <v>1235.7</v>
      </c>
      <c r="AF23" s="2">
        <v>372.60000000000008</v>
      </c>
      <c r="AG23" s="2">
        <v>744.3</v>
      </c>
      <c r="AH23" s="2">
        <v>589.00000000000011</v>
      </c>
      <c r="AW23">
        <v>6.4500000000000002E-2</v>
      </c>
      <c r="AX23" s="1">
        <v>4.2999999999999997E-2</v>
      </c>
      <c r="BA23" s="1">
        <v>3.6200000000000003E-2</v>
      </c>
    </row>
    <row r="24" spans="2:68">
      <c r="B24" t="s">
        <v>31</v>
      </c>
      <c r="C24">
        <v>567.0999999999998</v>
      </c>
      <c r="D24">
        <v>1242.8</v>
      </c>
      <c r="E24">
        <v>655.79999999999984</v>
      </c>
      <c r="F24">
        <v>140</v>
      </c>
      <c r="G24">
        <v>1292.2000000000003</v>
      </c>
      <c r="H24">
        <v>263.89999999999986</v>
      </c>
      <c r="I24">
        <v>450.89999999999992</v>
      </c>
      <c r="J24">
        <v>1021.3</v>
      </c>
      <c r="K24">
        <v>8093.1</v>
      </c>
      <c r="L24">
        <v>6032.9000000000005</v>
      </c>
      <c r="M24">
        <v>8277.2999999999993</v>
      </c>
      <c r="N24">
        <v>8512.9999999999982</v>
      </c>
      <c r="O24">
        <v>3877.0000000000005</v>
      </c>
      <c r="P24">
        <v>1147.2</v>
      </c>
      <c r="Q24">
        <v>1661.0999999999997</v>
      </c>
      <c r="R24">
        <v>6768.1999999999989</v>
      </c>
      <c r="S24">
        <v>4277.8999999999996</v>
      </c>
      <c r="T24">
        <v>4291.5</v>
      </c>
      <c r="U24">
        <v>3826.9</v>
      </c>
      <c r="V24">
        <v>3298.6999999999994</v>
      </c>
      <c r="W24">
        <v>446.99999999999994</v>
      </c>
      <c r="X24">
        <v>272.3</v>
      </c>
      <c r="Y24">
        <v>387.7</v>
      </c>
      <c r="Z24">
        <v>927.80000000000018</v>
      </c>
      <c r="AA24" s="2">
        <v>567.0999999999998</v>
      </c>
      <c r="AB24" s="2">
        <v>1242.8</v>
      </c>
      <c r="AC24" s="2">
        <v>655.79999999999984</v>
      </c>
      <c r="AD24" s="2">
        <v>140</v>
      </c>
      <c r="AE24" s="2">
        <v>1292.2000000000003</v>
      </c>
      <c r="AF24" s="2">
        <v>263.89999999999986</v>
      </c>
      <c r="AG24" s="2">
        <v>450.89999999999992</v>
      </c>
      <c r="AH24" s="2">
        <v>1021.3</v>
      </c>
      <c r="AW24" t="s">
        <v>153</v>
      </c>
      <c r="AX24" t="s">
        <v>153</v>
      </c>
      <c r="BA24" t="s">
        <v>51</v>
      </c>
    </row>
    <row r="25" spans="2:68">
      <c r="B25" t="s">
        <v>37</v>
      </c>
      <c r="C25">
        <v>1089.3999999999996</v>
      </c>
      <c r="D25">
        <v>89.2</v>
      </c>
      <c r="E25">
        <v>155.20000000000002</v>
      </c>
      <c r="F25">
        <v>1641.0000000000005</v>
      </c>
      <c r="G25">
        <v>166.59999999999997</v>
      </c>
      <c r="H25">
        <v>84.100000000000009</v>
      </c>
      <c r="I25">
        <v>666.09999999999991</v>
      </c>
      <c r="J25">
        <v>159.10000000000002</v>
      </c>
      <c r="K25">
        <v>569.19999999999993</v>
      </c>
      <c r="L25">
        <v>2014.9000000000003</v>
      </c>
      <c r="M25">
        <v>1674.1999999999998</v>
      </c>
      <c r="N25">
        <v>1620.7</v>
      </c>
      <c r="O25">
        <v>1394.9000000000003</v>
      </c>
      <c r="P25">
        <v>1709.2</v>
      </c>
      <c r="Q25">
        <v>1251.5999999999997</v>
      </c>
      <c r="R25">
        <v>495.89999999999992</v>
      </c>
      <c r="S25">
        <v>167.70000000000002</v>
      </c>
      <c r="T25">
        <v>813.09999999999991</v>
      </c>
      <c r="U25">
        <v>1482.5999999999997</v>
      </c>
      <c r="V25">
        <v>2685</v>
      </c>
      <c r="W25">
        <v>1254.1999999999998</v>
      </c>
      <c r="X25">
        <v>286.90000000000003</v>
      </c>
      <c r="Y25">
        <v>184.59999999999997</v>
      </c>
      <c r="Z25">
        <v>281.89999999999998</v>
      </c>
      <c r="AA25" s="2">
        <v>1089.3999999999996</v>
      </c>
      <c r="AB25" s="2">
        <v>89.2</v>
      </c>
      <c r="AC25" s="2">
        <v>155.20000000000002</v>
      </c>
      <c r="AD25" s="2">
        <v>1641.0000000000005</v>
      </c>
      <c r="AE25" s="2">
        <v>166.59999999999997</v>
      </c>
      <c r="AF25" s="2">
        <v>84.100000000000009</v>
      </c>
      <c r="AG25" s="2">
        <v>666.09999999999991</v>
      </c>
      <c r="AH25" s="2">
        <v>159.10000000000002</v>
      </c>
    </row>
    <row r="26" spans="2:68">
      <c r="B26" t="s">
        <v>38</v>
      </c>
      <c r="C26">
        <v>1934.6999999999998</v>
      </c>
      <c r="D26">
        <v>329.40000000000003</v>
      </c>
      <c r="E26">
        <v>706.40000000000009</v>
      </c>
      <c r="F26">
        <v>489.60000000000008</v>
      </c>
      <c r="G26">
        <v>904.10000000000014</v>
      </c>
      <c r="H26">
        <v>220.4</v>
      </c>
      <c r="I26">
        <v>496.70000000000005</v>
      </c>
      <c r="J26">
        <v>1415.5000000000002</v>
      </c>
      <c r="K26">
        <v>394.4</v>
      </c>
      <c r="L26">
        <v>1412.6999999999998</v>
      </c>
      <c r="M26">
        <v>2141.0000000000005</v>
      </c>
      <c r="N26">
        <v>3210.6000000000004</v>
      </c>
      <c r="O26">
        <v>1769.1999999999996</v>
      </c>
      <c r="P26">
        <v>1072.2999999999997</v>
      </c>
      <c r="Q26">
        <v>1187.7000000000003</v>
      </c>
      <c r="R26">
        <v>1266.0999999999997</v>
      </c>
      <c r="S26">
        <v>550.70000000000005</v>
      </c>
      <c r="T26">
        <v>1443.7000000000003</v>
      </c>
      <c r="U26">
        <v>1904.4999999999995</v>
      </c>
      <c r="V26">
        <v>2358.6</v>
      </c>
      <c r="W26">
        <v>1937.8999999999996</v>
      </c>
      <c r="X26">
        <v>673.19999999999993</v>
      </c>
      <c r="Y26">
        <v>321.09999999999991</v>
      </c>
      <c r="Z26">
        <v>1046.3</v>
      </c>
      <c r="AA26" s="2">
        <v>1934.6999999999998</v>
      </c>
      <c r="AB26" s="2">
        <v>329.40000000000003</v>
      </c>
      <c r="AC26" s="2">
        <v>706.40000000000009</v>
      </c>
      <c r="AD26" s="2">
        <v>489.60000000000008</v>
      </c>
      <c r="AE26" s="2">
        <v>904.10000000000014</v>
      </c>
      <c r="AF26" s="2">
        <v>220.4</v>
      </c>
      <c r="AG26" s="2">
        <v>496.70000000000005</v>
      </c>
      <c r="AH26" s="2">
        <v>1415.5000000000002</v>
      </c>
    </row>
    <row r="27" spans="2:68">
      <c r="B27" t="s">
        <v>39</v>
      </c>
      <c r="C27">
        <v>2234.0000000000005</v>
      </c>
      <c r="D27">
        <v>181.60000000000005</v>
      </c>
      <c r="E27">
        <v>832</v>
      </c>
      <c r="F27">
        <v>171.10000000000002</v>
      </c>
      <c r="G27">
        <v>423.40000000000003</v>
      </c>
      <c r="H27">
        <v>139.80000000000001</v>
      </c>
      <c r="I27">
        <v>218.7</v>
      </c>
      <c r="J27">
        <v>1485.6000000000001</v>
      </c>
      <c r="K27">
        <v>692.4</v>
      </c>
      <c r="L27">
        <v>1213.6999999999998</v>
      </c>
      <c r="M27">
        <v>2304.4999999999995</v>
      </c>
      <c r="N27">
        <v>3048.3999999999996</v>
      </c>
      <c r="O27">
        <v>2328.1000000000004</v>
      </c>
      <c r="P27">
        <v>1836.8000000000006</v>
      </c>
      <c r="Q27">
        <v>3111.0999999999995</v>
      </c>
      <c r="R27">
        <v>1928.0000000000005</v>
      </c>
      <c r="S27">
        <v>2410.7000000000003</v>
      </c>
      <c r="T27">
        <v>4704.699999999998</v>
      </c>
      <c r="U27">
        <v>6520</v>
      </c>
      <c r="V27">
        <v>3192.2000000000007</v>
      </c>
      <c r="W27">
        <v>335.50000000000011</v>
      </c>
      <c r="X27">
        <v>194.99999999999997</v>
      </c>
      <c r="Y27">
        <v>979.50000000000011</v>
      </c>
      <c r="Z27">
        <v>241.39999999999995</v>
      </c>
      <c r="AA27" s="2">
        <v>2234.0000000000005</v>
      </c>
      <c r="AB27" s="2">
        <v>181.60000000000005</v>
      </c>
      <c r="AC27" s="2">
        <v>832</v>
      </c>
      <c r="AD27" s="2">
        <v>171.10000000000002</v>
      </c>
      <c r="AE27" s="2">
        <v>423.40000000000003</v>
      </c>
      <c r="AF27" s="2">
        <v>139.80000000000001</v>
      </c>
      <c r="AG27" s="2">
        <v>218.7</v>
      </c>
      <c r="AH27" s="2">
        <v>1485.6000000000001</v>
      </c>
    </row>
    <row r="28" spans="2:68">
      <c r="B28" t="s">
        <v>40</v>
      </c>
      <c r="C28">
        <v>94.999999999999986</v>
      </c>
      <c r="D28">
        <v>584.4</v>
      </c>
      <c r="E28">
        <v>266.69999999999993</v>
      </c>
      <c r="F28">
        <v>220.99999999999997</v>
      </c>
      <c r="G28">
        <v>601.90000000000009</v>
      </c>
      <c r="H28">
        <v>174.9</v>
      </c>
      <c r="I28">
        <v>556.80000000000018</v>
      </c>
      <c r="J28">
        <v>246.19999999999987</v>
      </c>
      <c r="K28">
        <v>998.6999999999997</v>
      </c>
      <c r="L28">
        <v>589.59999999999991</v>
      </c>
      <c r="M28">
        <v>1831.4000000000005</v>
      </c>
      <c r="N28">
        <v>2842.1999999999994</v>
      </c>
      <c r="O28">
        <v>1373.5</v>
      </c>
      <c r="P28">
        <v>1292.3000000000002</v>
      </c>
      <c r="Q28">
        <v>674.59999999999968</v>
      </c>
      <c r="R28">
        <v>166.8</v>
      </c>
      <c r="S28">
        <v>1167.8999999999999</v>
      </c>
      <c r="T28">
        <v>736.99999999999989</v>
      </c>
      <c r="U28">
        <v>1509.0999999999995</v>
      </c>
      <c r="V28">
        <v>558.89999999999975</v>
      </c>
      <c r="W28">
        <v>288.90000000000003</v>
      </c>
      <c r="X28">
        <v>954.59999999999991</v>
      </c>
      <c r="Y28">
        <v>193.8</v>
      </c>
      <c r="Z28">
        <v>170.49999999999997</v>
      </c>
      <c r="AA28" s="2">
        <v>94.999999999999986</v>
      </c>
      <c r="AB28" s="2">
        <v>584.4</v>
      </c>
      <c r="AC28" s="2">
        <v>266.69999999999993</v>
      </c>
      <c r="AD28" s="2">
        <v>220.99999999999997</v>
      </c>
      <c r="AE28" s="2">
        <v>601.90000000000009</v>
      </c>
      <c r="AF28" s="2">
        <v>174.9</v>
      </c>
      <c r="AG28" s="2">
        <v>556.80000000000018</v>
      </c>
      <c r="AH28" s="2">
        <v>246.19999999999987</v>
      </c>
    </row>
    <row r="29" spans="2:68">
      <c r="B29" t="s">
        <v>46</v>
      </c>
      <c r="C29">
        <v>1592.6000000000001</v>
      </c>
      <c r="D29">
        <v>1350</v>
      </c>
      <c r="E29">
        <v>108.39999999999999</v>
      </c>
      <c r="F29">
        <v>1053.6000000000004</v>
      </c>
      <c r="G29">
        <v>134.00000000000003</v>
      </c>
      <c r="H29">
        <v>2563.5000000000005</v>
      </c>
      <c r="I29">
        <v>135.4</v>
      </c>
      <c r="J29">
        <v>1668.7</v>
      </c>
      <c r="K29">
        <v>4481.6999999999989</v>
      </c>
      <c r="L29">
        <v>7924</v>
      </c>
      <c r="M29">
        <v>6154.4</v>
      </c>
      <c r="N29">
        <v>2507.2999999999993</v>
      </c>
      <c r="O29">
        <v>3346.0999999999981</v>
      </c>
      <c r="P29">
        <v>1967.5</v>
      </c>
      <c r="Q29">
        <v>122.09999999999997</v>
      </c>
      <c r="R29">
        <v>1105.6000000000006</v>
      </c>
      <c r="S29">
        <v>2274.2000000000007</v>
      </c>
      <c r="T29">
        <v>313.60000000000025</v>
      </c>
      <c r="U29">
        <v>1850.8</v>
      </c>
      <c r="V29">
        <v>112.89999999999999</v>
      </c>
      <c r="W29">
        <v>642.60000000000014</v>
      </c>
      <c r="X29">
        <v>889.49999999999989</v>
      </c>
      <c r="Y29">
        <v>982.40000000000043</v>
      </c>
      <c r="Z29">
        <v>1016.4000000000001</v>
      </c>
      <c r="AA29" s="2">
        <v>1592.6000000000001</v>
      </c>
      <c r="AB29" s="2">
        <v>1350</v>
      </c>
      <c r="AC29" s="2">
        <v>108.39999999999999</v>
      </c>
      <c r="AD29" s="2">
        <v>1053.6000000000004</v>
      </c>
      <c r="AE29" s="2">
        <v>134.00000000000003</v>
      </c>
      <c r="AF29" s="2">
        <v>2563.5000000000005</v>
      </c>
      <c r="AG29" s="2">
        <v>135.4</v>
      </c>
      <c r="AH29" s="2">
        <v>1668.7</v>
      </c>
    </row>
    <row r="30" spans="2:68">
      <c r="B30" t="s">
        <v>47</v>
      </c>
      <c r="C30">
        <v>1399.1</v>
      </c>
      <c r="D30">
        <v>241.1</v>
      </c>
      <c r="E30">
        <v>366.1</v>
      </c>
      <c r="F30">
        <v>442.10000000000008</v>
      </c>
      <c r="G30">
        <v>2148.900000000001</v>
      </c>
      <c r="H30">
        <v>212.7</v>
      </c>
      <c r="I30">
        <v>2355.3000000000006</v>
      </c>
      <c r="J30">
        <v>565.9</v>
      </c>
      <c r="K30">
        <v>4466.5</v>
      </c>
      <c r="L30">
        <v>7819.4</v>
      </c>
      <c r="M30">
        <v>4281.3000000000011</v>
      </c>
      <c r="N30">
        <v>1573.1999999999998</v>
      </c>
      <c r="O30">
        <v>958.3000000000003</v>
      </c>
      <c r="P30">
        <v>2945.4</v>
      </c>
      <c r="Q30">
        <v>1119.4999999999998</v>
      </c>
      <c r="R30">
        <v>451.39999999999981</v>
      </c>
      <c r="S30">
        <v>2949.8</v>
      </c>
      <c r="T30">
        <v>501.40000000000009</v>
      </c>
      <c r="U30">
        <v>2045.3999999999999</v>
      </c>
      <c r="V30">
        <v>1213.6000000000001</v>
      </c>
      <c r="W30">
        <v>304.99999999999994</v>
      </c>
      <c r="X30">
        <v>440.9</v>
      </c>
      <c r="Y30">
        <v>395.3</v>
      </c>
      <c r="Z30">
        <v>2321.2000000000007</v>
      </c>
      <c r="AA30" s="2">
        <v>1399.1</v>
      </c>
      <c r="AB30" s="2">
        <v>241.1</v>
      </c>
      <c r="AC30" s="2">
        <v>366.1</v>
      </c>
      <c r="AD30" s="2">
        <v>442.10000000000008</v>
      </c>
      <c r="AE30" s="2">
        <v>2148.900000000001</v>
      </c>
      <c r="AF30" s="2">
        <v>212.7</v>
      </c>
      <c r="AG30" s="2">
        <v>2355.3000000000006</v>
      </c>
      <c r="AH30" s="2">
        <v>565.9</v>
      </c>
    </row>
    <row r="31" spans="2:68">
      <c r="B31" t="s">
        <v>41</v>
      </c>
      <c r="C31" s="2">
        <f t="shared" ref="C31:AH31" si="3">AVERAGE(C2:C30)</f>
        <v>955.01379310344817</v>
      </c>
      <c r="D31" s="2">
        <f t="shared" si="3"/>
        <v>598.82758620689651</v>
      </c>
      <c r="E31" s="2">
        <f t="shared" si="3"/>
        <v>456.80344827586202</v>
      </c>
      <c r="F31" s="2">
        <f t="shared" si="3"/>
        <v>537.19655172413798</v>
      </c>
      <c r="G31" s="2">
        <f t="shared" si="3"/>
        <v>778.47586206896563</v>
      </c>
      <c r="H31" s="2">
        <f t="shared" si="3"/>
        <v>424.4206896551724</v>
      </c>
      <c r="I31" s="2">
        <f t="shared" si="3"/>
        <v>577.16206896551739</v>
      </c>
      <c r="J31" s="2">
        <f t="shared" si="3"/>
        <v>733.79310344827604</v>
      </c>
      <c r="K31" s="2">
        <f t="shared" si="3"/>
        <v>2117.7379310344827</v>
      </c>
      <c r="L31" s="2">
        <f t="shared" si="3"/>
        <v>3063.7413793103442</v>
      </c>
      <c r="M31" s="2">
        <f t="shared" si="3"/>
        <v>2967.46551724138</v>
      </c>
      <c r="N31" s="2">
        <f t="shared" si="3"/>
        <v>2294.8620689655172</v>
      </c>
      <c r="O31" s="2">
        <f t="shared" si="3"/>
        <v>2332.7827586206895</v>
      </c>
      <c r="P31" s="2">
        <f t="shared" si="3"/>
        <v>1937.4068965517247</v>
      </c>
      <c r="Q31" s="2">
        <f t="shared" si="3"/>
        <v>1673.2896551724134</v>
      </c>
      <c r="R31" s="2">
        <f t="shared" si="3"/>
        <v>1496.9241379310347</v>
      </c>
      <c r="S31" s="2">
        <f t="shared" si="3"/>
        <v>1515.6586206896554</v>
      </c>
      <c r="T31" s="2">
        <f t="shared" si="3"/>
        <v>1629.6862068965515</v>
      </c>
      <c r="U31" s="2">
        <f t="shared" si="3"/>
        <v>2016.4896551724139</v>
      </c>
      <c r="V31" s="2">
        <f t="shared" si="3"/>
        <v>1607.5206896551724</v>
      </c>
      <c r="W31" s="2">
        <f t="shared" si="3"/>
        <v>486.66896551724136</v>
      </c>
      <c r="X31" s="2">
        <f t="shared" si="3"/>
        <v>527.62413793103451</v>
      </c>
      <c r="Y31" s="2">
        <f t="shared" si="3"/>
        <v>799.15172413793084</v>
      </c>
      <c r="Z31" s="2">
        <f t="shared" si="3"/>
        <v>771.53103448275874</v>
      </c>
      <c r="AA31" s="2">
        <f t="shared" si="3"/>
        <v>955.01379310344817</v>
      </c>
      <c r="AB31" s="2">
        <f t="shared" si="3"/>
        <v>598.82758620689651</v>
      </c>
      <c r="AC31" s="2">
        <f t="shared" si="3"/>
        <v>456.80344827586202</v>
      </c>
      <c r="AD31" s="2">
        <f t="shared" si="3"/>
        <v>537.19655172413798</v>
      </c>
      <c r="AE31" s="2">
        <f t="shared" si="3"/>
        <v>778.47586206896563</v>
      </c>
      <c r="AF31" s="2">
        <f t="shared" si="3"/>
        <v>424.4206896551724</v>
      </c>
      <c r="AG31" s="2">
        <f t="shared" si="3"/>
        <v>577.16206896551739</v>
      </c>
      <c r="AH31" s="2">
        <f t="shared" si="3"/>
        <v>733.79310344827604</v>
      </c>
    </row>
    <row r="32" spans="2:68">
      <c r="B32" t="s">
        <v>42</v>
      </c>
      <c r="C32" s="2">
        <f t="shared" ref="C32:AH32" si="4">C33/SQRT(29)</f>
        <v>127.02919738500775</v>
      </c>
      <c r="D32" s="2">
        <f t="shared" si="4"/>
        <v>98.55706954878049</v>
      </c>
      <c r="E32" s="2">
        <f t="shared" si="4"/>
        <v>60.047504282120649</v>
      </c>
      <c r="F32" s="2">
        <f t="shared" si="4"/>
        <v>82.014808899891278</v>
      </c>
      <c r="G32" s="2">
        <f t="shared" si="4"/>
        <v>126.93550626254027</v>
      </c>
      <c r="H32" s="2">
        <f t="shared" si="4"/>
        <v>89.453282159714945</v>
      </c>
      <c r="I32" s="2">
        <f t="shared" si="4"/>
        <v>91.122033615322408</v>
      </c>
      <c r="J32" s="2">
        <f t="shared" si="4"/>
        <v>81.590505661289356</v>
      </c>
      <c r="K32" s="2">
        <f t="shared" si="4"/>
        <v>361.62676450758119</v>
      </c>
      <c r="L32" s="2">
        <f t="shared" si="4"/>
        <v>427.31430943995889</v>
      </c>
      <c r="M32" s="2">
        <f t="shared" si="4"/>
        <v>390.68348723603964</v>
      </c>
      <c r="N32" s="2">
        <f t="shared" si="4"/>
        <v>390.91497754033981</v>
      </c>
      <c r="O32" s="2">
        <f t="shared" si="4"/>
        <v>342.25710311437007</v>
      </c>
      <c r="P32" s="2">
        <f t="shared" si="4"/>
        <v>272.37728940121366</v>
      </c>
      <c r="Q32" s="2">
        <f t="shared" si="4"/>
        <v>288.0229137600997</v>
      </c>
      <c r="R32" s="2">
        <f t="shared" si="4"/>
        <v>349.31153705197755</v>
      </c>
      <c r="S32" s="2">
        <f t="shared" si="4"/>
        <v>214.19949643690504</v>
      </c>
      <c r="T32" s="2">
        <f t="shared" si="4"/>
        <v>244.87318713255769</v>
      </c>
      <c r="U32" s="2">
        <f t="shared" si="4"/>
        <v>269.02762738092082</v>
      </c>
      <c r="V32" s="2">
        <f t="shared" si="4"/>
        <v>247.15702032123568</v>
      </c>
      <c r="W32" s="2">
        <f t="shared" si="4"/>
        <v>79.822859471291807</v>
      </c>
      <c r="X32" s="2">
        <f t="shared" si="4"/>
        <v>63.109304985423165</v>
      </c>
      <c r="Y32" s="2">
        <f t="shared" si="4"/>
        <v>120.56940570328206</v>
      </c>
      <c r="Z32" s="2">
        <f t="shared" si="4"/>
        <v>113.16804161485732</v>
      </c>
      <c r="AA32" s="2">
        <f t="shared" si="4"/>
        <v>127.02919738500775</v>
      </c>
      <c r="AB32" s="2">
        <f t="shared" si="4"/>
        <v>98.55706954878049</v>
      </c>
      <c r="AC32" s="2">
        <f t="shared" si="4"/>
        <v>60.047504282120649</v>
      </c>
      <c r="AD32" s="2">
        <f t="shared" si="4"/>
        <v>82.014808899891278</v>
      </c>
      <c r="AE32" s="2">
        <f t="shared" si="4"/>
        <v>126.93550626254027</v>
      </c>
      <c r="AF32" s="2">
        <f t="shared" si="4"/>
        <v>89.453282159714945</v>
      </c>
      <c r="AG32" s="2">
        <f t="shared" si="4"/>
        <v>91.122033615322408</v>
      </c>
      <c r="AH32" s="2">
        <f t="shared" si="4"/>
        <v>81.590505661289356</v>
      </c>
    </row>
    <row r="33" spans="1:34">
      <c r="B33" t="s">
        <v>43</v>
      </c>
      <c r="C33" s="2">
        <f t="shared" ref="C33:AH33" si="5">STDEV(C2:C30)</f>
        <v>684.07316323628606</v>
      </c>
      <c r="D33" s="2">
        <f t="shared" si="5"/>
        <v>530.74606242840036</v>
      </c>
      <c r="E33" s="2">
        <f t="shared" si="5"/>
        <v>323.36570681633452</v>
      </c>
      <c r="F33" s="2">
        <f t="shared" si="5"/>
        <v>441.66326255155616</v>
      </c>
      <c r="G33" s="2">
        <f t="shared" si="5"/>
        <v>683.5686211008333</v>
      </c>
      <c r="H33" s="2">
        <f t="shared" si="5"/>
        <v>481.72066696916971</v>
      </c>
      <c r="I33" s="2">
        <f t="shared" si="5"/>
        <v>490.70716857976146</v>
      </c>
      <c r="J33" s="2">
        <f t="shared" si="5"/>
        <v>439.37831968348394</v>
      </c>
      <c r="K33" s="2">
        <f t="shared" si="5"/>
        <v>1947.4197255441429</v>
      </c>
      <c r="L33" s="2">
        <f t="shared" si="5"/>
        <v>2301.1579807810499</v>
      </c>
      <c r="M33" s="2">
        <f t="shared" si="5"/>
        <v>2103.8949661921029</v>
      </c>
      <c r="N33" s="2">
        <f t="shared" si="5"/>
        <v>2105.141579632013</v>
      </c>
      <c r="O33" s="2">
        <f t="shared" si="5"/>
        <v>1843.1109066833108</v>
      </c>
      <c r="P33" s="2">
        <f t="shared" si="5"/>
        <v>1466.7965931461056</v>
      </c>
      <c r="Q33" s="2">
        <f t="shared" si="5"/>
        <v>1551.050858829225</v>
      </c>
      <c r="R33" s="2">
        <f t="shared" si="5"/>
        <v>1881.1001960583696</v>
      </c>
      <c r="S33" s="2">
        <f t="shared" si="5"/>
        <v>1153.4995899179535</v>
      </c>
      <c r="T33" s="2">
        <f t="shared" si="5"/>
        <v>1318.6824695571113</v>
      </c>
      <c r="U33" s="2">
        <f t="shared" si="5"/>
        <v>1448.7581111186296</v>
      </c>
      <c r="V33" s="2">
        <f t="shared" si="5"/>
        <v>1330.9812876701458</v>
      </c>
      <c r="W33" s="2">
        <f t="shared" si="5"/>
        <v>429.85925362964377</v>
      </c>
      <c r="X33" s="2">
        <f t="shared" si="5"/>
        <v>339.85400821021892</v>
      </c>
      <c r="Y33" s="2">
        <f t="shared" si="5"/>
        <v>649.28612041043664</v>
      </c>
      <c r="Z33" s="2">
        <f t="shared" si="5"/>
        <v>609.42855499666257</v>
      </c>
      <c r="AA33" s="2">
        <f t="shared" si="5"/>
        <v>684.07316323628606</v>
      </c>
      <c r="AB33" s="2">
        <f t="shared" si="5"/>
        <v>530.74606242840036</v>
      </c>
      <c r="AC33" s="2">
        <f t="shared" si="5"/>
        <v>323.36570681633452</v>
      </c>
      <c r="AD33" s="2">
        <f t="shared" si="5"/>
        <v>441.66326255155616</v>
      </c>
      <c r="AE33" s="2">
        <f t="shared" si="5"/>
        <v>683.5686211008333</v>
      </c>
      <c r="AF33" s="2">
        <f t="shared" si="5"/>
        <v>481.72066696916971</v>
      </c>
      <c r="AG33" s="2">
        <f t="shared" si="5"/>
        <v>490.70716857976146</v>
      </c>
      <c r="AH33" s="2">
        <f t="shared" si="5"/>
        <v>439.37831968348394</v>
      </c>
    </row>
    <row r="38" spans="1:34">
      <c r="A38" t="s">
        <v>52</v>
      </c>
      <c r="B38">
        <v>12</v>
      </c>
      <c r="C38">
        <v>13</v>
      </c>
      <c r="D38">
        <v>14</v>
      </c>
      <c r="E38">
        <v>15</v>
      </c>
      <c r="F38">
        <v>16</v>
      </c>
      <c r="G38">
        <v>17</v>
      </c>
      <c r="H38">
        <v>18</v>
      </c>
      <c r="I38">
        <v>19</v>
      </c>
      <c r="J38">
        <v>20</v>
      </c>
      <c r="K38">
        <v>21</v>
      </c>
      <c r="L38">
        <v>22</v>
      </c>
      <c r="M38">
        <v>23</v>
      </c>
      <c r="N38">
        <v>0</v>
      </c>
      <c r="O38">
        <v>1</v>
      </c>
      <c r="P38">
        <v>2</v>
      </c>
      <c r="Q38">
        <v>3</v>
      </c>
      <c r="R38">
        <v>4</v>
      </c>
      <c r="S38">
        <v>5</v>
      </c>
      <c r="T38">
        <v>6</v>
      </c>
      <c r="U38">
        <v>7</v>
      </c>
      <c r="V38">
        <v>8</v>
      </c>
      <c r="W38">
        <v>9</v>
      </c>
      <c r="X38">
        <v>10</v>
      </c>
      <c r="Y38">
        <v>11</v>
      </c>
    </row>
    <row r="39" spans="1:34">
      <c r="A39" t="s">
        <v>44</v>
      </c>
      <c r="B39">
        <v>955.01379310344817</v>
      </c>
      <c r="C39">
        <v>598.82758620689651</v>
      </c>
      <c r="D39">
        <v>456.80344827586202</v>
      </c>
      <c r="E39">
        <v>537.19655172413798</v>
      </c>
      <c r="F39">
        <v>778.47586206896563</v>
      </c>
      <c r="G39">
        <v>424.4206896551724</v>
      </c>
      <c r="H39">
        <v>577.16206896551739</v>
      </c>
      <c r="I39">
        <v>733.79310344827604</v>
      </c>
      <c r="J39">
        <v>2117.7379310344827</v>
      </c>
      <c r="K39">
        <v>3063.7413793103442</v>
      </c>
      <c r="L39">
        <v>2967.46551724138</v>
      </c>
      <c r="M39">
        <v>2294.8620689655172</v>
      </c>
      <c r="N39">
        <v>2332.7827586206895</v>
      </c>
      <c r="O39">
        <v>1937.4068965517247</v>
      </c>
      <c r="P39">
        <v>1673.2896551724134</v>
      </c>
      <c r="Q39">
        <v>1496.9241379310347</v>
      </c>
      <c r="R39">
        <v>1515.6586206896554</v>
      </c>
      <c r="S39">
        <v>1629.6862068965515</v>
      </c>
      <c r="T39">
        <v>2016.4896551724139</v>
      </c>
      <c r="U39">
        <v>1607.5206896551724</v>
      </c>
      <c r="V39">
        <v>486.66896551724136</v>
      </c>
      <c r="W39">
        <v>527.62413793103451</v>
      </c>
      <c r="X39">
        <v>799.15172413793084</v>
      </c>
      <c r="Y39">
        <v>771.53103448275874</v>
      </c>
    </row>
    <row r="40" spans="1:34">
      <c r="A40" t="s">
        <v>45</v>
      </c>
      <c r="B40">
        <v>712.03333333333342</v>
      </c>
      <c r="C40">
        <v>545.54999999999995</v>
      </c>
      <c r="D40">
        <v>467.99444444444441</v>
      </c>
      <c r="E40">
        <v>367.81111111111113</v>
      </c>
      <c r="F40">
        <v>498.7555555555557</v>
      </c>
      <c r="G40">
        <v>476.57777777777778</v>
      </c>
      <c r="H40">
        <v>560.77222222222224</v>
      </c>
      <c r="I40">
        <v>502.53333333333336</v>
      </c>
      <c r="J40">
        <v>2572.4555555555553</v>
      </c>
      <c r="K40">
        <v>3278.2611111111109</v>
      </c>
      <c r="L40">
        <v>2349.9333333333334</v>
      </c>
      <c r="M40">
        <v>1879.1277777777775</v>
      </c>
      <c r="N40">
        <v>1847.3000000000002</v>
      </c>
      <c r="O40">
        <v>1262.1222222222225</v>
      </c>
      <c r="P40">
        <v>1149.0388888888888</v>
      </c>
      <c r="Q40">
        <v>1427.1111111111111</v>
      </c>
      <c r="R40">
        <v>928.47777777777787</v>
      </c>
      <c r="S40">
        <v>1451.2111111111114</v>
      </c>
      <c r="T40">
        <v>2015.7833333333333</v>
      </c>
      <c r="U40">
        <v>2021.5333333333338</v>
      </c>
      <c r="V40">
        <v>528.88333333333367</v>
      </c>
      <c r="W40">
        <v>480.13888888888897</v>
      </c>
      <c r="X40">
        <v>590.93333333333328</v>
      </c>
      <c r="Y40">
        <v>1003.5555555555555</v>
      </c>
    </row>
    <row r="41" spans="1:34">
      <c r="A41" t="s">
        <v>44</v>
      </c>
      <c r="B41">
        <v>127.02919738500775</v>
      </c>
      <c r="C41">
        <v>98.55706954878049</v>
      </c>
      <c r="D41">
        <v>60.047504282120649</v>
      </c>
      <c r="E41">
        <v>82.014808899891278</v>
      </c>
      <c r="F41">
        <v>126.93550626254027</v>
      </c>
      <c r="G41">
        <v>89.453282159714945</v>
      </c>
      <c r="H41">
        <v>91.122033615322408</v>
      </c>
      <c r="I41">
        <v>81.590505661289356</v>
      </c>
      <c r="J41">
        <v>361.62676450758119</v>
      </c>
      <c r="K41">
        <v>427.31430943995889</v>
      </c>
      <c r="L41">
        <v>390.68348723603964</v>
      </c>
      <c r="M41">
        <v>390.91497754033981</v>
      </c>
      <c r="N41">
        <v>342.25710311437007</v>
      </c>
      <c r="O41">
        <v>272.37728940121366</v>
      </c>
      <c r="P41">
        <v>288.0229137600997</v>
      </c>
      <c r="Q41">
        <v>349.31153705197755</v>
      </c>
      <c r="R41">
        <v>214.19949643690504</v>
      </c>
      <c r="S41">
        <v>244.87318713255769</v>
      </c>
      <c r="T41">
        <v>269.02762738092082</v>
      </c>
      <c r="U41">
        <v>247.15702032123568</v>
      </c>
      <c r="V41">
        <v>79.822859471291807</v>
      </c>
      <c r="W41">
        <v>63.109304985423165</v>
      </c>
      <c r="X41">
        <v>120.56940570328206</v>
      </c>
      <c r="Y41">
        <v>113.16804161485732</v>
      </c>
    </row>
    <row r="42" spans="1:34">
      <c r="A42" t="s">
        <v>45</v>
      </c>
      <c r="B42">
        <v>131.63718433882423</v>
      </c>
      <c r="C42">
        <v>98.934386142725515</v>
      </c>
      <c r="D42">
        <v>88.314111290814736</v>
      </c>
      <c r="E42">
        <v>85.587805270602018</v>
      </c>
      <c r="F42">
        <v>89.356665895805008</v>
      </c>
      <c r="G42">
        <v>124.49624651284849</v>
      </c>
      <c r="H42">
        <v>108.82881466929565</v>
      </c>
      <c r="I42">
        <v>68.972297176314044</v>
      </c>
      <c r="J42">
        <v>579.56851620998623</v>
      </c>
      <c r="K42">
        <v>446.04440472835228</v>
      </c>
      <c r="L42">
        <v>328.70255233036551</v>
      </c>
      <c r="M42">
        <v>222.08243373331484</v>
      </c>
      <c r="N42">
        <v>418.55464164098788</v>
      </c>
      <c r="O42">
        <v>280.26607917182918</v>
      </c>
      <c r="P42">
        <v>248.79720291637597</v>
      </c>
      <c r="Q42">
        <v>400.75120938408065</v>
      </c>
      <c r="R42">
        <v>167.13036584246927</v>
      </c>
      <c r="S42">
        <v>186.74023093309845</v>
      </c>
      <c r="T42">
        <v>318.1158095992613</v>
      </c>
      <c r="U42">
        <v>305.25173614297535</v>
      </c>
      <c r="V42">
        <v>100.29438572118357</v>
      </c>
      <c r="W42">
        <v>117.65345594308833</v>
      </c>
      <c r="X42">
        <v>133.20718149789971</v>
      </c>
      <c r="Y42">
        <v>211.06115432309551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topLeftCell="J1" zoomScale="80" zoomScaleNormal="80" workbookViewId="0">
      <selection activeCell="O19" sqref="O2:O19"/>
    </sheetView>
  </sheetViews>
  <sheetFormatPr defaultRowHeight="15"/>
  <cols>
    <col min="1" max="1" width="33.42578125" customWidth="1"/>
    <col min="2" max="2" width="23" customWidth="1"/>
    <col min="3" max="3" width="24.5703125" customWidth="1"/>
    <col min="4" max="4" width="25" customWidth="1"/>
    <col min="5" max="5" width="26.7109375" customWidth="1"/>
    <col min="6" max="6" width="23.7109375" customWidth="1"/>
    <col min="7" max="7" width="29.5703125" customWidth="1"/>
    <col min="8" max="8" width="25.5703125" customWidth="1"/>
    <col min="9" max="9" width="22.42578125" customWidth="1"/>
    <col min="10" max="10" width="20.85546875" customWidth="1"/>
    <col min="11" max="11" width="21.42578125" customWidth="1"/>
    <col min="12" max="12" width="19.85546875" customWidth="1"/>
    <col min="13" max="13" width="27.28515625" customWidth="1"/>
    <col min="15" max="15" width="21" customWidth="1"/>
    <col min="16" max="16" width="22.42578125" customWidth="1"/>
    <col min="17" max="17" width="24.7109375" customWidth="1"/>
    <col min="18" max="18" width="24.42578125" customWidth="1"/>
    <col min="19" max="19" width="26.42578125" customWidth="1"/>
    <col min="20" max="20" width="20" customWidth="1"/>
    <col min="21" max="21" width="23.85546875" customWidth="1"/>
    <col min="22" max="22" width="22" customWidth="1"/>
    <col min="23" max="23" width="25.28515625" customWidth="1"/>
    <col min="24" max="24" width="18.42578125" customWidth="1"/>
    <col min="25" max="25" width="20" customWidth="1"/>
    <col min="26" max="26" width="20.7109375" customWidth="1"/>
    <col min="27" max="27" width="20.28515625" customWidth="1"/>
  </cols>
  <sheetData>
    <row r="1" spans="1:27">
      <c r="A1" s="6"/>
      <c r="B1" s="3" t="s">
        <v>53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58</v>
      </c>
      <c r="H1" s="3" t="s">
        <v>59</v>
      </c>
      <c r="I1" s="3" t="s">
        <v>60</v>
      </c>
      <c r="J1" s="3" t="s">
        <v>61</v>
      </c>
      <c r="K1" s="3" t="s">
        <v>62</v>
      </c>
      <c r="L1" s="3" t="s">
        <v>63</v>
      </c>
      <c r="M1" s="3" t="s">
        <v>64</v>
      </c>
      <c r="O1" s="15"/>
      <c r="P1" s="6" t="s">
        <v>53</v>
      </c>
      <c r="Q1" s="6" t="s">
        <v>54</v>
      </c>
      <c r="R1" s="6" t="s">
        <v>55</v>
      </c>
      <c r="S1" s="6" t="s">
        <v>56</v>
      </c>
      <c r="T1" s="6" t="s">
        <v>57</v>
      </c>
      <c r="U1" s="6" t="s">
        <v>58</v>
      </c>
      <c r="V1" s="6" t="s">
        <v>59</v>
      </c>
      <c r="W1" s="6" t="s">
        <v>60</v>
      </c>
      <c r="X1" s="6" t="s">
        <v>61</v>
      </c>
      <c r="Y1" s="6" t="s">
        <v>62</v>
      </c>
      <c r="Z1" s="6" t="s">
        <v>63</v>
      </c>
      <c r="AA1" s="6" t="s">
        <v>64</v>
      </c>
    </row>
    <row r="2" spans="1:27">
      <c r="A2" s="7" t="s">
        <v>114</v>
      </c>
      <c r="B2" s="3">
        <v>10725</v>
      </c>
      <c r="C2" s="3">
        <v>6540</v>
      </c>
      <c r="D2" s="3">
        <v>5021</v>
      </c>
      <c r="E2" s="3">
        <v>4175</v>
      </c>
      <c r="F2" s="3">
        <v>1395</v>
      </c>
      <c r="G2" s="3">
        <v>1257</v>
      </c>
      <c r="H2" s="3">
        <v>941</v>
      </c>
      <c r="I2" s="3">
        <v>897</v>
      </c>
      <c r="J2" s="3">
        <v>81</v>
      </c>
      <c r="K2" s="3">
        <v>54</v>
      </c>
      <c r="L2" s="3">
        <v>59</v>
      </c>
      <c r="M2" s="3">
        <v>74</v>
      </c>
      <c r="O2" s="14" t="s">
        <v>66</v>
      </c>
      <c r="P2" s="6">
        <v>9102</v>
      </c>
      <c r="Q2" s="6">
        <v>4372</v>
      </c>
      <c r="R2" s="6">
        <v>932</v>
      </c>
      <c r="S2" s="6">
        <v>550</v>
      </c>
      <c r="T2" s="6">
        <v>573</v>
      </c>
      <c r="U2" s="6">
        <v>221</v>
      </c>
      <c r="V2" s="6">
        <v>13</v>
      </c>
      <c r="W2" s="6">
        <v>5</v>
      </c>
      <c r="X2" s="6">
        <v>10</v>
      </c>
      <c r="Y2" s="6">
        <v>0</v>
      </c>
      <c r="Z2" s="6">
        <v>0</v>
      </c>
      <c r="AA2" s="6">
        <v>0</v>
      </c>
    </row>
    <row r="3" spans="1:27">
      <c r="A3" s="7" t="s">
        <v>115</v>
      </c>
      <c r="B3" s="3">
        <v>15259</v>
      </c>
      <c r="C3" s="3">
        <v>11560</v>
      </c>
      <c r="D3" s="3">
        <v>7395</v>
      </c>
      <c r="E3" s="3">
        <v>8787</v>
      </c>
      <c r="F3" s="3">
        <v>2900</v>
      </c>
      <c r="G3" s="3">
        <v>3236</v>
      </c>
      <c r="H3" s="3">
        <v>2168</v>
      </c>
      <c r="I3" s="3">
        <v>2449</v>
      </c>
      <c r="J3" s="3">
        <v>129</v>
      </c>
      <c r="K3" s="3">
        <v>176</v>
      </c>
      <c r="L3" s="3">
        <v>161</v>
      </c>
      <c r="M3" s="3">
        <v>211</v>
      </c>
      <c r="O3" s="14" t="s">
        <v>68</v>
      </c>
      <c r="P3" s="6">
        <v>14893</v>
      </c>
      <c r="Q3" s="6">
        <v>8078</v>
      </c>
      <c r="R3" s="6">
        <v>6464</v>
      </c>
      <c r="S3" s="6">
        <v>6610</v>
      </c>
      <c r="T3" s="6">
        <v>748</v>
      </c>
      <c r="U3" s="6">
        <v>581</v>
      </c>
      <c r="V3" s="6">
        <v>578</v>
      </c>
      <c r="W3" s="6">
        <v>685</v>
      </c>
      <c r="X3" s="6">
        <v>1</v>
      </c>
      <c r="Y3" s="6">
        <v>3</v>
      </c>
      <c r="Z3" s="6">
        <v>9</v>
      </c>
      <c r="AA3" s="6">
        <v>11</v>
      </c>
    </row>
    <row r="4" spans="1:27">
      <c r="A4" s="7" t="s">
        <v>116</v>
      </c>
      <c r="B4" s="3">
        <v>12063</v>
      </c>
      <c r="C4" s="3">
        <v>9650</v>
      </c>
      <c r="D4" s="3">
        <v>6971</v>
      </c>
      <c r="E4" s="3">
        <v>7382</v>
      </c>
      <c r="F4" s="3">
        <v>461</v>
      </c>
      <c r="G4" s="3">
        <v>423</v>
      </c>
      <c r="H4" s="3">
        <v>467</v>
      </c>
      <c r="I4" s="3">
        <v>491</v>
      </c>
      <c r="J4" s="3">
        <v>14</v>
      </c>
      <c r="K4" s="3">
        <v>0</v>
      </c>
      <c r="L4" s="3">
        <v>0</v>
      </c>
      <c r="M4" s="3">
        <v>0</v>
      </c>
      <c r="O4" s="14" t="s">
        <v>70</v>
      </c>
      <c r="P4" s="6">
        <v>9012</v>
      </c>
      <c r="Q4" s="6">
        <v>4914</v>
      </c>
      <c r="R4" s="6">
        <v>88</v>
      </c>
      <c r="S4" s="6">
        <v>0</v>
      </c>
      <c r="T4" s="6">
        <v>805</v>
      </c>
      <c r="U4" s="6">
        <v>779</v>
      </c>
      <c r="V4" s="6">
        <v>0</v>
      </c>
      <c r="W4" s="6">
        <v>0</v>
      </c>
      <c r="X4" s="6">
        <v>23</v>
      </c>
      <c r="Y4" s="6">
        <v>27</v>
      </c>
      <c r="Z4" s="6">
        <v>0</v>
      </c>
      <c r="AA4" s="6">
        <v>0</v>
      </c>
    </row>
    <row r="5" spans="1:27">
      <c r="A5" s="7" t="s">
        <v>117</v>
      </c>
      <c r="B5" s="3">
        <v>11813</v>
      </c>
      <c r="C5" s="3">
        <v>8767</v>
      </c>
      <c r="D5" s="3">
        <v>8379</v>
      </c>
      <c r="E5" s="3">
        <v>6716</v>
      </c>
      <c r="F5" s="3">
        <v>629</v>
      </c>
      <c r="G5" s="3">
        <v>544</v>
      </c>
      <c r="H5" s="3">
        <v>696</v>
      </c>
      <c r="I5" s="3">
        <v>421</v>
      </c>
      <c r="J5" s="3">
        <v>1</v>
      </c>
      <c r="K5" s="3">
        <v>2</v>
      </c>
      <c r="L5" s="3">
        <v>1</v>
      </c>
      <c r="M5" s="3">
        <v>0</v>
      </c>
      <c r="O5" s="14" t="s">
        <v>72</v>
      </c>
      <c r="P5" s="6">
        <v>14250</v>
      </c>
      <c r="Q5" s="6">
        <v>8875</v>
      </c>
      <c r="R5" s="6">
        <v>7185</v>
      </c>
      <c r="S5" s="6">
        <v>3352</v>
      </c>
      <c r="T5" s="6">
        <v>694</v>
      </c>
      <c r="U5" s="6">
        <v>660</v>
      </c>
      <c r="V5" s="6">
        <v>690</v>
      </c>
      <c r="W5" s="6">
        <v>297</v>
      </c>
      <c r="X5" s="6">
        <v>0</v>
      </c>
      <c r="Y5" s="6">
        <v>1</v>
      </c>
      <c r="Z5" s="6">
        <v>20</v>
      </c>
      <c r="AA5" s="6">
        <v>0</v>
      </c>
    </row>
    <row r="6" spans="1:27">
      <c r="A6" s="7" t="s">
        <v>118</v>
      </c>
      <c r="B6" s="3">
        <v>15573</v>
      </c>
      <c r="C6" s="3">
        <v>11945</v>
      </c>
      <c r="D6" s="3">
        <v>9927</v>
      </c>
      <c r="E6" s="3">
        <v>8886</v>
      </c>
      <c r="F6" s="3">
        <v>2772</v>
      </c>
      <c r="G6" s="3">
        <v>2544</v>
      </c>
      <c r="H6" s="3">
        <v>2124</v>
      </c>
      <c r="I6" s="3">
        <v>1723</v>
      </c>
      <c r="J6" s="3">
        <v>136</v>
      </c>
      <c r="K6" s="3">
        <v>185</v>
      </c>
      <c r="L6" s="3">
        <v>86</v>
      </c>
      <c r="M6" s="3">
        <v>101</v>
      </c>
      <c r="O6" s="14" t="s">
        <v>74</v>
      </c>
      <c r="P6" s="6">
        <v>12541</v>
      </c>
      <c r="Q6" s="6">
        <v>8216</v>
      </c>
      <c r="R6" s="6">
        <v>5696</v>
      </c>
      <c r="S6" s="6">
        <v>3029</v>
      </c>
      <c r="T6" s="6">
        <v>601</v>
      </c>
      <c r="U6" s="6">
        <v>959</v>
      </c>
      <c r="V6" s="6">
        <v>692</v>
      </c>
      <c r="W6" s="6">
        <v>208</v>
      </c>
      <c r="X6" s="6">
        <v>9</v>
      </c>
      <c r="Y6" s="6">
        <v>18</v>
      </c>
      <c r="Z6" s="6">
        <v>3</v>
      </c>
      <c r="AA6" s="6">
        <v>0</v>
      </c>
    </row>
    <row r="7" spans="1:27">
      <c r="A7" s="7" t="s">
        <v>119</v>
      </c>
      <c r="B7" s="3">
        <v>10298</v>
      </c>
      <c r="C7" s="3">
        <v>4667</v>
      </c>
      <c r="D7" s="3">
        <v>5146</v>
      </c>
      <c r="E7" s="3">
        <v>4</v>
      </c>
      <c r="F7" s="3">
        <v>616</v>
      </c>
      <c r="G7" s="3">
        <v>252</v>
      </c>
      <c r="H7" s="3">
        <v>435</v>
      </c>
      <c r="I7" s="3">
        <v>0</v>
      </c>
      <c r="J7" s="3">
        <v>0</v>
      </c>
      <c r="K7" s="3">
        <v>0</v>
      </c>
      <c r="L7" s="3">
        <v>8</v>
      </c>
      <c r="M7" s="3">
        <v>0</v>
      </c>
      <c r="O7" s="14" t="s">
        <v>137</v>
      </c>
      <c r="P7" s="6">
        <v>9404</v>
      </c>
      <c r="Q7" s="6">
        <v>5922</v>
      </c>
      <c r="R7" s="6">
        <v>4263</v>
      </c>
      <c r="S7" s="6">
        <v>1462</v>
      </c>
      <c r="T7" s="6">
        <v>238</v>
      </c>
      <c r="U7" s="6">
        <v>302</v>
      </c>
      <c r="V7" s="6">
        <v>299</v>
      </c>
      <c r="W7" s="6">
        <v>107</v>
      </c>
      <c r="X7" s="6">
        <v>0</v>
      </c>
      <c r="Y7" s="6">
        <v>15</v>
      </c>
      <c r="Z7" s="6">
        <v>8</v>
      </c>
      <c r="AA7" s="6">
        <v>6</v>
      </c>
    </row>
    <row r="8" spans="1:27">
      <c r="A8" s="7" t="s">
        <v>120</v>
      </c>
      <c r="B8" s="3">
        <v>10341</v>
      </c>
      <c r="C8" s="3">
        <v>6518</v>
      </c>
      <c r="D8" s="3">
        <v>4554</v>
      </c>
      <c r="E8" s="3">
        <v>4472</v>
      </c>
      <c r="F8" s="3">
        <v>510</v>
      </c>
      <c r="G8" s="3">
        <v>690</v>
      </c>
      <c r="H8" s="3">
        <v>618</v>
      </c>
      <c r="I8" s="3">
        <v>445</v>
      </c>
      <c r="J8" s="3">
        <v>0</v>
      </c>
      <c r="K8" s="3">
        <v>4</v>
      </c>
      <c r="L8" s="3">
        <v>13</v>
      </c>
      <c r="M8" s="3">
        <v>4</v>
      </c>
      <c r="O8" s="15" t="s">
        <v>138</v>
      </c>
      <c r="P8" s="6">
        <v>11243</v>
      </c>
      <c r="Q8" s="6">
        <v>4592</v>
      </c>
      <c r="R8" s="6">
        <v>1482</v>
      </c>
      <c r="S8" s="6">
        <v>3</v>
      </c>
      <c r="T8" s="6">
        <v>1079</v>
      </c>
      <c r="U8" s="6">
        <v>723</v>
      </c>
      <c r="V8" s="6">
        <v>143</v>
      </c>
      <c r="W8" s="6">
        <v>0</v>
      </c>
      <c r="X8" s="6">
        <v>31</v>
      </c>
      <c r="Y8" s="6">
        <v>44</v>
      </c>
      <c r="Z8" s="6">
        <v>0</v>
      </c>
      <c r="AA8" s="6">
        <v>0</v>
      </c>
    </row>
    <row r="9" spans="1:27">
      <c r="A9" s="7" t="s">
        <v>121</v>
      </c>
      <c r="B9" s="3">
        <v>11686</v>
      </c>
      <c r="C9" s="3">
        <v>7453</v>
      </c>
      <c r="D9" s="3">
        <v>6004</v>
      </c>
      <c r="E9" s="3">
        <v>5546</v>
      </c>
      <c r="F9" s="3">
        <v>1190</v>
      </c>
      <c r="G9" s="3">
        <v>1184</v>
      </c>
      <c r="H9" s="3">
        <v>1005</v>
      </c>
      <c r="I9" s="3">
        <v>1172</v>
      </c>
      <c r="J9" s="3">
        <v>56</v>
      </c>
      <c r="K9" s="3">
        <v>25</v>
      </c>
      <c r="L9" s="3">
        <v>12</v>
      </c>
      <c r="M9" s="3">
        <v>27</v>
      </c>
      <c r="O9" s="14" t="s">
        <v>79</v>
      </c>
      <c r="P9" s="6">
        <v>8565</v>
      </c>
      <c r="Q9" s="6">
        <v>4633</v>
      </c>
      <c r="R9" s="6">
        <v>2882</v>
      </c>
      <c r="S9" s="6">
        <v>314</v>
      </c>
      <c r="T9" s="6">
        <v>716</v>
      </c>
      <c r="U9" s="6">
        <v>432</v>
      </c>
      <c r="V9" s="6">
        <v>320</v>
      </c>
      <c r="W9" s="6">
        <v>0</v>
      </c>
      <c r="X9" s="6">
        <v>10</v>
      </c>
      <c r="Y9" s="6">
        <v>0</v>
      </c>
      <c r="Z9" s="6">
        <v>0</v>
      </c>
      <c r="AA9" s="6">
        <v>0</v>
      </c>
    </row>
    <row r="10" spans="1:27">
      <c r="A10" s="7" t="s">
        <v>122</v>
      </c>
      <c r="B10" s="3">
        <v>15940</v>
      </c>
      <c r="C10" s="3">
        <v>14898</v>
      </c>
      <c r="D10" s="3">
        <v>10266</v>
      </c>
      <c r="E10" s="3">
        <v>10482</v>
      </c>
      <c r="F10" s="3">
        <v>2130</v>
      </c>
      <c r="G10" s="3">
        <v>2802</v>
      </c>
      <c r="H10" s="3">
        <v>1929</v>
      </c>
      <c r="I10" s="3">
        <v>1847</v>
      </c>
      <c r="J10" s="3">
        <v>100</v>
      </c>
      <c r="K10" s="3">
        <v>146</v>
      </c>
      <c r="L10" s="3">
        <v>78</v>
      </c>
      <c r="M10" s="3">
        <v>25</v>
      </c>
      <c r="O10" s="14" t="s">
        <v>81</v>
      </c>
      <c r="P10" s="6">
        <v>9471</v>
      </c>
      <c r="Q10" s="6">
        <v>6608</v>
      </c>
      <c r="R10" s="6">
        <v>4970</v>
      </c>
      <c r="S10" s="6">
        <v>287</v>
      </c>
      <c r="T10" s="6">
        <v>669</v>
      </c>
      <c r="U10" s="6">
        <v>413</v>
      </c>
      <c r="V10" s="6">
        <v>408</v>
      </c>
      <c r="W10" s="6">
        <v>0</v>
      </c>
      <c r="X10" s="6">
        <v>9</v>
      </c>
      <c r="Y10" s="6">
        <v>11</v>
      </c>
      <c r="Z10" s="6">
        <v>2</v>
      </c>
      <c r="AA10" s="6">
        <v>0</v>
      </c>
    </row>
    <row r="11" spans="1:27">
      <c r="A11" s="7" t="s">
        <v>123</v>
      </c>
      <c r="B11" s="3">
        <v>10707</v>
      </c>
      <c r="C11" s="3">
        <v>7431</v>
      </c>
      <c r="D11" s="3">
        <v>5416</v>
      </c>
      <c r="E11" s="3">
        <v>1528</v>
      </c>
      <c r="F11" s="3">
        <v>982</v>
      </c>
      <c r="G11" s="3">
        <v>1450</v>
      </c>
      <c r="H11" s="3">
        <v>813</v>
      </c>
      <c r="I11" s="3">
        <v>437</v>
      </c>
      <c r="J11" s="3">
        <v>14</v>
      </c>
      <c r="K11" s="3">
        <v>156</v>
      </c>
      <c r="L11" s="3">
        <v>49</v>
      </c>
      <c r="M11" s="3">
        <v>42</v>
      </c>
      <c r="O11" s="14" t="s">
        <v>83</v>
      </c>
      <c r="P11" s="6">
        <v>8667</v>
      </c>
      <c r="Q11" s="6">
        <v>5502</v>
      </c>
      <c r="R11" s="6">
        <v>2717</v>
      </c>
      <c r="S11" s="6">
        <v>1285</v>
      </c>
      <c r="T11" s="6">
        <v>1048</v>
      </c>
      <c r="U11" s="6">
        <v>568</v>
      </c>
      <c r="V11" s="6">
        <v>162</v>
      </c>
      <c r="W11" s="6">
        <v>119</v>
      </c>
      <c r="X11" s="6">
        <v>17</v>
      </c>
      <c r="Y11" s="6">
        <v>9</v>
      </c>
      <c r="Z11" s="6">
        <v>2</v>
      </c>
      <c r="AA11" s="6">
        <v>0</v>
      </c>
    </row>
    <row r="12" spans="1:27">
      <c r="A12" s="7" t="s">
        <v>124</v>
      </c>
      <c r="B12" s="3">
        <v>9511</v>
      </c>
      <c r="C12" s="3">
        <v>6890</v>
      </c>
      <c r="D12" s="3">
        <v>3135</v>
      </c>
      <c r="E12" s="3">
        <v>1809</v>
      </c>
      <c r="F12" s="3">
        <v>587</v>
      </c>
      <c r="G12" s="3">
        <v>612</v>
      </c>
      <c r="H12" s="3">
        <v>428</v>
      </c>
      <c r="I12" s="3">
        <v>157</v>
      </c>
      <c r="J12" s="3">
        <v>0</v>
      </c>
      <c r="K12" s="3">
        <v>30</v>
      </c>
      <c r="L12" s="3">
        <v>9</v>
      </c>
      <c r="M12" s="3">
        <v>0</v>
      </c>
      <c r="O12" s="14" t="s">
        <v>85</v>
      </c>
      <c r="P12" s="6">
        <v>12398</v>
      </c>
      <c r="Q12" s="6">
        <v>9170</v>
      </c>
      <c r="R12" s="6">
        <v>5781</v>
      </c>
      <c r="S12" s="6">
        <v>2172</v>
      </c>
      <c r="T12" s="6">
        <v>685</v>
      </c>
      <c r="U12" s="6">
        <v>941</v>
      </c>
      <c r="V12" s="6">
        <v>428</v>
      </c>
      <c r="W12" s="6">
        <v>167</v>
      </c>
      <c r="X12" s="6">
        <v>12</v>
      </c>
      <c r="Y12" s="6">
        <v>16</v>
      </c>
      <c r="Z12" s="6">
        <v>0</v>
      </c>
      <c r="AA12" s="6">
        <v>2</v>
      </c>
    </row>
    <row r="13" spans="1:27">
      <c r="A13" s="7" t="s">
        <v>125</v>
      </c>
      <c r="B13" s="3">
        <v>12364</v>
      </c>
      <c r="C13" s="3">
        <v>8377</v>
      </c>
      <c r="D13" s="3">
        <v>5908</v>
      </c>
      <c r="E13" s="3">
        <v>94</v>
      </c>
      <c r="F13" s="3">
        <v>531</v>
      </c>
      <c r="G13" s="3">
        <v>619</v>
      </c>
      <c r="H13" s="3">
        <v>594</v>
      </c>
      <c r="I13" s="3">
        <v>0</v>
      </c>
      <c r="J13" s="3">
        <v>3</v>
      </c>
      <c r="K13" s="3">
        <v>0</v>
      </c>
      <c r="L13" s="3">
        <v>7</v>
      </c>
      <c r="M13" s="3">
        <v>0</v>
      </c>
      <c r="O13" s="14" t="s">
        <v>87</v>
      </c>
      <c r="P13" s="6">
        <v>11226</v>
      </c>
      <c r="Q13" s="6">
        <v>7766</v>
      </c>
      <c r="R13" s="6">
        <v>3648</v>
      </c>
      <c r="S13" s="6">
        <v>1302</v>
      </c>
      <c r="T13" s="6">
        <v>1133</v>
      </c>
      <c r="U13" s="6">
        <v>1225</v>
      </c>
      <c r="V13" s="6">
        <v>577</v>
      </c>
      <c r="W13" s="6">
        <v>312</v>
      </c>
      <c r="X13" s="6">
        <v>134</v>
      </c>
      <c r="Y13" s="6">
        <v>55</v>
      </c>
      <c r="Z13" s="6">
        <v>26</v>
      </c>
      <c r="AA13" s="6">
        <v>0</v>
      </c>
    </row>
    <row r="14" spans="1:27">
      <c r="A14" s="7" t="s">
        <v>126</v>
      </c>
      <c r="B14" s="3">
        <v>12759</v>
      </c>
      <c r="C14" s="3">
        <v>9573</v>
      </c>
      <c r="D14" s="3">
        <v>7415</v>
      </c>
      <c r="E14" s="3">
        <v>3917</v>
      </c>
      <c r="F14" s="3">
        <v>1031</v>
      </c>
      <c r="G14" s="3">
        <v>1315</v>
      </c>
      <c r="H14" s="3">
        <v>829</v>
      </c>
      <c r="I14" s="3">
        <v>485</v>
      </c>
      <c r="J14" s="3">
        <v>36</v>
      </c>
      <c r="K14" s="3">
        <v>23</v>
      </c>
      <c r="L14" s="3">
        <v>27</v>
      </c>
      <c r="M14" s="3">
        <v>8</v>
      </c>
      <c r="O14" s="14" t="s">
        <v>89</v>
      </c>
      <c r="P14" s="6">
        <v>10473</v>
      </c>
      <c r="Q14" s="6">
        <v>2455</v>
      </c>
      <c r="R14" s="6">
        <v>1514</v>
      </c>
      <c r="S14" s="6">
        <v>3721</v>
      </c>
      <c r="T14" s="6">
        <v>389</v>
      </c>
      <c r="U14" s="6">
        <v>160</v>
      </c>
      <c r="V14" s="6">
        <v>74</v>
      </c>
      <c r="W14" s="6">
        <v>171</v>
      </c>
      <c r="X14" s="6">
        <v>3</v>
      </c>
      <c r="Y14" s="6">
        <v>4</v>
      </c>
      <c r="Z14" s="6">
        <v>0</v>
      </c>
      <c r="AA14" s="6">
        <v>4</v>
      </c>
    </row>
    <row r="15" spans="1:27">
      <c r="A15" s="5" t="s">
        <v>127</v>
      </c>
      <c r="B15" s="3">
        <v>11938</v>
      </c>
      <c r="C15" s="3">
        <v>8108</v>
      </c>
      <c r="D15" s="3">
        <v>8006</v>
      </c>
      <c r="E15" s="3">
        <v>1813</v>
      </c>
      <c r="F15" s="3">
        <v>2028</v>
      </c>
      <c r="G15" s="3">
        <v>1510</v>
      </c>
      <c r="H15" s="3">
        <v>1482</v>
      </c>
      <c r="I15" s="3">
        <v>283</v>
      </c>
      <c r="J15" s="3">
        <v>131</v>
      </c>
      <c r="K15" s="3">
        <v>62</v>
      </c>
      <c r="L15" s="3">
        <v>85</v>
      </c>
      <c r="M15" s="3">
        <v>13</v>
      </c>
      <c r="O15" s="14" t="s">
        <v>91</v>
      </c>
      <c r="P15" s="6">
        <v>11112</v>
      </c>
      <c r="Q15" s="6">
        <v>5599</v>
      </c>
      <c r="R15" s="6">
        <v>1371</v>
      </c>
      <c r="S15" s="6">
        <v>2890</v>
      </c>
      <c r="T15" s="6">
        <v>360</v>
      </c>
      <c r="U15" s="6">
        <v>446</v>
      </c>
      <c r="V15" s="6">
        <v>138</v>
      </c>
      <c r="W15" s="6">
        <v>150</v>
      </c>
      <c r="X15" s="6">
        <v>2</v>
      </c>
      <c r="Y15" s="6">
        <v>0</v>
      </c>
      <c r="Z15" s="6">
        <v>0</v>
      </c>
      <c r="AA15" s="6">
        <v>0</v>
      </c>
    </row>
    <row r="16" spans="1:27">
      <c r="A16" s="5" t="s">
        <v>128</v>
      </c>
      <c r="B16" s="3">
        <v>10328</v>
      </c>
      <c r="C16" s="3">
        <v>7779</v>
      </c>
      <c r="D16" s="3">
        <v>2449</v>
      </c>
      <c r="E16" s="3">
        <v>38</v>
      </c>
      <c r="F16" s="3">
        <v>946</v>
      </c>
      <c r="G16" s="3">
        <v>677</v>
      </c>
      <c r="H16" s="3">
        <v>212</v>
      </c>
      <c r="I16" s="3">
        <v>0</v>
      </c>
      <c r="J16" s="3">
        <v>8</v>
      </c>
      <c r="K16" s="3">
        <v>5</v>
      </c>
      <c r="L16" s="3">
        <v>11</v>
      </c>
      <c r="M16" s="3">
        <v>0</v>
      </c>
      <c r="O16" s="14" t="s">
        <v>93</v>
      </c>
      <c r="P16" s="6">
        <v>10883</v>
      </c>
      <c r="Q16" s="6">
        <v>6169</v>
      </c>
      <c r="R16" s="6">
        <v>4067</v>
      </c>
      <c r="S16" s="6">
        <v>887</v>
      </c>
      <c r="T16" s="6">
        <v>694</v>
      </c>
      <c r="U16" s="6">
        <v>434</v>
      </c>
      <c r="V16" s="6">
        <v>385</v>
      </c>
      <c r="W16" s="6">
        <v>95</v>
      </c>
      <c r="X16" s="6">
        <v>11</v>
      </c>
      <c r="Y16" s="6">
        <v>8</v>
      </c>
      <c r="Z16" s="6">
        <v>14</v>
      </c>
      <c r="AA16" s="6">
        <v>0</v>
      </c>
    </row>
    <row r="17" spans="1:27">
      <c r="A17" s="5" t="s">
        <v>129</v>
      </c>
      <c r="B17" s="3">
        <v>12783</v>
      </c>
      <c r="C17" s="3">
        <v>6026</v>
      </c>
      <c r="D17" s="3">
        <v>5313</v>
      </c>
      <c r="E17" s="3">
        <v>4873</v>
      </c>
      <c r="F17" s="3">
        <v>483</v>
      </c>
      <c r="G17" s="3">
        <v>647</v>
      </c>
      <c r="H17" s="3">
        <v>446</v>
      </c>
      <c r="I17" s="3">
        <v>391</v>
      </c>
      <c r="J17" s="3">
        <v>6</v>
      </c>
      <c r="K17" s="3">
        <v>6</v>
      </c>
      <c r="L17" s="3">
        <v>7</v>
      </c>
      <c r="M17" s="3">
        <v>5</v>
      </c>
      <c r="O17" s="14" t="s">
        <v>95</v>
      </c>
      <c r="P17" s="6">
        <v>11319</v>
      </c>
      <c r="Q17" s="6">
        <v>5371</v>
      </c>
      <c r="R17" s="6">
        <v>2321</v>
      </c>
      <c r="S17" s="6">
        <v>8</v>
      </c>
      <c r="T17" s="6">
        <v>527</v>
      </c>
      <c r="U17" s="6">
        <v>147</v>
      </c>
      <c r="V17" s="6">
        <v>102</v>
      </c>
      <c r="W17" s="6">
        <v>0</v>
      </c>
      <c r="X17" s="6">
        <v>9</v>
      </c>
      <c r="Y17" s="6">
        <v>0</v>
      </c>
      <c r="Z17" s="6">
        <v>0</v>
      </c>
      <c r="AA17" s="6">
        <v>0</v>
      </c>
    </row>
    <row r="18" spans="1:27">
      <c r="A18" s="5" t="s">
        <v>130</v>
      </c>
      <c r="B18" s="3">
        <v>10039</v>
      </c>
      <c r="C18" s="3">
        <v>6535</v>
      </c>
      <c r="D18" s="3">
        <v>6582</v>
      </c>
      <c r="E18" s="3">
        <v>4969</v>
      </c>
      <c r="F18" s="3">
        <v>1483</v>
      </c>
      <c r="G18" s="3">
        <v>2044</v>
      </c>
      <c r="H18" s="3">
        <v>1792</v>
      </c>
      <c r="I18" s="3">
        <v>1162</v>
      </c>
      <c r="J18" s="3">
        <v>163</v>
      </c>
      <c r="K18" s="3">
        <v>71</v>
      </c>
      <c r="L18" s="3">
        <v>118</v>
      </c>
      <c r="M18" s="3">
        <v>128</v>
      </c>
      <c r="O18" s="14" t="s">
        <v>97</v>
      </c>
      <c r="P18" s="6">
        <v>9415</v>
      </c>
      <c r="Q18" s="6">
        <v>5107</v>
      </c>
      <c r="R18" s="6">
        <v>4931</v>
      </c>
      <c r="S18" s="6">
        <v>3151</v>
      </c>
      <c r="T18" s="6">
        <v>461</v>
      </c>
      <c r="U18" s="6">
        <v>357</v>
      </c>
      <c r="V18" s="6">
        <v>448</v>
      </c>
      <c r="W18" s="6">
        <v>171</v>
      </c>
      <c r="X18" s="6">
        <v>3</v>
      </c>
      <c r="Y18" s="6">
        <v>0</v>
      </c>
      <c r="Z18" s="6">
        <v>10</v>
      </c>
      <c r="AA18" s="6">
        <v>0</v>
      </c>
    </row>
    <row r="19" spans="1:27">
      <c r="A19" s="5" t="s">
        <v>131</v>
      </c>
      <c r="B19" s="3">
        <v>7615</v>
      </c>
      <c r="C19" s="3">
        <v>5800</v>
      </c>
      <c r="D19" s="3">
        <v>3281</v>
      </c>
      <c r="E19" s="3">
        <v>2387</v>
      </c>
      <c r="F19" s="3">
        <v>501</v>
      </c>
      <c r="G19" s="3">
        <v>752</v>
      </c>
      <c r="H19" s="3">
        <v>333</v>
      </c>
      <c r="I19" s="3">
        <v>126</v>
      </c>
      <c r="J19" s="3">
        <v>8</v>
      </c>
      <c r="K19" s="3">
        <v>34</v>
      </c>
      <c r="L19" s="3">
        <v>11</v>
      </c>
      <c r="M19" s="3">
        <v>4</v>
      </c>
      <c r="O19" s="14" t="s">
        <v>99</v>
      </c>
      <c r="P19" s="6">
        <v>10177</v>
      </c>
      <c r="Q19" s="6">
        <v>6946</v>
      </c>
      <c r="R19" s="6">
        <v>1327</v>
      </c>
      <c r="S19" s="6">
        <v>1329</v>
      </c>
      <c r="T19" s="6">
        <v>917</v>
      </c>
      <c r="U19" s="6">
        <v>870</v>
      </c>
      <c r="V19" s="6">
        <v>159</v>
      </c>
      <c r="W19" s="6">
        <v>49</v>
      </c>
      <c r="X19" s="6">
        <v>34</v>
      </c>
      <c r="Y19" s="6">
        <v>35</v>
      </c>
      <c r="Z19" s="6">
        <v>0</v>
      </c>
      <c r="AA19" s="6">
        <v>0</v>
      </c>
    </row>
    <row r="20" spans="1:27">
      <c r="A20" s="5" t="s">
        <v>132</v>
      </c>
      <c r="B20" s="3">
        <v>16218</v>
      </c>
      <c r="C20" s="3">
        <v>9761</v>
      </c>
      <c r="D20" s="3">
        <v>7780</v>
      </c>
      <c r="E20" s="3">
        <v>2868</v>
      </c>
      <c r="F20" s="3">
        <v>875</v>
      </c>
      <c r="G20" s="3">
        <v>981</v>
      </c>
      <c r="H20" s="3">
        <v>529</v>
      </c>
      <c r="I20" s="3">
        <v>160</v>
      </c>
      <c r="J20" s="3">
        <v>0</v>
      </c>
      <c r="K20" s="3">
        <v>1</v>
      </c>
      <c r="L20" s="3">
        <v>8</v>
      </c>
      <c r="M20" s="3"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>
      <c r="A21" s="5" t="s">
        <v>133</v>
      </c>
      <c r="B21" s="3">
        <v>9708</v>
      </c>
      <c r="C21" s="3">
        <v>6021</v>
      </c>
      <c r="D21" s="3">
        <v>3617</v>
      </c>
      <c r="E21" s="3">
        <v>2635</v>
      </c>
      <c r="F21" s="3">
        <v>1246</v>
      </c>
      <c r="G21" s="3">
        <v>1256</v>
      </c>
      <c r="H21" s="3">
        <v>650</v>
      </c>
      <c r="I21" s="3">
        <v>438</v>
      </c>
      <c r="J21" s="3">
        <v>60</v>
      </c>
      <c r="K21" s="3">
        <v>79</v>
      </c>
      <c r="L21" s="3">
        <v>4</v>
      </c>
      <c r="M21" s="3">
        <v>31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>
      <c r="A22" s="5" t="s">
        <v>140</v>
      </c>
      <c r="B22" s="3">
        <v>14992</v>
      </c>
      <c r="C22" s="3">
        <v>9130</v>
      </c>
      <c r="D22" s="3">
        <v>9577</v>
      </c>
      <c r="E22" s="3">
        <v>8935</v>
      </c>
      <c r="F22" s="3">
        <v>1945</v>
      </c>
      <c r="G22" s="3">
        <v>1170</v>
      </c>
      <c r="H22" s="3">
        <v>1857</v>
      </c>
      <c r="I22" s="3">
        <v>2276</v>
      </c>
      <c r="J22" s="3">
        <v>48</v>
      </c>
      <c r="K22" s="3">
        <v>20</v>
      </c>
      <c r="L22" s="3">
        <v>115</v>
      </c>
      <c r="M22" s="3">
        <v>93</v>
      </c>
      <c r="O22" s="6" t="s">
        <v>102</v>
      </c>
      <c r="P22" s="6">
        <f t="shared" ref="P22:AA22" si="0">AVERAGE(P2:P19)</f>
        <v>10786.166666666666</v>
      </c>
      <c r="Q22" s="6">
        <f t="shared" si="0"/>
        <v>6127.5</v>
      </c>
      <c r="R22" s="6">
        <f t="shared" si="0"/>
        <v>3424.3888888888887</v>
      </c>
      <c r="S22" s="6">
        <f t="shared" si="0"/>
        <v>1797.3333333333333</v>
      </c>
      <c r="T22" s="6">
        <f t="shared" si="0"/>
        <v>685.38888888888891</v>
      </c>
      <c r="U22" s="6">
        <f t="shared" si="0"/>
        <v>567.66666666666663</v>
      </c>
      <c r="V22" s="6">
        <f t="shared" si="0"/>
        <v>312</v>
      </c>
      <c r="W22" s="6">
        <f t="shared" si="0"/>
        <v>140.88888888888889</v>
      </c>
      <c r="X22" s="6">
        <f t="shared" si="0"/>
        <v>17.666666666666668</v>
      </c>
      <c r="Y22" s="6">
        <f t="shared" si="0"/>
        <v>13.666666666666666</v>
      </c>
      <c r="Z22" s="6">
        <f t="shared" si="0"/>
        <v>5.2222222222222223</v>
      </c>
      <c r="AA22" s="6">
        <f t="shared" si="0"/>
        <v>1.2777777777777777</v>
      </c>
    </row>
    <row r="23" spans="1:27">
      <c r="A23" s="5" t="s">
        <v>139</v>
      </c>
      <c r="B23" s="3">
        <v>11880</v>
      </c>
      <c r="C23" s="3">
        <v>6825</v>
      </c>
      <c r="D23" s="3">
        <v>7544</v>
      </c>
      <c r="E23" s="3">
        <v>6593</v>
      </c>
      <c r="F23" s="3">
        <v>1289</v>
      </c>
      <c r="G23" s="3">
        <v>1471</v>
      </c>
      <c r="H23" s="3">
        <v>1684</v>
      </c>
      <c r="I23" s="3">
        <v>1619</v>
      </c>
      <c r="J23" s="3">
        <v>68</v>
      </c>
      <c r="K23" s="3">
        <v>100</v>
      </c>
      <c r="L23" s="3">
        <v>109</v>
      </c>
      <c r="M23" s="3">
        <v>63</v>
      </c>
      <c r="O23" s="6" t="s">
        <v>103</v>
      </c>
      <c r="P23" s="6">
        <f t="shared" ref="P23:AA23" si="1">P24/SQRT(18)</f>
        <v>430.61405653586661</v>
      </c>
      <c r="Q23" s="6">
        <f t="shared" si="1"/>
        <v>418.20690418246608</v>
      </c>
      <c r="R23" s="6">
        <f t="shared" si="1"/>
        <v>496.10814193023475</v>
      </c>
      <c r="S23" s="6">
        <f t="shared" si="1"/>
        <v>409.52811996949816</v>
      </c>
      <c r="T23" s="6">
        <f t="shared" si="1"/>
        <v>58.551923155060742</v>
      </c>
      <c r="U23" s="6">
        <f t="shared" si="1"/>
        <v>71.097649869693058</v>
      </c>
      <c r="V23" s="6">
        <f t="shared" si="1"/>
        <v>53.236124645960679</v>
      </c>
      <c r="W23" s="6">
        <f t="shared" si="1"/>
        <v>39.880531467414734</v>
      </c>
      <c r="X23" s="6">
        <f t="shared" si="1"/>
        <v>7.2319190810442038</v>
      </c>
      <c r="Y23" s="6">
        <f t="shared" si="1"/>
        <v>3.8982147749158909</v>
      </c>
      <c r="Z23" s="6">
        <f t="shared" si="1"/>
        <v>1.8463097898869489</v>
      </c>
      <c r="AA23" s="6">
        <f t="shared" si="1"/>
        <v>0.69454247674069236</v>
      </c>
    </row>
    <row r="24" spans="1:27">
      <c r="A24" s="6" t="s">
        <v>102</v>
      </c>
      <c r="B24" s="3">
        <f>AVERAGE(B2:B23)</f>
        <v>12024.545454545454</v>
      </c>
      <c r="C24" s="3">
        <f t="shared" ref="C24:M24" si="2">AVERAGE(C2:C23)</f>
        <v>8193.363636363636</v>
      </c>
      <c r="D24" s="3">
        <f t="shared" si="2"/>
        <v>6349.363636363636</v>
      </c>
      <c r="E24" s="3">
        <f t="shared" si="2"/>
        <v>4495.863636363636</v>
      </c>
      <c r="F24" s="3">
        <f t="shared" si="2"/>
        <v>1205.909090909091</v>
      </c>
      <c r="G24" s="3">
        <f>AVERAGE(G2:G23)</f>
        <v>1247.090909090909</v>
      </c>
      <c r="H24" s="3">
        <f t="shared" si="2"/>
        <v>1001.4545454545455</v>
      </c>
      <c r="I24" s="3">
        <f t="shared" si="2"/>
        <v>771.77272727272725</v>
      </c>
      <c r="J24" s="3">
        <f t="shared" si="2"/>
        <v>48.272727272727273</v>
      </c>
      <c r="K24" s="3">
        <f t="shared" si="2"/>
        <v>53.590909090909093</v>
      </c>
      <c r="L24" s="3">
        <f t="shared" si="2"/>
        <v>44.454545454545453</v>
      </c>
      <c r="M24" s="3">
        <f t="shared" si="2"/>
        <v>37.68181818181818</v>
      </c>
      <c r="O24" s="6" t="s">
        <v>104</v>
      </c>
      <c r="P24" s="6">
        <f t="shared" ref="P24:AA24" si="3">STDEV(P2:P19)</f>
        <v>1826.9407167045517</v>
      </c>
      <c r="Q24" s="6">
        <f t="shared" si="3"/>
        <v>1774.3016273187268</v>
      </c>
      <c r="R24" s="6">
        <f t="shared" si="3"/>
        <v>2104.8085881643628</v>
      </c>
      <c r="S24" s="6">
        <f t="shared" si="3"/>
        <v>1737.4806643020606</v>
      </c>
      <c r="T24" s="6">
        <f t="shared" si="3"/>
        <v>248.41477148674247</v>
      </c>
      <c r="U24" s="6">
        <f t="shared" si="3"/>
        <v>301.64178209572088</v>
      </c>
      <c r="V24" s="6">
        <f t="shared" si="3"/>
        <v>225.8617484475065</v>
      </c>
      <c r="W24" s="6">
        <f t="shared" si="3"/>
        <v>169.19876542759471</v>
      </c>
      <c r="X24" s="6">
        <f t="shared" si="3"/>
        <v>30.682434139192448</v>
      </c>
      <c r="Y24" s="6">
        <f t="shared" si="3"/>
        <v>16.538724611187703</v>
      </c>
      <c r="Z24" s="6">
        <f t="shared" si="3"/>
        <v>7.8332290356010272</v>
      </c>
      <c r="AA24" s="6">
        <f t="shared" si="3"/>
        <v>2.9466941707526608</v>
      </c>
    </row>
    <row r="25" spans="1:27">
      <c r="A25" s="6" t="s">
        <v>103</v>
      </c>
      <c r="B25" s="3">
        <f t="shared" ref="B25:M25" si="4">B26/SQRT(22)</f>
        <v>495.39669148697965</v>
      </c>
      <c r="C25" s="3">
        <f t="shared" si="4"/>
        <v>507.16528870468119</v>
      </c>
      <c r="D25" s="3">
        <f t="shared" si="4"/>
        <v>471.44726764591491</v>
      </c>
      <c r="E25" s="3">
        <f t="shared" si="4"/>
        <v>667.75163648790158</v>
      </c>
      <c r="F25" s="3">
        <f t="shared" si="4"/>
        <v>156.77858085841305</v>
      </c>
      <c r="G25" s="3">
        <f>G26/SQRT(22)</f>
        <v>168.63707424501101</v>
      </c>
      <c r="H25" s="3">
        <f t="shared" si="4"/>
        <v>136.99754677982909</v>
      </c>
      <c r="I25" s="3">
        <f t="shared" si="4"/>
        <v>162.08238955402251</v>
      </c>
      <c r="J25" s="3">
        <f t="shared" si="4"/>
        <v>11.366423900528318</v>
      </c>
      <c r="K25" s="3">
        <f t="shared" si="4"/>
        <v>13.109868575740929</v>
      </c>
      <c r="L25" s="3">
        <f t="shared" si="4"/>
        <v>10.36868563865634</v>
      </c>
      <c r="M25" s="3">
        <f t="shared" si="4"/>
        <v>11.615295626167864</v>
      </c>
      <c r="O25" s="6"/>
      <c r="P25" s="6">
        <v>7.3400000000000007E-2</v>
      </c>
      <c r="Q25" s="9">
        <v>4.1000000000000003E-3</v>
      </c>
      <c r="R25" s="9">
        <v>1E-4</v>
      </c>
      <c r="S25" s="9">
        <v>1.6000000000000001E-3</v>
      </c>
      <c r="T25" s="9">
        <v>4.4999999999999997E-3</v>
      </c>
      <c r="U25" s="9">
        <v>1.1000000000000001E-3</v>
      </c>
      <c r="V25" s="9" t="s">
        <v>105</v>
      </c>
      <c r="W25" s="9">
        <v>1.1999999999999999E-3</v>
      </c>
      <c r="X25" s="10">
        <v>0.21010000000000001</v>
      </c>
      <c r="Y25" s="9">
        <v>3.56E-2</v>
      </c>
      <c r="Z25" s="9">
        <v>4.0000000000000002E-4</v>
      </c>
      <c r="AA25" s="9">
        <v>8.9999999999999998E-4</v>
      </c>
    </row>
    <row r="26" spans="1:27">
      <c r="A26" s="6" t="s">
        <v>104</v>
      </c>
      <c r="B26" s="3">
        <f t="shared" ref="B26:M26" si="5">STDEV(B2:B23)</f>
        <v>2323.6164491149148</v>
      </c>
      <c r="C26" s="3">
        <f t="shared" si="5"/>
        <v>2378.8160629758363</v>
      </c>
      <c r="D26" s="3">
        <f t="shared" si="5"/>
        <v>2211.2836940920938</v>
      </c>
      <c r="E26" s="3">
        <f t="shared" si="5"/>
        <v>3132.0327994307395</v>
      </c>
      <c r="F26" s="3">
        <f t="shared" si="5"/>
        <v>735.3567264610524</v>
      </c>
      <c r="G26" s="3">
        <f>STDEV(G2:G23)</f>
        <v>790.97799072931343</v>
      </c>
      <c r="H26" s="3">
        <f t="shared" si="5"/>
        <v>642.57545247325788</v>
      </c>
      <c r="I26" s="3">
        <f t="shared" si="5"/>
        <v>760.23379435402762</v>
      </c>
      <c r="J26" s="3">
        <f t="shared" si="5"/>
        <v>53.313253795871724</v>
      </c>
      <c r="K26" s="3">
        <f t="shared" si="5"/>
        <v>61.490734176869196</v>
      </c>
      <c r="L26" s="3">
        <f t="shared" si="5"/>
        <v>48.633446528208559</v>
      </c>
      <c r="M26" s="3">
        <f t="shared" si="5"/>
        <v>54.480565659985899</v>
      </c>
      <c r="O26" s="6"/>
      <c r="P26" s="20" t="s">
        <v>154</v>
      </c>
      <c r="Q26" s="20" t="s">
        <v>154</v>
      </c>
      <c r="R26" s="20" t="s">
        <v>154</v>
      </c>
      <c r="S26" s="6" t="s">
        <v>106</v>
      </c>
      <c r="T26" s="6" t="s">
        <v>106</v>
      </c>
      <c r="U26" s="6" t="s">
        <v>107</v>
      </c>
      <c r="V26" s="6" t="s">
        <v>107</v>
      </c>
      <c r="W26" s="6" t="s">
        <v>107</v>
      </c>
      <c r="X26" s="6" t="s">
        <v>107</v>
      </c>
      <c r="Y26" s="6" t="s">
        <v>107</v>
      </c>
      <c r="Z26" s="6" t="s">
        <v>107</v>
      </c>
      <c r="AA26" s="6" t="s">
        <v>107</v>
      </c>
    </row>
    <row r="29" spans="1:27">
      <c r="A29" t="s">
        <v>134</v>
      </c>
      <c r="B29" t="s">
        <v>108</v>
      </c>
      <c r="C29" t="s">
        <v>109</v>
      </c>
      <c r="D29" t="s">
        <v>110</v>
      </c>
      <c r="E29" t="s">
        <v>111</v>
      </c>
      <c r="G29" t="s">
        <v>135</v>
      </c>
      <c r="H29" t="s">
        <v>108</v>
      </c>
      <c r="I29" t="s">
        <v>109</v>
      </c>
      <c r="J29" t="s">
        <v>110</v>
      </c>
      <c r="K29" t="s">
        <v>111</v>
      </c>
      <c r="M29" t="s">
        <v>136</v>
      </c>
      <c r="N29" t="s">
        <v>108</v>
      </c>
      <c r="O29" t="s">
        <v>109</v>
      </c>
      <c r="P29" t="s">
        <v>110</v>
      </c>
      <c r="Q29" t="s">
        <v>111</v>
      </c>
    </row>
    <row r="30" spans="1:27">
      <c r="A30" t="s">
        <v>112</v>
      </c>
      <c r="B30">
        <v>12024.545454545454</v>
      </c>
      <c r="C30">
        <v>8193.363636363636</v>
      </c>
      <c r="D30">
        <v>6349.363636363636</v>
      </c>
      <c r="E30">
        <v>4495.863636363636</v>
      </c>
      <c r="G30" t="s">
        <v>112</v>
      </c>
      <c r="H30">
        <v>1205.909090909091</v>
      </c>
      <c r="I30">
        <v>1247.090909090909</v>
      </c>
      <c r="J30">
        <v>1001.4545454545455</v>
      </c>
      <c r="K30">
        <v>771.77272727272725</v>
      </c>
      <c r="M30" t="s">
        <v>112</v>
      </c>
      <c r="N30">
        <v>48.272727272727273</v>
      </c>
      <c r="O30">
        <v>53.590909090909093</v>
      </c>
      <c r="P30">
        <v>44.454545454545453</v>
      </c>
      <c r="Q30">
        <v>37.68181818181818</v>
      </c>
    </row>
    <row r="31" spans="1:27">
      <c r="A31" t="s">
        <v>113</v>
      </c>
      <c r="B31">
        <v>10786.166666666666</v>
      </c>
      <c r="C31">
        <v>6127.5</v>
      </c>
      <c r="D31">
        <v>3424.3888888888887</v>
      </c>
      <c r="E31">
        <v>1797.3333333333333</v>
      </c>
      <c r="G31" t="s">
        <v>113</v>
      </c>
      <c r="H31">
        <v>685.38888888888891</v>
      </c>
      <c r="I31">
        <v>567.66666666666663</v>
      </c>
      <c r="J31">
        <v>312</v>
      </c>
      <c r="K31">
        <v>140.88888888888889</v>
      </c>
      <c r="L31">
        <v>13.666666666666666</v>
      </c>
      <c r="M31" t="s">
        <v>113</v>
      </c>
      <c r="N31">
        <v>17.666666666666668</v>
      </c>
      <c r="O31">
        <v>13.666666666666666</v>
      </c>
      <c r="P31">
        <v>5.2222222222222223</v>
      </c>
      <c r="Q31">
        <v>1.2777777777777777</v>
      </c>
    </row>
    <row r="33" spans="1:17">
      <c r="A33" t="s">
        <v>152</v>
      </c>
      <c r="B33">
        <v>495.39669148697965</v>
      </c>
      <c r="C33">
        <v>507.16528870468119</v>
      </c>
      <c r="D33">
        <v>471.44726764591491</v>
      </c>
      <c r="E33">
        <v>667.75163648790158</v>
      </c>
      <c r="G33" t="s">
        <v>152</v>
      </c>
      <c r="H33">
        <v>156.77858085841305</v>
      </c>
      <c r="I33">
        <v>168.63707424501101</v>
      </c>
      <c r="J33">
        <v>136.99754677982909</v>
      </c>
      <c r="K33">
        <v>162.08238955402251</v>
      </c>
      <c r="M33" t="s">
        <v>152</v>
      </c>
      <c r="N33">
        <v>11.366423900528318</v>
      </c>
      <c r="O33">
        <v>13.109868575740929</v>
      </c>
      <c r="P33">
        <v>10.36868563865634</v>
      </c>
      <c r="Q33">
        <v>11.615295626167864</v>
      </c>
    </row>
    <row r="34" spans="1:17">
      <c r="A34" t="s">
        <v>151</v>
      </c>
      <c r="B34" s="19">
        <v>430.61405653586661</v>
      </c>
      <c r="C34" s="19">
        <v>418.20690418246608</v>
      </c>
      <c r="D34" s="19">
        <v>496.10814193023475</v>
      </c>
      <c r="E34" s="19">
        <v>409.52811996949816</v>
      </c>
      <c r="G34" t="s">
        <v>151</v>
      </c>
      <c r="H34">
        <v>58.551923155060742</v>
      </c>
      <c r="I34">
        <v>71.097649869693058</v>
      </c>
      <c r="J34">
        <v>53.236124645960679</v>
      </c>
      <c r="K34">
        <v>39.880531467414734</v>
      </c>
      <c r="L34">
        <v>3.8982147749158909</v>
      </c>
      <c r="M34" t="s">
        <v>151</v>
      </c>
      <c r="N34">
        <v>7.2319190810442038</v>
      </c>
      <c r="O34">
        <v>3.8982147749158909</v>
      </c>
      <c r="P34">
        <v>1.8463097898869489</v>
      </c>
      <c r="Q34">
        <v>0.69454247674069236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D14" sqref="D14"/>
    </sheetView>
  </sheetViews>
  <sheetFormatPr defaultRowHeight="15"/>
  <cols>
    <col min="1" max="1" width="16.5703125" customWidth="1"/>
    <col min="2" max="2" width="19.7109375" customWidth="1"/>
    <col min="3" max="3" width="21.28515625" customWidth="1"/>
    <col min="4" max="4" width="22.42578125" customWidth="1"/>
    <col min="7" max="7" width="15" customWidth="1"/>
    <col min="8" max="8" width="18.140625" customWidth="1"/>
    <col min="9" max="9" width="19.5703125" customWidth="1"/>
    <col min="10" max="10" width="20.42578125" customWidth="1"/>
  </cols>
  <sheetData>
    <row r="1" spans="1:10">
      <c r="A1" s="15"/>
      <c r="B1" s="15" t="s">
        <v>141</v>
      </c>
      <c r="C1" s="15" t="s">
        <v>142</v>
      </c>
      <c r="D1" s="15" t="s">
        <v>143</v>
      </c>
      <c r="E1" s="15"/>
      <c r="F1" s="15"/>
      <c r="G1" s="15"/>
      <c r="H1" s="15" t="s">
        <v>141</v>
      </c>
      <c r="I1" s="15" t="s">
        <v>142</v>
      </c>
      <c r="J1" s="15" t="s">
        <v>143</v>
      </c>
    </row>
    <row r="2" spans="1:10">
      <c r="A2" s="16" t="s">
        <v>65</v>
      </c>
      <c r="B2" s="15">
        <v>81</v>
      </c>
      <c r="C2" s="15">
        <v>145</v>
      </c>
      <c r="D2" s="15">
        <v>216</v>
      </c>
      <c r="E2" s="15"/>
      <c r="F2" s="15"/>
      <c r="G2" s="14" t="s">
        <v>66</v>
      </c>
      <c r="H2" s="15">
        <v>132</v>
      </c>
      <c r="I2" s="15">
        <v>189</v>
      </c>
      <c r="J2" s="15">
        <v>203</v>
      </c>
    </row>
    <row r="3" spans="1:10">
      <c r="A3" s="16" t="s">
        <v>67</v>
      </c>
      <c r="B3" s="15">
        <v>196</v>
      </c>
      <c r="C3" s="15">
        <v>318</v>
      </c>
      <c r="D3" s="15">
        <v>521</v>
      </c>
      <c r="E3" s="15"/>
      <c r="F3" s="15"/>
      <c r="G3" s="14" t="s">
        <v>68</v>
      </c>
      <c r="H3" s="15">
        <v>68</v>
      </c>
      <c r="I3" s="15">
        <v>127</v>
      </c>
      <c r="J3" s="15">
        <v>213</v>
      </c>
    </row>
    <row r="4" spans="1:10">
      <c r="A4" s="16" t="s">
        <v>69</v>
      </c>
      <c r="B4" s="15">
        <v>96</v>
      </c>
      <c r="C4" s="15">
        <v>262</v>
      </c>
      <c r="D4" s="15">
        <v>506</v>
      </c>
      <c r="E4" s="15"/>
      <c r="F4" s="15"/>
      <c r="G4" s="14" t="s">
        <v>70</v>
      </c>
      <c r="H4" s="15">
        <v>104</v>
      </c>
      <c r="I4" s="15">
        <v>148</v>
      </c>
      <c r="J4" s="15">
        <v>148</v>
      </c>
    </row>
    <row r="5" spans="1:10">
      <c r="A5" s="16" t="s">
        <v>71</v>
      </c>
      <c r="B5" s="15">
        <v>159</v>
      </c>
      <c r="C5" s="15">
        <v>308</v>
      </c>
      <c r="D5" s="15">
        <v>552</v>
      </c>
      <c r="E5" s="15"/>
      <c r="F5" s="15"/>
      <c r="G5" s="14" t="s">
        <v>72</v>
      </c>
      <c r="H5" s="15">
        <v>182</v>
      </c>
      <c r="I5" s="15">
        <v>303</v>
      </c>
      <c r="J5" s="15">
        <v>395</v>
      </c>
    </row>
    <row r="6" spans="1:10">
      <c r="A6" s="16" t="s">
        <v>73</v>
      </c>
      <c r="B6" s="15">
        <v>183</v>
      </c>
      <c r="C6" s="15">
        <v>294</v>
      </c>
      <c r="D6" s="15">
        <v>521</v>
      </c>
      <c r="E6" s="15"/>
      <c r="F6" s="15"/>
      <c r="G6" s="14" t="s">
        <v>74</v>
      </c>
      <c r="H6" s="15">
        <v>144</v>
      </c>
      <c r="I6" s="15">
        <v>291</v>
      </c>
      <c r="J6" s="15">
        <v>404</v>
      </c>
    </row>
    <row r="7" spans="1:10">
      <c r="A7" s="16" t="s">
        <v>75</v>
      </c>
      <c r="B7" s="15">
        <v>82</v>
      </c>
      <c r="C7" s="15">
        <v>112</v>
      </c>
      <c r="D7" s="15">
        <v>157</v>
      </c>
      <c r="E7" s="15"/>
      <c r="F7" s="15"/>
      <c r="G7" s="14" t="s">
        <v>76</v>
      </c>
      <c r="H7" s="15">
        <v>54</v>
      </c>
      <c r="I7" s="15">
        <v>110</v>
      </c>
      <c r="J7" s="15">
        <v>149</v>
      </c>
    </row>
    <row r="8" spans="1:10">
      <c r="A8" s="16" t="s">
        <v>77</v>
      </c>
      <c r="B8" s="15">
        <v>113</v>
      </c>
      <c r="C8" s="15">
        <v>255</v>
      </c>
      <c r="D8" s="15">
        <v>452</v>
      </c>
      <c r="E8" s="15"/>
      <c r="F8" s="15"/>
      <c r="G8" t="s">
        <v>150</v>
      </c>
      <c r="H8" s="15">
        <v>213</v>
      </c>
      <c r="I8" s="15">
        <v>273</v>
      </c>
      <c r="J8" s="15">
        <v>294</v>
      </c>
    </row>
    <row r="9" spans="1:10">
      <c r="A9" s="16" t="s">
        <v>78</v>
      </c>
      <c r="B9" s="15">
        <v>166</v>
      </c>
      <c r="C9" s="15">
        <v>337</v>
      </c>
      <c r="D9" s="15">
        <v>577</v>
      </c>
      <c r="E9" s="15"/>
      <c r="F9" s="15"/>
      <c r="G9" s="14" t="s">
        <v>79</v>
      </c>
      <c r="H9" s="15">
        <v>99</v>
      </c>
      <c r="I9" s="15">
        <v>166</v>
      </c>
      <c r="J9" s="15">
        <v>218</v>
      </c>
    </row>
    <row r="10" spans="1:10">
      <c r="A10" s="16" t="s">
        <v>80</v>
      </c>
      <c r="B10" s="15">
        <v>126</v>
      </c>
      <c r="C10" s="15">
        <v>329</v>
      </c>
      <c r="D10" s="15">
        <v>652</v>
      </c>
      <c r="E10" s="15"/>
      <c r="F10" s="15"/>
      <c r="G10" s="14" t="s">
        <v>81</v>
      </c>
      <c r="H10" s="15">
        <v>172</v>
      </c>
      <c r="I10" s="15">
        <v>334</v>
      </c>
      <c r="J10" s="15">
        <v>478</v>
      </c>
    </row>
    <row r="11" spans="1:10">
      <c r="A11" s="16" t="s">
        <v>82</v>
      </c>
      <c r="B11" s="15">
        <v>120</v>
      </c>
      <c r="C11" s="15">
        <v>216</v>
      </c>
      <c r="D11" s="15">
        <v>273</v>
      </c>
      <c r="E11" s="15"/>
      <c r="F11" s="15"/>
      <c r="G11" s="14" t="s">
        <v>83</v>
      </c>
      <c r="H11" s="15">
        <v>134</v>
      </c>
      <c r="I11" s="15">
        <v>240</v>
      </c>
      <c r="J11" s="15">
        <v>317</v>
      </c>
    </row>
    <row r="12" spans="1:10">
      <c r="A12" s="16" t="s">
        <v>84</v>
      </c>
      <c r="B12" s="15">
        <v>113</v>
      </c>
      <c r="C12" s="15">
        <v>235</v>
      </c>
      <c r="D12" s="15">
        <v>314</v>
      </c>
      <c r="E12" s="15"/>
      <c r="F12" s="15"/>
      <c r="G12" s="14" t="s">
        <v>85</v>
      </c>
      <c r="H12" s="15">
        <v>152</v>
      </c>
      <c r="I12" s="15">
        <v>260</v>
      </c>
      <c r="J12" s="15">
        <v>348</v>
      </c>
    </row>
    <row r="13" spans="1:10">
      <c r="A13" s="16" t="s">
        <v>86</v>
      </c>
      <c r="B13" s="15">
        <v>115</v>
      </c>
      <c r="C13" s="15">
        <v>224</v>
      </c>
      <c r="D13" s="15">
        <v>310</v>
      </c>
      <c r="E13" s="15"/>
      <c r="F13" s="15"/>
      <c r="G13" s="14" t="s">
        <v>87</v>
      </c>
      <c r="H13" s="15">
        <v>139</v>
      </c>
      <c r="I13" s="15">
        <v>245</v>
      </c>
      <c r="J13" s="15">
        <v>312</v>
      </c>
    </row>
    <row r="14" spans="1:10">
      <c r="A14" s="16" t="s">
        <v>88</v>
      </c>
      <c r="B14" s="15">
        <v>169</v>
      </c>
      <c r="C14" s="15">
        <v>319</v>
      </c>
      <c r="D14" s="15">
        <v>465</v>
      </c>
      <c r="E14" s="15"/>
      <c r="F14" s="15"/>
      <c r="G14" s="14" t="s">
        <v>89</v>
      </c>
      <c r="H14" s="15">
        <v>138</v>
      </c>
      <c r="I14" s="15">
        <v>160</v>
      </c>
      <c r="J14" s="15">
        <v>265</v>
      </c>
    </row>
    <row r="15" spans="1:10">
      <c r="A15" s="14" t="s">
        <v>90</v>
      </c>
      <c r="B15" s="15">
        <v>153</v>
      </c>
      <c r="C15" s="15">
        <v>299</v>
      </c>
      <c r="D15" s="15">
        <v>439</v>
      </c>
      <c r="E15" s="15"/>
      <c r="F15" s="15"/>
      <c r="G15" s="14" t="s">
        <v>144</v>
      </c>
      <c r="H15" s="15">
        <v>116</v>
      </c>
      <c r="I15" s="15">
        <v>171</v>
      </c>
      <c r="J15" s="15">
        <v>221</v>
      </c>
    </row>
    <row r="16" spans="1:10">
      <c r="A16" s="14" t="s">
        <v>92</v>
      </c>
      <c r="B16" s="15">
        <v>108</v>
      </c>
      <c r="C16" s="15">
        <v>203</v>
      </c>
      <c r="D16" s="15">
        <v>227</v>
      </c>
      <c r="E16" s="15"/>
      <c r="F16" s="15"/>
      <c r="G16" s="14" t="s">
        <v>93</v>
      </c>
      <c r="H16" s="15">
        <v>138</v>
      </c>
      <c r="I16" s="15">
        <v>249</v>
      </c>
      <c r="J16" s="15">
        <v>312</v>
      </c>
    </row>
    <row r="17" spans="1:10">
      <c r="A17" s="14" t="s">
        <v>94</v>
      </c>
      <c r="B17" s="15">
        <v>124</v>
      </c>
      <c r="C17" s="15">
        <v>181</v>
      </c>
      <c r="D17" s="15">
        <v>344</v>
      </c>
      <c r="E17" s="15"/>
      <c r="F17" s="15"/>
      <c r="G17" s="14" t="s">
        <v>95</v>
      </c>
      <c r="H17" s="15">
        <v>132</v>
      </c>
      <c r="I17" s="15">
        <v>191</v>
      </c>
      <c r="J17" s="15">
        <v>218</v>
      </c>
    </row>
    <row r="18" spans="1:10">
      <c r="A18" s="14" t="s">
        <v>96</v>
      </c>
      <c r="B18" s="15">
        <v>61</v>
      </c>
      <c r="C18" s="15">
        <v>215</v>
      </c>
      <c r="D18" s="15">
        <v>398</v>
      </c>
      <c r="E18" s="15"/>
      <c r="F18" s="15"/>
      <c r="G18" s="14" t="s">
        <v>97</v>
      </c>
      <c r="H18" s="15">
        <v>135</v>
      </c>
      <c r="I18" s="15">
        <v>208</v>
      </c>
      <c r="J18" s="15">
        <v>309</v>
      </c>
    </row>
    <row r="19" spans="1:10">
      <c r="A19" s="14" t="s">
        <v>98</v>
      </c>
      <c r="B19" s="15">
        <v>77</v>
      </c>
      <c r="C19" s="15">
        <v>227</v>
      </c>
      <c r="D19" s="15">
        <v>293</v>
      </c>
      <c r="E19" s="15"/>
      <c r="F19" s="15"/>
      <c r="G19" s="14" t="s">
        <v>99</v>
      </c>
      <c r="H19" s="15">
        <v>126</v>
      </c>
      <c r="I19" s="15">
        <v>214</v>
      </c>
      <c r="J19" s="15">
        <v>259</v>
      </c>
    </row>
    <row r="20" spans="1:10">
      <c r="A20" s="14" t="s">
        <v>100</v>
      </c>
      <c r="B20" s="15">
        <v>176</v>
      </c>
      <c r="C20" s="15">
        <v>379</v>
      </c>
      <c r="D20" s="15">
        <v>565</v>
      </c>
      <c r="E20" s="15"/>
      <c r="F20" s="15"/>
      <c r="G20" s="15"/>
      <c r="H20" s="15"/>
      <c r="I20" s="15"/>
      <c r="J20" s="15"/>
    </row>
    <row r="21" spans="1:10">
      <c r="A21" s="14" t="s">
        <v>101</v>
      </c>
      <c r="B21" s="15">
        <v>124</v>
      </c>
      <c r="C21" s="15">
        <v>253</v>
      </c>
      <c r="D21" s="15">
        <v>364</v>
      </c>
      <c r="E21" s="15"/>
      <c r="F21" s="15"/>
      <c r="G21" s="15"/>
      <c r="H21" s="15"/>
      <c r="I21" s="15"/>
      <c r="J21" s="15"/>
    </row>
    <row r="22" spans="1:10">
      <c r="A22" s="5" t="s">
        <v>140</v>
      </c>
      <c r="B22" s="15">
        <v>155</v>
      </c>
      <c r="C22" s="15">
        <v>290</v>
      </c>
      <c r="D22" s="15">
        <v>558</v>
      </c>
      <c r="E22" s="15"/>
      <c r="F22" s="15"/>
      <c r="G22" s="15" t="s">
        <v>102</v>
      </c>
      <c r="H22" s="15">
        <f>AVERAGE(H2:H19)</f>
        <v>132.11111111111111</v>
      </c>
      <c r="I22" s="15">
        <f>AVERAGE(I2:I19)</f>
        <v>215.5</v>
      </c>
      <c r="J22" s="15">
        <f>AVERAGE(J2:J19)</f>
        <v>281.27777777777777</v>
      </c>
    </row>
    <row r="23" spans="1:10">
      <c r="A23" s="5" t="s">
        <v>139</v>
      </c>
      <c r="B23" s="15">
        <v>85</v>
      </c>
      <c r="C23" s="15">
        <v>119</v>
      </c>
      <c r="D23" s="15">
        <v>177</v>
      </c>
      <c r="E23" s="15"/>
      <c r="F23" s="15"/>
      <c r="G23" s="15" t="s">
        <v>103</v>
      </c>
      <c r="H23" s="15">
        <f>H24/SQRT(18)</f>
        <v>8.7976114141308237</v>
      </c>
      <c r="I23" s="15">
        <f>I24/SQRT(18)</f>
        <v>14.870739352462907</v>
      </c>
      <c r="J23" s="15">
        <f>J24/SQRT(18)</f>
        <v>20.902169502364856</v>
      </c>
    </row>
    <row r="24" spans="1:10">
      <c r="A24" s="15" t="s">
        <v>102</v>
      </c>
      <c r="B24" s="15">
        <f>AVERAGE(B2:B23)</f>
        <v>126.45454545454545</v>
      </c>
      <c r="C24" s="15">
        <f>AVERAGE(C2:C23)</f>
        <v>250.90909090909091</v>
      </c>
      <c r="D24" s="15">
        <f>AVERAGE(D2:D23)</f>
        <v>403.68181818181819</v>
      </c>
      <c r="E24" s="15"/>
      <c r="F24" s="15"/>
      <c r="G24" s="15" t="s">
        <v>104</v>
      </c>
      <c r="H24" s="15">
        <f>STDEV(H2:H19)</f>
        <v>37.325104135056463</v>
      </c>
      <c r="I24" s="15">
        <f>STDEV(I2:I19)</f>
        <v>63.091203824305019</v>
      </c>
      <c r="J24" s="15">
        <f>STDEV(J2:J19)</f>
        <v>88.680394779796998</v>
      </c>
    </row>
    <row r="25" spans="1:10">
      <c r="A25" s="15" t="s">
        <v>103</v>
      </c>
      <c r="B25" s="15">
        <f>B26/SQRT(22)</f>
        <v>8.1579980336212525</v>
      </c>
      <c r="C25" s="15">
        <f>C26/SQRT(22)</f>
        <v>15.240341358465368</v>
      </c>
      <c r="D25" s="15">
        <f>D26/SQRT(22)</f>
        <v>30.820973516431806</v>
      </c>
      <c r="E25" s="15"/>
      <c r="F25" s="15"/>
      <c r="G25" s="15"/>
      <c r="H25" s="15">
        <v>0.64090000000000003</v>
      </c>
      <c r="I25" s="17">
        <v>0.1089</v>
      </c>
      <c r="J25" s="18">
        <v>2.3E-3</v>
      </c>
    </row>
    <row r="26" spans="1:10">
      <c r="A26" s="15" t="s">
        <v>104</v>
      </c>
      <c r="B26" s="15">
        <f>STDEV(B2:B23)</f>
        <v>38.264402545505675</v>
      </c>
      <c r="C26" s="15">
        <f>STDEV(C2:C23)</f>
        <v>71.483537292834782</v>
      </c>
      <c r="D26" s="15">
        <f>STDEV(D2:D23)</f>
        <v>144.56317991457229</v>
      </c>
      <c r="E26" s="15"/>
      <c r="F26" s="15"/>
      <c r="G26" s="15"/>
      <c r="H26" s="20" t="s">
        <v>154</v>
      </c>
      <c r="I26" s="20" t="s">
        <v>154</v>
      </c>
      <c r="J26" s="15" t="s">
        <v>106</v>
      </c>
    </row>
    <row r="33" spans="1:3">
      <c r="B33" t="s">
        <v>112</v>
      </c>
      <c r="C33" t="s">
        <v>113</v>
      </c>
    </row>
    <row r="34" spans="1:3">
      <c r="A34" t="s">
        <v>102</v>
      </c>
      <c r="B34">
        <v>403.68181818181819</v>
      </c>
      <c r="C34" s="15">
        <v>281.27777777777777</v>
      </c>
    </row>
    <row r="35" spans="1:3">
      <c r="A35" t="s">
        <v>103</v>
      </c>
      <c r="B35">
        <v>30.820973516431806</v>
      </c>
      <c r="C35" s="15">
        <v>20.902169502364856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2"/>
  <sheetViews>
    <sheetView zoomScaleNormal="100" workbookViewId="0">
      <selection activeCell="A23" sqref="A2:A23"/>
    </sheetView>
  </sheetViews>
  <sheetFormatPr defaultRowHeight="15"/>
  <cols>
    <col min="1" max="1" width="16.140625" customWidth="1"/>
    <col min="2" max="2" width="23.42578125" customWidth="1"/>
    <col min="3" max="3" width="20.5703125" customWidth="1"/>
    <col min="4" max="4" width="22.7109375" customWidth="1"/>
    <col min="5" max="5" width="18.28515625" customWidth="1"/>
    <col min="6" max="6" width="16.28515625" customWidth="1"/>
    <col min="7" max="7" width="19.7109375" customWidth="1"/>
    <col min="12" max="12" width="13.42578125" customWidth="1"/>
    <col min="13" max="13" width="20.42578125" customWidth="1"/>
    <col min="14" max="14" width="12.5703125" customWidth="1"/>
    <col min="15" max="15" width="14.42578125" customWidth="1"/>
    <col min="16" max="16" width="11.85546875" customWidth="1"/>
    <col min="17" max="17" width="11.7109375" customWidth="1"/>
    <col min="18" max="18" width="24.42578125" customWidth="1"/>
    <col min="23" max="23" width="14.7109375" style="11" customWidth="1"/>
    <col min="24" max="36" width="9.140625" style="11"/>
    <col min="37" max="37" width="25.85546875" style="11" customWidth="1"/>
    <col min="38" max="57" width="9.140625" style="11"/>
    <col min="58" max="70" width="9.140625" style="4"/>
  </cols>
  <sheetData>
    <row r="1" spans="1:70">
      <c r="A1" s="15"/>
      <c r="B1" s="15" t="s">
        <v>145</v>
      </c>
      <c r="C1" s="15"/>
      <c r="D1" s="15"/>
      <c r="E1" s="15" t="s">
        <v>145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>
      <c r="A2" s="16" t="s">
        <v>65</v>
      </c>
      <c r="B2" s="15">
        <v>26461</v>
      </c>
      <c r="C2" s="15"/>
      <c r="D2" s="14" t="s">
        <v>66</v>
      </c>
      <c r="E2" s="15">
        <v>14956</v>
      </c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3"/>
      <c r="S2" s="11"/>
      <c r="T2" s="11"/>
      <c r="U2" s="11"/>
      <c r="V2" s="11"/>
      <c r="AC2" s="13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0">
      <c r="A3" s="16" t="s">
        <v>67</v>
      </c>
      <c r="B3" s="15">
        <v>43001</v>
      </c>
      <c r="C3" s="15"/>
      <c r="D3" s="14" t="s">
        <v>68</v>
      </c>
      <c r="E3" s="15">
        <v>36045</v>
      </c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  <c r="R3" s="13"/>
      <c r="S3" s="11"/>
      <c r="T3" s="11"/>
      <c r="U3" s="11"/>
      <c r="V3" s="11"/>
      <c r="AC3" s="1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>
      <c r="A4" s="16" t="s">
        <v>69</v>
      </c>
      <c r="B4" s="15">
        <v>36066</v>
      </c>
      <c r="C4" s="15"/>
      <c r="D4" s="14" t="s">
        <v>70</v>
      </c>
      <c r="E4" s="15">
        <v>14014</v>
      </c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11"/>
      <c r="T4" s="11"/>
      <c r="U4" s="11"/>
      <c r="V4" s="11"/>
      <c r="AC4" s="12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>
      <c r="A5" s="16" t="s">
        <v>71</v>
      </c>
      <c r="B5" s="15">
        <v>35675</v>
      </c>
      <c r="C5" s="15"/>
      <c r="D5" s="14" t="s">
        <v>72</v>
      </c>
      <c r="E5" s="15">
        <v>33662</v>
      </c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11"/>
      <c r="T5" s="11"/>
      <c r="U5" s="11"/>
      <c r="V5" s="11"/>
      <c r="AC5" s="12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>
      <c r="A6" s="16" t="s">
        <v>73</v>
      </c>
      <c r="B6" s="15">
        <v>46331</v>
      </c>
      <c r="C6" s="15"/>
      <c r="D6" s="14" t="s">
        <v>74</v>
      </c>
      <c r="E6" s="15">
        <v>29482</v>
      </c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  <c r="S6" s="11"/>
      <c r="T6" s="11"/>
      <c r="U6" s="11"/>
      <c r="V6" s="11"/>
      <c r="AC6" s="12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>
      <c r="A7" s="16" t="s">
        <v>75</v>
      </c>
      <c r="B7" s="15">
        <v>20115</v>
      </c>
      <c r="C7" s="15"/>
      <c r="D7" s="14" t="s">
        <v>137</v>
      </c>
      <c r="E7" s="15">
        <v>21051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11"/>
      <c r="T7" s="11"/>
      <c r="U7" s="11"/>
      <c r="V7" s="11"/>
      <c r="AC7" s="12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>
      <c r="A8" s="16" t="s">
        <v>77</v>
      </c>
      <c r="B8" s="15">
        <v>25885</v>
      </c>
      <c r="C8" s="15"/>
      <c r="D8" s="15" t="s">
        <v>150</v>
      </c>
      <c r="E8" s="15">
        <v>17320</v>
      </c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3"/>
      <c r="S8" s="11"/>
      <c r="T8" s="11"/>
      <c r="U8" s="11"/>
      <c r="V8" s="11"/>
      <c r="AC8" s="12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>
      <c r="A9" s="16" t="s">
        <v>78</v>
      </c>
      <c r="B9" s="15">
        <v>30689</v>
      </c>
      <c r="C9" s="15"/>
      <c r="D9" s="14" t="s">
        <v>79</v>
      </c>
      <c r="E9" s="15">
        <v>16394</v>
      </c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AC9" s="1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>
      <c r="A10" s="16" t="s">
        <v>80</v>
      </c>
      <c r="B10" s="15">
        <v>51586</v>
      </c>
      <c r="C10" s="15"/>
      <c r="D10" s="14" t="s">
        <v>81</v>
      </c>
      <c r="E10" s="15">
        <v>21336</v>
      </c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1"/>
      <c r="T10" s="11"/>
      <c r="U10" s="11"/>
      <c r="V10" s="11"/>
      <c r="AC10" s="1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>
      <c r="A11" s="16" t="s">
        <v>82</v>
      </c>
      <c r="B11" s="15">
        <v>25082</v>
      </c>
      <c r="C11" s="15"/>
      <c r="D11" s="14" t="s">
        <v>83</v>
      </c>
      <c r="E11" s="15">
        <v>18171</v>
      </c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1"/>
      <c r="U11" s="11"/>
      <c r="V11" s="11"/>
      <c r="AC11" s="1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>
      <c r="A12" s="16" t="s">
        <v>84</v>
      </c>
      <c r="B12" s="15">
        <v>21345</v>
      </c>
      <c r="C12" s="15"/>
      <c r="D12" s="14" t="s">
        <v>85</v>
      </c>
      <c r="E12" s="15">
        <v>29521</v>
      </c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1"/>
      <c r="T12" s="11"/>
      <c r="U12" s="11"/>
      <c r="V12" s="11"/>
      <c r="AC12" s="1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>
      <c r="A13" s="16" t="s">
        <v>86</v>
      </c>
      <c r="B13" s="15">
        <v>26743</v>
      </c>
      <c r="C13" s="15"/>
      <c r="D13" s="14" t="s">
        <v>87</v>
      </c>
      <c r="E13" s="15">
        <v>23942</v>
      </c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1"/>
      <c r="T13" s="11"/>
      <c r="U13" s="11"/>
      <c r="V13" s="11"/>
      <c r="AC13" s="1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>
      <c r="A14" s="16" t="s">
        <v>88</v>
      </c>
      <c r="B14" s="15">
        <v>33664</v>
      </c>
      <c r="C14" s="15"/>
      <c r="D14" s="14" t="s">
        <v>89</v>
      </c>
      <c r="E14" s="15">
        <v>18163</v>
      </c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1"/>
      <c r="T14" s="11"/>
      <c r="U14" s="11"/>
      <c r="V14" s="11"/>
      <c r="AC14" s="1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>
      <c r="A15" s="14" t="s">
        <v>90</v>
      </c>
      <c r="B15" s="15">
        <v>29865</v>
      </c>
      <c r="C15" s="15"/>
      <c r="D15" s="14" t="s">
        <v>144</v>
      </c>
      <c r="E15" s="15">
        <v>20972</v>
      </c>
      <c r="G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1"/>
      <c r="T15" s="11"/>
      <c r="U15" s="11"/>
      <c r="V15" s="11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>
      <c r="A16" s="14" t="s">
        <v>92</v>
      </c>
      <c r="B16" s="15">
        <v>20594</v>
      </c>
      <c r="C16" s="15"/>
      <c r="D16" s="14" t="s">
        <v>93</v>
      </c>
      <c r="E16" s="15">
        <v>22006</v>
      </c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1"/>
      <c r="T16" s="11"/>
      <c r="U16" s="11"/>
      <c r="V16" s="1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>
      <c r="A17" s="14" t="s">
        <v>94</v>
      </c>
      <c r="B17" s="15">
        <v>28995</v>
      </c>
      <c r="C17" s="15"/>
      <c r="D17" s="14" t="s">
        <v>95</v>
      </c>
      <c r="E17" s="15">
        <v>19019</v>
      </c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1"/>
      <c r="T17" s="11"/>
      <c r="U17" s="11"/>
      <c r="V17" s="1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>
      <c r="A18" s="14" t="s">
        <v>96</v>
      </c>
      <c r="B18" s="15">
        <v>28125</v>
      </c>
      <c r="C18" s="15"/>
      <c r="D18" s="14" t="s">
        <v>97</v>
      </c>
      <c r="E18" s="15">
        <v>22604</v>
      </c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1"/>
      <c r="T18" s="11"/>
      <c r="U18" s="11"/>
      <c r="V18" s="1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>
      <c r="A19" s="14" t="s">
        <v>98</v>
      </c>
      <c r="B19" s="15">
        <v>19083</v>
      </c>
      <c r="C19" s="15"/>
      <c r="D19" s="14" t="s">
        <v>99</v>
      </c>
      <c r="E19" s="15">
        <v>19779</v>
      </c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1"/>
      <c r="T19" s="11"/>
      <c r="U19" s="11"/>
      <c r="V19" s="1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>
      <c r="A20" s="14" t="s">
        <v>100</v>
      </c>
      <c r="B20" s="15">
        <v>36627</v>
      </c>
      <c r="C20" s="15"/>
      <c r="D20" s="15"/>
      <c r="E20" s="15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1"/>
      <c r="T20" s="11"/>
      <c r="U20" s="11"/>
      <c r="V20" s="1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>
      <c r="A21" s="14" t="s">
        <v>101</v>
      </c>
      <c r="B21" s="15">
        <v>21981</v>
      </c>
      <c r="C21" s="15"/>
      <c r="D21" s="15"/>
      <c r="E21" s="1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1"/>
      <c r="T21" s="11"/>
      <c r="U21" s="11"/>
      <c r="V21" s="1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>
      <c r="A22" s="5" t="s">
        <v>140</v>
      </c>
      <c r="B22" s="15">
        <v>42634</v>
      </c>
      <c r="C22" s="15"/>
      <c r="D22" s="15" t="s">
        <v>146</v>
      </c>
      <c r="E22" s="15">
        <f>AVERAGE(E2:E19)</f>
        <v>22135.388888888891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1"/>
      <c r="T22" s="11"/>
      <c r="U22" s="11"/>
      <c r="V22" s="11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>
      <c r="A23" s="5" t="s">
        <v>139</v>
      </c>
      <c r="B23" s="15">
        <v>32842</v>
      </c>
      <c r="C23" s="15"/>
      <c r="D23" s="15" t="s">
        <v>147</v>
      </c>
      <c r="E23" s="15">
        <f t="shared" ref="E23" si="0">E24/SQRT(18)</f>
        <v>1470.7845137460122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1"/>
      <c r="T23" s="11"/>
      <c r="U23" s="11"/>
      <c r="V23" s="1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>
      <c r="A24" s="15" t="s">
        <v>102</v>
      </c>
      <c r="B24" s="15">
        <f>AVERAGE(B2:B23)</f>
        <v>31063.136363636364</v>
      </c>
      <c r="C24" s="15"/>
      <c r="D24" s="15" t="s">
        <v>148</v>
      </c>
      <c r="E24" s="15">
        <f>STDEV(E2:E19)</f>
        <v>6240.0102200037845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>
      <c r="A25" s="3" t="s">
        <v>103</v>
      </c>
      <c r="B25" s="3">
        <f>B26/SQRT(22)</f>
        <v>1909.5950697159203</v>
      </c>
      <c r="C25" s="3"/>
      <c r="D25" s="3"/>
      <c r="E25" s="8">
        <v>1E-3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>
      <c r="A26" s="3" t="s">
        <v>104</v>
      </c>
      <c r="B26" s="3">
        <f>STDEV(B2:B23)</f>
        <v>8956.7948098766738</v>
      </c>
      <c r="C26" s="3"/>
      <c r="D26" s="3"/>
      <c r="E26" s="20" t="s">
        <v>154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9" spans="1:70">
      <c r="B29" t="s">
        <v>145</v>
      </c>
    </row>
    <row r="30" spans="1:70">
      <c r="B30" t="s">
        <v>112</v>
      </c>
      <c r="C30" t="s">
        <v>113</v>
      </c>
    </row>
    <row r="31" spans="1:70">
      <c r="A31" t="s">
        <v>102</v>
      </c>
      <c r="B31">
        <v>31063.136363636364</v>
      </c>
      <c r="C31">
        <v>22135.388888888891</v>
      </c>
    </row>
    <row r="32" spans="1:70">
      <c r="A32" t="s">
        <v>103</v>
      </c>
      <c r="B32">
        <v>1909.5950697159203</v>
      </c>
      <c r="C32">
        <v>1470.7845137460122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33" sqref="E33"/>
    </sheetView>
  </sheetViews>
  <sheetFormatPr defaultRowHeight="15"/>
  <cols>
    <col min="1" max="1" width="20.85546875" customWidth="1"/>
    <col min="2" max="2" width="16.28515625" customWidth="1"/>
    <col min="3" max="3" width="19" customWidth="1"/>
    <col min="4" max="4" width="20.42578125" customWidth="1"/>
    <col min="5" max="5" width="23" customWidth="1"/>
    <col min="6" max="6" width="12.5703125" customWidth="1"/>
    <col min="7" max="7" width="18.7109375" customWidth="1"/>
    <col min="8" max="8" width="11.7109375" customWidth="1"/>
    <col min="9" max="9" width="16" customWidth="1"/>
  </cols>
  <sheetData>
    <row r="1" spans="1:5">
      <c r="A1" s="15"/>
      <c r="B1" s="15" t="s">
        <v>149</v>
      </c>
      <c r="C1" s="15"/>
      <c r="D1" s="15"/>
      <c r="E1" s="15" t="s">
        <v>149</v>
      </c>
    </row>
    <row r="2" spans="1:5">
      <c r="A2" s="16" t="s">
        <v>65</v>
      </c>
      <c r="B2" s="15">
        <v>7256</v>
      </c>
      <c r="C2" s="15"/>
      <c r="D2" s="14" t="s">
        <v>66</v>
      </c>
      <c r="E2" s="15">
        <v>1339</v>
      </c>
    </row>
    <row r="3" spans="1:5">
      <c r="A3" s="16" t="s">
        <v>67</v>
      </c>
      <c r="B3" s="15">
        <v>13924</v>
      </c>
      <c r="C3" s="15"/>
      <c r="D3" s="14" t="s">
        <v>68</v>
      </c>
      <c r="E3" s="15">
        <v>6329</v>
      </c>
    </row>
    <row r="4" spans="1:5">
      <c r="A4" s="16" t="s">
        <v>69</v>
      </c>
      <c r="B4" s="15">
        <v>3438</v>
      </c>
      <c r="C4" s="15"/>
      <c r="D4" s="14" t="s">
        <v>70</v>
      </c>
      <c r="E4" s="15">
        <v>3807</v>
      </c>
    </row>
    <row r="5" spans="1:5">
      <c r="A5" s="16" t="s">
        <v>71</v>
      </c>
      <c r="B5" s="15">
        <v>5392</v>
      </c>
      <c r="C5" s="15"/>
      <c r="D5" s="14" t="s">
        <v>72</v>
      </c>
      <c r="E5" s="15">
        <v>3830</v>
      </c>
    </row>
    <row r="6" spans="1:5">
      <c r="A6" s="16" t="s">
        <v>73</v>
      </c>
      <c r="B6" s="15">
        <v>14029</v>
      </c>
      <c r="C6" s="15"/>
      <c r="D6" s="14" t="s">
        <v>74</v>
      </c>
      <c r="E6" s="15">
        <v>8821</v>
      </c>
    </row>
    <row r="7" spans="1:5">
      <c r="A7" s="16" t="s">
        <v>75</v>
      </c>
      <c r="B7" s="15">
        <v>1523</v>
      </c>
      <c r="C7" s="15"/>
      <c r="D7" s="14" t="s">
        <v>76</v>
      </c>
      <c r="E7" s="15">
        <v>1003</v>
      </c>
    </row>
    <row r="8" spans="1:5">
      <c r="A8" s="16" t="s">
        <v>77</v>
      </c>
      <c r="B8" s="15">
        <v>10289</v>
      </c>
      <c r="C8" s="15"/>
      <c r="D8" s="3" t="s">
        <v>150</v>
      </c>
      <c r="E8" s="15">
        <v>1479</v>
      </c>
    </row>
    <row r="9" spans="1:5">
      <c r="A9" s="16" t="s">
        <v>78</v>
      </c>
      <c r="B9" s="15">
        <v>7404</v>
      </c>
      <c r="C9" s="15"/>
      <c r="D9" s="14" t="s">
        <v>79</v>
      </c>
      <c r="E9" s="15">
        <v>2650</v>
      </c>
    </row>
    <row r="10" spans="1:5">
      <c r="A10" s="16" t="s">
        <v>80</v>
      </c>
      <c r="B10" s="15">
        <v>6631</v>
      </c>
      <c r="C10" s="15"/>
      <c r="D10" s="14" t="s">
        <v>81</v>
      </c>
      <c r="E10" s="15">
        <v>2922</v>
      </c>
    </row>
    <row r="11" spans="1:5">
      <c r="A11" s="16" t="s">
        <v>82</v>
      </c>
      <c r="B11" s="15">
        <v>5227</v>
      </c>
      <c r="C11" s="15"/>
      <c r="D11" s="14" t="s">
        <v>83</v>
      </c>
      <c r="E11" s="15">
        <v>3740</v>
      </c>
    </row>
    <row r="12" spans="1:5">
      <c r="A12" s="16" t="s">
        <v>84</v>
      </c>
      <c r="B12" s="15">
        <v>2824</v>
      </c>
      <c r="C12" s="15"/>
      <c r="D12" s="14" t="s">
        <v>85</v>
      </c>
      <c r="E12" s="15">
        <v>3615</v>
      </c>
    </row>
    <row r="13" spans="1:5">
      <c r="A13" s="16" t="s">
        <v>86</v>
      </c>
      <c r="B13" s="15">
        <v>2700</v>
      </c>
      <c r="C13" s="15"/>
      <c r="D13" s="14" t="s">
        <v>87</v>
      </c>
      <c r="E13" s="15">
        <v>3105</v>
      </c>
    </row>
    <row r="14" spans="1:5">
      <c r="A14" s="16" t="s">
        <v>88</v>
      </c>
      <c r="B14" s="15">
        <v>5108</v>
      </c>
      <c r="C14" s="15"/>
      <c r="D14" s="14" t="s">
        <v>89</v>
      </c>
      <c r="E14" s="15">
        <v>922</v>
      </c>
    </row>
    <row r="15" spans="1:5">
      <c r="A15" s="14" t="s">
        <v>90</v>
      </c>
      <c r="B15" s="15">
        <v>6098</v>
      </c>
      <c r="C15" s="15"/>
      <c r="D15" s="14" t="s">
        <v>144</v>
      </c>
      <c r="E15" s="15">
        <v>1601</v>
      </c>
    </row>
    <row r="16" spans="1:5">
      <c r="A16" s="14" t="s">
        <v>92</v>
      </c>
      <c r="B16" s="15">
        <v>2449</v>
      </c>
      <c r="C16" s="15"/>
      <c r="D16" s="14" t="s">
        <v>93</v>
      </c>
      <c r="E16" s="15">
        <v>1830</v>
      </c>
    </row>
    <row r="17" spans="1:5">
      <c r="A17" s="14" t="s">
        <v>94</v>
      </c>
      <c r="B17" s="15">
        <v>7681</v>
      </c>
      <c r="C17" s="15"/>
      <c r="D17" s="14" t="s">
        <v>95</v>
      </c>
      <c r="E17" s="15">
        <v>538</v>
      </c>
    </row>
    <row r="18" spans="1:5">
      <c r="A18" s="14" t="s">
        <v>96</v>
      </c>
      <c r="B18" s="15">
        <v>10687</v>
      </c>
      <c r="C18" s="15"/>
      <c r="D18" s="14" t="s">
        <v>97</v>
      </c>
      <c r="E18" s="15">
        <v>3329</v>
      </c>
    </row>
    <row r="19" spans="1:5">
      <c r="A19" s="14" t="s">
        <v>98</v>
      </c>
      <c r="B19" s="15">
        <v>3861</v>
      </c>
      <c r="C19" s="15"/>
      <c r="D19" s="14" t="s">
        <v>99</v>
      </c>
      <c r="E19" s="15">
        <v>2153</v>
      </c>
    </row>
    <row r="20" spans="1:5">
      <c r="A20" s="14" t="s">
        <v>100</v>
      </c>
      <c r="B20" s="15">
        <v>4854</v>
      </c>
      <c r="C20" s="15"/>
      <c r="D20" s="15"/>
      <c r="E20" s="15"/>
    </row>
    <row r="21" spans="1:5">
      <c r="A21" s="14" t="s">
        <v>133</v>
      </c>
      <c r="B21" s="15">
        <v>4811</v>
      </c>
      <c r="C21" s="15"/>
      <c r="D21" s="15"/>
      <c r="E21" s="15"/>
    </row>
    <row r="22" spans="1:5">
      <c r="A22" s="5" t="s">
        <v>140</v>
      </c>
      <c r="B22" s="15">
        <v>7382</v>
      </c>
      <c r="C22" s="15"/>
      <c r="D22" s="15" t="s">
        <v>102</v>
      </c>
      <c r="E22" s="15">
        <f>AVERAGE(E2:E19)</f>
        <v>2945.1666666666665</v>
      </c>
    </row>
    <row r="23" spans="1:5">
      <c r="A23" s="5" t="s">
        <v>139</v>
      </c>
      <c r="B23" s="15">
        <v>8669</v>
      </c>
      <c r="C23" s="15"/>
      <c r="D23" s="15" t="s">
        <v>103</v>
      </c>
      <c r="E23" s="15">
        <f t="shared" ref="E23" si="0">E24/SQRT(18)</f>
        <v>481.38347228132056</v>
      </c>
    </row>
    <row r="24" spans="1:5">
      <c r="A24" s="15" t="s">
        <v>102</v>
      </c>
      <c r="B24" s="15">
        <f t="shared" ref="B24" si="1">AVERAGE(B2:B23)</f>
        <v>6465.318181818182</v>
      </c>
      <c r="C24" s="15"/>
      <c r="D24" s="15" t="s">
        <v>104</v>
      </c>
      <c r="E24" s="15">
        <f>STDEV(E2:E19)</f>
        <v>2042.3371056074891</v>
      </c>
    </row>
    <row r="25" spans="1:5">
      <c r="A25" s="15" t="s">
        <v>103</v>
      </c>
      <c r="B25" s="15">
        <f t="shared" ref="B25" si="2">B26/SQRT(22)</f>
        <v>732.55996130737651</v>
      </c>
      <c r="C25" s="15"/>
      <c r="D25" s="15"/>
      <c r="E25" s="18">
        <v>4.0000000000000002E-4</v>
      </c>
    </row>
    <row r="26" spans="1:5">
      <c r="A26" s="15" t="s">
        <v>104</v>
      </c>
      <c r="B26" s="15">
        <f t="shared" ref="B26" si="3">STDEV(B2:B23)</f>
        <v>3436.0107875317608</v>
      </c>
      <c r="C26" s="15"/>
      <c r="D26" s="15"/>
      <c r="E26" s="15" t="s">
        <v>153</v>
      </c>
    </row>
    <row r="27" spans="1:5">
      <c r="A27" s="6"/>
      <c r="B27" s="6"/>
      <c r="C27" s="6"/>
      <c r="D27" s="6"/>
      <c r="E27" s="6"/>
    </row>
    <row r="28" spans="1:5">
      <c r="A28" s="6"/>
      <c r="B28" s="6"/>
      <c r="C28" s="6"/>
      <c r="D28" s="6"/>
      <c r="E28" s="6"/>
    </row>
    <row r="29" spans="1:5">
      <c r="A29" s="6"/>
      <c r="B29" s="6"/>
      <c r="C29" s="6"/>
      <c r="D29" s="6"/>
      <c r="E29" s="6"/>
    </row>
    <row r="30" spans="1:5">
      <c r="A30" s="6"/>
      <c r="B30" s="6"/>
      <c r="C30" s="6"/>
      <c r="D30" s="6"/>
      <c r="E30" s="6"/>
    </row>
    <row r="31" spans="1:5">
      <c r="A31" s="6"/>
      <c r="B31" s="6" t="s">
        <v>112</v>
      </c>
      <c r="C31" s="6" t="s">
        <v>113</v>
      </c>
      <c r="D31" s="6"/>
      <c r="E31" s="6"/>
    </row>
    <row r="32" spans="1:5">
      <c r="A32" s="6" t="s">
        <v>102</v>
      </c>
      <c r="B32" s="6">
        <v>6465.318181818182</v>
      </c>
      <c r="C32" s="6">
        <v>2945.1666666666665</v>
      </c>
      <c r="D32" s="6"/>
      <c r="E32" s="6"/>
    </row>
    <row r="33" spans="1:5">
      <c r="A33" s="6" t="s">
        <v>103</v>
      </c>
      <c r="B33" s="6">
        <v>732.55996130737651</v>
      </c>
      <c r="C33" s="6">
        <v>481.38347228132056</v>
      </c>
      <c r="D33" s="6"/>
      <c r="E33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 data Fig. 4a</vt:lpstr>
      <vt:lpstr>Raw data Fig. 4c-e</vt:lpstr>
      <vt:lpstr>Raw data Fig. 4f</vt:lpstr>
      <vt:lpstr>Raw data Fig. S3a</vt:lpstr>
      <vt:lpstr>Raw data Fig. S3b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 Tochitani</dc:creator>
  <cp:lastModifiedBy>Shiro Tochitani</cp:lastModifiedBy>
  <dcterms:created xsi:type="dcterms:W3CDTF">2014-07-29T11:51:33Z</dcterms:created>
  <dcterms:modified xsi:type="dcterms:W3CDTF">2015-08-27T03:13:20Z</dcterms:modified>
</cp:coreProperties>
</file>