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4400" tabRatio="500"/>
  </bookViews>
  <sheets>
    <sheet name="Cxcl12_Spl" sheetId="1" r:id="rId1"/>
    <sheet name="Cxcl12_BM" sheetId="2" r:id="rId2"/>
  </sheets>
  <calcPr calcId="140000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2" l="1"/>
  <c r="D25" i="2"/>
  <c r="I25" i="2"/>
  <c r="G3" i="2"/>
  <c r="D3" i="2"/>
  <c r="I3" i="2"/>
  <c r="G5" i="2"/>
  <c r="D5" i="2"/>
  <c r="I5" i="2"/>
  <c r="G7" i="2"/>
  <c r="D7" i="2"/>
  <c r="I7" i="2"/>
  <c r="G9" i="2"/>
  <c r="D9" i="2"/>
  <c r="I9" i="2"/>
  <c r="J3" i="2"/>
  <c r="K25" i="2"/>
  <c r="L25" i="2"/>
  <c r="H25" i="2"/>
  <c r="E25" i="2"/>
  <c r="G23" i="2"/>
  <c r="D23" i="2"/>
  <c r="I23" i="2"/>
  <c r="K23" i="2"/>
  <c r="L23" i="2"/>
  <c r="H23" i="2"/>
  <c r="E23" i="2"/>
  <c r="G21" i="2"/>
  <c r="D21" i="2"/>
  <c r="I21" i="2"/>
  <c r="K21" i="2"/>
  <c r="L21" i="2"/>
  <c r="H21" i="2"/>
  <c r="E21" i="2"/>
  <c r="G19" i="2"/>
  <c r="D19" i="2"/>
  <c r="I19" i="2"/>
  <c r="K19" i="2"/>
  <c r="L19" i="2"/>
  <c r="H19" i="2"/>
  <c r="E19" i="2"/>
  <c r="G17" i="2"/>
  <c r="D17" i="2"/>
  <c r="I17" i="2"/>
  <c r="K17" i="2"/>
  <c r="L17" i="2"/>
  <c r="H17" i="2"/>
  <c r="E17" i="2"/>
  <c r="G15" i="2"/>
  <c r="D15" i="2"/>
  <c r="I15" i="2"/>
  <c r="K15" i="2"/>
  <c r="L15" i="2"/>
  <c r="H15" i="2"/>
  <c r="E15" i="2"/>
  <c r="G13" i="2"/>
  <c r="D13" i="2"/>
  <c r="I13" i="2"/>
  <c r="K13" i="2"/>
  <c r="L13" i="2"/>
  <c r="H13" i="2"/>
  <c r="E13" i="2"/>
  <c r="G11" i="2"/>
  <c r="D11" i="2"/>
  <c r="I11" i="2"/>
  <c r="K11" i="2"/>
  <c r="L11" i="2"/>
  <c r="H11" i="2"/>
  <c r="E11" i="2"/>
  <c r="K9" i="2"/>
  <c r="L9" i="2"/>
  <c r="H9" i="2"/>
  <c r="E9" i="2"/>
  <c r="K7" i="2"/>
  <c r="L7" i="2"/>
  <c r="H7" i="2"/>
  <c r="E7" i="2"/>
  <c r="K5" i="2"/>
  <c r="L5" i="2"/>
  <c r="H5" i="2"/>
  <c r="E5" i="2"/>
  <c r="K3" i="2"/>
  <c r="L3" i="2"/>
  <c r="H3" i="2"/>
  <c r="E3" i="2"/>
  <c r="G25" i="1"/>
  <c r="D25" i="1"/>
  <c r="I25" i="1"/>
  <c r="G3" i="1"/>
  <c r="D3" i="1"/>
  <c r="I3" i="1"/>
  <c r="G5" i="1"/>
  <c r="D5" i="1"/>
  <c r="I5" i="1"/>
  <c r="G7" i="1"/>
  <c r="D7" i="1"/>
  <c r="I7" i="1"/>
  <c r="G9" i="1"/>
  <c r="D9" i="1"/>
  <c r="I9" i="1"/>
  <c r="J3" i="1"/>
  <c r="K25" i="1"/>
  <c r="L25" i="1"/>
  <c r="H25" i="1"/>
  <c r="E25" i="1"/>
  <c r="G23" i="1"/>
  <c r="D23" i="1"/>
  <c r="I23" i="1"/>
  <c r="K23" i="1"/>
  <c r="L23" i="1"/>
  <c r="H23" i="1"/>
  <c r="E23" i="1"/>
  <c r="G21" i="1"/>
  <c r="D21" i="1"/>
  <c r="I21" i="1"/>
  <c r="K21" i="1"/>
  <c r="L21" i="1"/>
  <c r="H21" i="1"/>
  <c r="E21" i="1"/>
  <c r="G19" i="1"/>
  <c r="D19" i="1"/>
  <c r="I19" i="1"/>
  <c r="K19" i="1"/>
  <c r="L19" i="1"/>
  <c r="H19" i="1"/>
  <c r="E19" i="1"/>
  <c r="G17" i="1"/>
  <c r="D17" i="1"/>
  <c r="I17" i="1"/>
  <c r="K17" i="1"/>
  <c r="L17" i="1"/>
  <c r="H17" i="1"/>
  <c r="E17" i="1"/>
  <c r="G15" i="1"/>
  <c r="D15" i="1"/>
  <c r="I15" i="1"/>
  <c r="K15" i="1"/>
  <c r="L15" i="1"/>
  <c r="H15" i="1"/>
  <c r="E15" i="1"/>
  <c r="G13" i="1"/>
  <c r="D13" i="1"/>
  <c r="I13" i="1"/>
  <c r="K13" i="1"/>
  <c r="L13" i="1"/>
  <c r="H13" i="1"/>
  <c r="E13" i="1"/>
  <c r="G11" i="1"/>
  <c r="D11" i="1"/>
  <c r="I11" i="1"/>
  <c r="K11" i="1"/>
  <c r="L11" i="1"/>
  <c r="H11" i="1"/>
  <c r="E11" i="1"/>
  <c r="K9" i="1"/>
  <c r="L9" i="1"/>
  <c r="H9" i="1"/>
  <c r="E9" i="1"/>
  <c r="K7" i="1"/>
  <c r="L7" i="1"/>
  <c r="H7" i="1"/>
  <c r="E7" i="1"/>
  <c r="K5" i="1"/>
  <c r="L5" i="1"/>
  <c r="H5" i="1"/>
  <c r="E5" i="1"/>
  <c r="K3" i="1"/>
  <c r="L3" i="1"/>
  <c r="H3" i="1"/>
  <c r="E3" i="1"/>
</calcChain>
</file>

<file path=xl/sharedStrings.xml><?xml version="1.0" encoding="utf-8"?>
<sst xmlns="http://schemas.openxmlformats.org/spreadsheetml/2006/main" count="72" uniqueCount="16">
  <si>
    <t>Group</t>
  </si>
  <si>
    <t>Cq_18s</t>
  </si>
  <si>
    <t>Mean</t>
  </si>
  <si>
    <t>SD</t>
  </si>
  <si>
    <t>Cq_cxcl12</t>
  </si>
  <si>
    <t>Delta Cq</t>
  </si>
  <si>
    <t>Referenz</t>
  </si>
  <si>
    <t>Ddelta Cq</t>
  </si>
  <si>
    <t>Ratio</t>
  </si>
  <si>
    <t>healthy</t>
  </si>
  <si>
    <t>BM</t>
  </si>
  <si>
    <t>immunized</t>
  </si>
  <si>
    <t>day 7</t>
  </si>
  <si>
    <t>tissue</t>
  </si>
  <si>
    <t>SPL</t>
  </si>
  <si>
    <t>Cq_HPRT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</si>
</sst>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;\-###0.00"/>
  </numFmts>
  <fonts count="4" x14ac:knownFonts="1">
    <font>
      <sz val="12"/>
      <color theme="1"/>
      <name val="Calibri"/>
      <family val="2"/>
      <scheme val="minor"/>
    </font>
    <font>
      <sz val="8.25"/>
      <name val="Microsoft Sans Serif"/>
      <charset val="1"/>
    </font>
    <font>
      <sz val="9"/>
      <color theme="1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  <protection locked="0"/>
    </xf>
  </cellStyleXfs>
  <cellXfs count="6">
    <xf numFmtId="0" fontId="0" fillId="0" borderId="0" xfId="0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/>
  </cellXfs>
  <cellStyles count="2">
    <cellStyle name="Normal" xfId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/>
  </sheetViews>
  <sheetFormatPr baseColWidth="10" defaultRowHeight="15" x14ac:dyDescent="0"/>
  <sheetData>
    <row r="1" spans="1:12">
      <c r="A1" s="1" t="s">
        <v>0</v>
      </c>
      <c r="B1" s="1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</v>
      </c>
      <c r="H1" s="1" t="s">
        <v>3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>
      <c r="A2" s="1" t="s">
        <v>9</v>
      </c>
      <c r="B2" s="1" t="s">
        <v>14</v>
      </c>
      <c r="C2" s="2">
        <v>14.511256527107101</v>
      </c>
      <c r="D2" s="1"/>
      <c r="E2" s="1"/>
      <c r="F2" s="2">
        <v>29.679201093642099</v>
      </c>
      <c r="G2" s="1"/>
      <c r="H2" s="1"/>
      <c r="I2" s="1"/>
      <c r="J2" s="1"/>
      <c r="K2" s="1"/>
      <c r="L2" s="1"/>
    </row>
    <row r="3" spans="1:12">
      <c r="A3" s="1"/>
      <c r="B3" s="1"/>
      <c r="C3" s="2">
        <v>14.8657289601898</v>
      </c>
      <c r="D3" s="3">
        <f>AVERAGE(C2:C3)</f>
        <v>14.68849274364845</v>
      </c>
      <c r="E3" s="1">
        <f>_xlfn.STDEV.P(C2:C3)</f>
        <v>0.17723621654134991</v>
      </c>
      <c r="F3" s="2">
        <v>29.7181910087278</v>
      </c>
      <c r="G3" s="1">
        <f>AVERAGE(F2:F3)</f>
        <v>29.69869605118495</v>
      </c>
      <c r="H3" s="1">
        <f>_xlfn.STDEV.P(F2:F3)</f>
        <v>1.9494957542850244E-2</v>
      </c>
      <c r="I3" s="4">
        <f>G3-D3</f>
        <v>15.0102033075365</v>
      </c>
      <c r="J3" s="1">
        <f>AVERAGE(I3,I5,I7,I9)</f>
        <v>14.538025000612125</v>
      </c>
      <c r="K3" s="1">
        <f>I3-J3</f>
        <v>0.47217830692437524</v>
      </c>
      <c r="L3" s="1">
        <f>POWER(2,-K3)</f>
        <v>0.72087533512070834</v>
      </c>
    </row>
    <row r="4" spans="1:12">
      <c r="A4" s="1" t="s">
        <v>9</v>
      </c>
      <c r="B4" s="1" t="s">
        <v>14</v>
      </c>
      <c r="C4" s="2">
        <v>15.1252094477538</v>
      </c>
      <c r="D4" s="1"/>
      <c r="E4" s="1"/>
      <c r="F4" s="2">
        <v>28.9275420240571</v>
      </c>
      <c r="G4" s="1"/>
      <c r="H4" s="1"/>
      <c r="I4" s="1"/>
      <c r="J4" s="1"/>
      <c r="K4" s="1"/>
      <c r="L4" s="1"/>
    </row>
    <row r="5" spans="1:12">
      <c r="A5" s="1"/>
      <c r="B5" s="1"/>
      <c r="C5" s="2">
        <v>15.1550138469317</v>
      </c>
      <c r="D5" s="3">
        <f t="shared" ref="D5" si="0">AVERAGE(C4:C5)</f>
        <v>15.140111647342749</v>
      </c>
      <c r="E5" s="1">
        <f t="shared" ref="E5" si="1">_xlfn.STDEV.P(C4:C5)</f>
        <v>1.4902199588950005E-2</v>
      </c>
      <c r="F5" s="2">
        <v>28.9893892080567</v>
      </c>
      <c r="G5" s="1">
        <f t="shared" ref="G5" si="2">AVERAGE(F4:F5)</f>
        <v>28.958465616056898</v>
      </c>
      <c r="H5" s="1">
        <f t="shared" ref="H5" si="3">_xlfn.STDEV.P(F4:F5)</f>
        <v>3.0923591999799882E-2</v>
      </c>
      <c r="I5" s="4">
        <f t="shared" ref="I5" si="4">G5-D5</f>
        <v>13.818353968714149</v>
      </c>
      <c r="J5" s="1"/>
      <c r="K5" s="1">
        <f>I5-J3</f>
        <v>-0.71967103189797577</v>
      </c>
      <c r="L5" s="1">
        <f t="shared" ref="L5" si="5">POWER(2,-K5)</f>
        <v>1.6468064814505421</v>
      </c>
    </row>
    <row r="6" spans="1:12">
      <c r="A6" s="1" t="s">
        <v>9</v>
      </c>
      <c r="B6" s="1" t="s">
        <v>14</v>
      </c>
      <c r="C6" s="2">
        <v>14.1737637247936</v>
      </c>
      <c r="D6" s="1"/>
      <c r="E6" s="1"/>
      <c r="F6" s="2">
        <v>29.260371902743699</v>
      </c>
      <c r="G6" s="1"/>
      <c r="H6" s="1"/>
      <c r="I6" s="1"/>
      <c r="J6" s="1"/>
      <c r="K6" s="1"/>
      <c r="L6" s="1"/>
    </row>
    <row r="7" spans="1:12">
      <c r="A7" s="1"/>
      <c r="B7" s="1"/>
      <c r="C7" s="2">
        <v>14.401736273798999</v>
      </c>
      <c r="D7" s="3">
        <f t="shared" ref="D7" si="6">AVERAGE(C6:C7)</f>
        <v>14.287749999296299</v>
      </c>
      <c r="E7" s="1">
        <f t="shared" ref="E7" si="7">_xlfn.STDEV.P(C6:C7)</f>
        <v>0.11398627450269938</v>
      </c>
      <c r="F7" s="2">
        <v>29.196642526127899</v>
      </c>
      <c r="G7" s="1">
        <f t="shared" ref="G7" si="8">AVERAGE(F6:F7)</f>
        <v>29.228507214435801</v>
      </c>
      <c r="H7" s="1">
        <f t="shared" ref="H7" si="9">_xlfn.STDEV.P(F6:F7)</f>
        <v>3.1864688307900124E-2</v>
      </c>
      <c r="I7" s="4">
        <f t="shared" ref="I7" si="10">G7-D7</f>
        <v>14.940757215139502</v>
      </c>
      <c r="J7" s="1"/>
      <c r="K7" s="1">
        <f>I7-J3</f>
        <v>0.40273221452737751</v>
      </c>
      <c r="L7" s="1">
        <f t="shared" ref="L7" si="11">POWER(2,-K7)</f>
        <v>0.75642438913266552</v>
      </c>
    </row>
    <row r="8" spans="1:12">
      <c r="A8" s="1" t="s">
        <v>9</v>
      </c>
      <c r="B8" s="1" t="s">
        <v>14</v>
      </c>
      <c r="C8" s="2">
        <v>14.510053940962999</v>
      </c>
      <c r="D8" s="1"/>
      <c r="E8" s="1"/>
      <c r="F8" s="2">
        <v>29.021702341571899</v>
      </c>
      <c r="G8" s="1"/>
      <c r="H8" s="1"/>
      <c r="I8" s="1"/>
      <c r="J8" s="1"/>
      <c r="K8" s="1"/>
      <c r="L8" s="1"/>
    </row>
    <row r="9" spans="1:12">
      <c r="A9" s="1"/>
      <c r="B9" s="1"/>
      <c r="C9" s="2">
        <v>14.705977614741601</v>
      </c>
      <c r="D9" s="3">
        <f t="shared" ref="D9" si="12">AVERAGE(C8:C9)</f>
        <v>14.6080157778523</v>
      </c>
      <c r="E9" s="1">
        <f t="shared" ref="E9" si="13">_xlfn.STDEV.P(C8:C9)</f>
        <v>9.7961836889300713E-2</v>
      </c>
      <c r="F9" s="2">
        <v>28.9599002362494</v>
      </c>
      <c r="G9" s="1">
        <f t="shared" ref="G9" si="14">AVERAGE(F8:F9)</f>
        <v>28.990801288910649</v>
      </c>
      <c r="H9" s="1">
        <f t="shared" ref="H9" si="15">_xlfn.STDEV.P(F8:F9)</f>
        <v>3.0901052661249651E-2</v>
      </c>
      <c r="I9" s="4">
        <f t="shared" ref="I9" si="16">G9-D9</f>
        <v>14.38278551105835</v>
      </c>
      <c r="J9" s="1"/>
      <c r="K9" s="1">
        <f>I9-J3</f>
        <v>-0.1552394895537752</v>
      </c>
      <c r="L9" s="1">
        <f t="shared" ref="L9" si="17">POWER(2,-K9)</f>
        <v>1.1136064632392861</v>
      </c>
    </row>
    <row r="10" spans="1:12">
      <c r="A10" s="1" t="s">
        <v>11</v>
      </c>
      <c r="B10" s="1" t="s">
        <v>14</v>
      </c>
      <c r="C10" s="2">
        <v>14.117477422104001</v>
      </c>
      <c r="D10" s="1"/>
      <c r="E10" s="1"/>
      <c r="F10" s="2">
        <v>28.789151765937302</v>
      </c>
      <c r="G10" s="1"/>
      <c r="H10" s="1"/>
      <c r="I10" s="1"/>
      <c r="J10" s="1"/>
      <c r="K10" s="1"/>
      <c r="L10" s="1"/>
    </row>
    <row r="11" spans="1:12">
      <c r="A11" s="1"/>
      <c r="B11" s="1"/>
      <c r="C11" s="2">
        <v>13.654810147259001</v>
      </c>
      <c r="D11" s="3">
        <f t="shared" ref="D11" si="18">AVERAGE(C10:C11)</f>
        <v>13.886143784681501</v>
      </c>
      <c r="E11" s="1">
        <f t="shared" ref="E11" si="19">_xlfn.STDEV.P(C10:C11)</f>
        <v>0.2313336374224999</v>
      </c>
      <c r="F11" s="2">
        <v>28.696938662441099</v>
      </c>
      <c r="G11" s="1">
        <f t="shared" ref="G11" si="20">AVERAGE(F10:F11)</f>
        <v>28.743045214189202</v>
      </c>
      <c r="H11" s="1">
        <f t="shared" ref="H11" si="21">_xlfn.STDEV.P(F10:F11)</f>
        <v>4.610655174810141E-2</v>
      </c>
      <c r="I11" s="4">
        <f t="shared" ref="I11" si="22">G11-D11</f>
        <v>14.856901429507701</v>
      </c>
      <c r="J11" s="1"/>
      <c r="K11" s="1">
        <f>I11-J3</f>
        <v>0.31887642889557632</v>
      </c>
      <c r="L11" s="1">
        <f t="shared" ref="L11" si="23">POWER(2,-K11)</f>
        <v>0.801693993924394</v>
      </c>
    </row>
    <row r="12" spans="1:12">
      <c r="A12" s="1" t="s">
        <v>11</v>
      </c>
      <c r="B12" s="1" t="s">
        <v>14</v>
      </c>
      <c r="C12" s="2">
        <v>14.23</v>
      </c>
      <c r="D12" s="1"/>
      <c r="E12" s="1"/>
      <c r="F12" s="2">
        <v>30.034202321099201</v>
      </c>
      <c r="G12" s="1"/>
      <c r="H12" s="1"/>
      <c r="I12" s="1"/>
      <c r="J12" s="1"/>
      <c r="K12" s="1"/>
      <c r="L12" s="1"/>
    </row>
    <row r="13" spans="1:12">
      <c r="A13" s="1"/>
      <c r="B13" s="1"/>
      <c r="C13" s="2">
        <v>14.2264175395352</v>
      </c>
      <c r="D13" s="3">
        <f t="shared" ref="D13" si="24">AVERAGE(C12:C13)</f>
        <v>14.228208769767601</v>
      </c>
      <c r="E13" s="1">
        <f t="shared" ref="E13" si="25">_xlfn.STDEV.P(C12:C13)</f>
        <v>1.7912302324001317E-3</v>
      </c>
      <c r="F13" s="2">
        <v>30.008046260101398</v>
      </c>
      <c r="G13" s="1">
        <f t="shared" ref="G13" si="26">AVERAGE(F12:F13)</f>
        <v>30.021124290600298</v>
      </c>
      <c r="H13" s="1">
        <f t="shared" ref="H13" si="27">_xlfn.STDEV.P(F12:F13)</f>
        <v>1.3078030498901327E-2</v>
      </c>
      <c r="I13" s="4">
        <f t="shared" ref="I13" si="28">G13-D13</f>
        <v>15.792915520832697</v>
      </c>
      <c r="J13" s="1"/>
      <c r="K13" s="1">
        <f>I13-J3</f>
        <v>1.254890520220572</v>
      </c>
      <c r="L13" s="1">
        <f t="shared" ref="L13" si="29">POWER(2,-K13)</f>
        <v>0.41902536411885527</v>
      </c>
    </row>
    <row r="14" spans="1:12">
      <c r="A14" s="1" t="s">
        <v>11</v>
      </c>
      <c r="B14" s="1" t="s">
        <v>14</v>
      </c>
      <c r="C14" s="2">
        <v>14.227880636667001</v>
      </c>
      <c r="D14" s="1"/>
      <c r="E14" s="1"/>
      <c r="F14" s="2">
        <v>28.474616087092201</v>
      </c>
      <c r="G14" s="1"/>
      <c r="H14" s="1"/>
      <c r="I14" s="1"/>
      <c r="J14" s="1"/>
      <c r="K14" s="1"/>
      <c r="L14" s="1"/>
    </row>
    <row r="15" spans="1:12">
      <c r="A15" s="1"/>
      <c r="B15" s="1"/>
      <c r="C15" s="2">
        <v>14.375630237433599</v>
      </c>
      <c r="D15" s="3">
        <f t="shared" ref="D15" si="30">AVERAGE(C14:C15)</f>
        <v>14.3017554370503</v>
      </c>
      <c r="E15" s="1">
        <f t="shared" ref="E15" si="31">_xlfn.STDEV.P(C14:C15)</f>
        <v>7.3874800383299188E-2</v>
      </c>
      <c r="F15" s="2">
        <v>28.543407396288401</v>
      </c>
      <c r="G15" s="1">
        <f t="shared" ref="G15" si="32">AVERAGE(F14:F15)</f>
        <v>28.509011741690301</v>
      </c>
      <c r="H15" s="1">
        <f t="shared" ref="H15" si="33">_xlfn.STDEV.P(F14:F15)</f>
        <v>3.4395654598100123E-2</v>
      </c>
      <c r="I15" s="4">
        <f t="shared" ref="I15" si="34">G15-D15</f>
        <v>14.207256304640001</v>
      </c>
      <c r="J15" s="1"/>
      <c r="K15" s="1">
        <f>I15-J3</f>
        <v>-0.33076869597212344</v>
      </c>
      <c r="L15" s="1">
        <f t="shared" ref="L15" si="35">POWER(2,-K15)</f>
        <v>1.2576833141539678</v>
      </c>
    </row>
    <row r="16" spans="1:12">
      <c r="A16" s="1" t="s">
        <v>11</v>
      </c>
      <c r="B16" s="1" t="s">
        <v>14</v>
      </c>
      <c r="C16" s="2">
        <v>14.23</v>
      </c>
      <c r="D16" s="1"/>
      <c r="E16" s="1"/>
      <c r="F16" s="2">
        <v>29.1791950890122</v>
      </c>
      <c r="G16" s="1"/>
      <c r="H16" s="1"/>
      <c r="I16" s="1"/>
      <c r="J16" s="1"/>
      <c r="K16" s="1"/>
      <c r="L16" s="1"/>
    </row>
    <row r="17" spans="1:12">
      <c r="A17" s="1"/>
      <c r="B17" s="1"/>
      <c r="C17" s="2">
        <v>14.23</v>
      </c>
      <c r="D17" s="3">
        <f t="shared" ref="D17" si="36">AVERAGE(C16:C17)</f>
        <v>14.23</v>
      </c>
      <c r="E17" s="1">
        <f t="shared" ref="E17" si="37">_xlfn.STDEV.P(C16:C17)</f>
        <v>0</v>
      </c>
      <c r="F17" s="2">
        <v>29.1383265167354</v>
      </c>
      <c r="G17" s="1">
        <f t="shared" ref="G17" si="38">AVERAGE(F16:F17)</f>
        <v>29.1587608028738</v>
      </c>
      <c r="H17" s="1">
        <f t="shared" ref="H17" si="39">_xlfn.STDEV.P(F16:F17)</f>
        <v>2.0434286138399926E-2</v>
      </c>
      <c r="I17" s="4">
        <f t="shared" ref="I17" si="40">G17-D17</f>
        <v>14.9287608028738</v>
      </c>
      <c r="J17" s="1"/>
      <c r="K17" s="1">
        <f>I17-J3</f>
        <v>0.39073580226167515</v>
      </c>
      <c r="L17" s="1">
        <f t="shared" ref="L17" si="41">POWER(2,-K17)</f>
        <v>0.76274049291736101</v>
      </c>
    </row>
    <row r="18" spans="1:12">
      <c r="A18" s="1" t="s">
        <v>12</v>
      </c>
      <c r="B18" s="1" t="s">
        <v>14</v>
      </c>
      <c r="C18" s="2">
        <v>14.6</v>
      </c>
      <c r="D18" s="1"/>
      <c r="E18" s="1"/>
      <c r="F18" s="2">
        <v>27.191785818850299</v>
      </c>
      <c r="G18" s="1"/>
      <c r="H18" s="1"/>
      <c r="I18" s="1"/>
      <c r="J18" s="1"/>
      <c r="K18" s="1"/>
      <c r="L18" s="1"/>
    </row>
    <row r="19" spans="1:12">
      <c r="A19" s="1"/>
      <c r="B19" s="1"/>
      <c r="C19" s="2">
        <v>14.6</v>
      </c>
      <c r="D19" s="3">
        <f t="shared" ref="D19" si="42">AVERAGE(C18:C19)</f>
        <v>14.6</v>
      </c>
      <c r="E19" s="1">
        <f t="shared" ref="E19" si="43">_xlfn.STDEV.P(C18:C19)</f>
        <v>0</v>
      </c>
      <c r="F19" s="2">
        <v>27.230486752993301</v>
      </c>
      <c r="G19" s="1">
        <f t="shared" ref="G19" si="44">AVERAGE(F18:F19)</f>
        <v>27.2111362859218</v>
      </c>
      <c r="H19" s="1">
        <f t="shared" ref="H19" si="45">_xlfn.STDEV.P(F18:F19)</f>
        <v>1.9350467071500788E-2</v>
      </c>
      <c r="I19" s="4">
        <f t="shared" ref="I19" si="46">G19-D19</f>
        <v>12.6111362859218</v>
      </c>
      <c r="J19" s="1"/>
      <c r="K19" s="1">
        <f>I19-J3</f>
        <v>-1.9268887146903246</v>
      </c>
      <c r="L19" s="1">
        <f t="shared" ref="L19" si="47">POWER(2,-K19)</f>
        <v>3.8023430918926207</v>
      </c>
    </row>
    <row r="20" spans="1:12">
      <c r="A20" s="1" t="s">
        <v>12</v>
      </c>
      <c r="B20" s="1" t="s">
        <v>14</v>
      </c>
      <c r="C20" s="2">
        <v>14.4156805805315</v>
      </c>
      <c r="D20" s="1"/>
      <c r="E20" s="1"/>
      <c r="F20" s="2">
        <v>27.6854018090024</v>
      </c>
      <c r="G20" s="1"/>
      <c r="H20" s="1"/>
      <c r="I20" s="1"/>
      <c r="J20" s="1"/>
      <c r="K20" s="1"/>
      <c r="L20" s="1"/>
    </row>
    <row r="21" spans="1:12">
      <c r="A21" s="1"/>
      <c r="B21" s="1"/>
      <c r="C21" s="2">
        <v>14.8455113216939</v>
      </c>
      <c r="D21" s="3">
        <f t="shared" ref="D21" si="48">AVERAGE(C20:C21)</f>
        <v>14.630595951112699</v>
      </c>
      <c r="E21" s="1">
        <f t="shared" ref="E21" si="49">_xlfn.STDEV.P(C20:C21)</f>
        <v>0.21491537058119992</v>
      </c>
      <c r="F21" s="2">
        <v>27.677472509631102</v>
      </c>
      <c r="G21" s="1">
        <f t="shared" ref="G21" si="50">AVERAGE(F20:F21)</f>
        <v>27.681437159316751</v>
      </c>
      <c r="H21" s="1">
        <f t="shared" ref="H21" si="51">_xlfn.STDEV.P(F20:F21)</f>
        <v>3.9646496856491353E-3</v>
      </c>
      <c r="I21" s="4">
        <f t="shared" ref="I21" si="52">G21-D21</f>
        <v>13.050841208204051</v>
      </c>
      <c r="J21" s="1"/>
      <c r="K21" s="1">
        <f>I21-J3</f>
        <v>-1.4871837924080733</v>
      </c>
      <c r="L21" s="1">
        <f t="shared" ref="L21" si="53">POWER(2,-K21)</f>
        <v>2.803412016618426</v>
      </c>
    </row>
    <row r="22" spans="1:12">
      <c r="A22" s="1" t="s">
        <v>12</v>
      </c>
      <c r="B22" s="1" t="s">
        <v>14</v>
      </c>
      <c r="C22" s="2">
        <v>13.4108904158008</v>
      </c>
      <c r="D22" s="1"/>
      <c r="E22" s="1"/>
      <c r="F22" s="2">
        <v>26.596467861148401</v>
      </c>
      <c r="G22" s="1"/>
      <c r="H22" s="1"/>
      <c r="I22" s="1"/>
      <c r="J22" s="1"/>
      <c r="K22" s="1"/>
      <c r="L22" s="1"/>
    </row>
    <row r="23" spans="1:12">
      <c r="A23" s="1"/>
      <c r="B23" s="1"/>
      <c r="C23" s="2">
        <v>13.774228243276299</v>
      </c>
      <c r="D23" s="3">
        <f t="shared" ref="D23" si="54">AVERAGE(C22:C23)</f>
        <v>13.592559329538549</v>
      </c>
      <c r="E23" s="1">
        <f t="shared" ref="E23" si="55">_xlfn.STDEV.P(C22:C23)</f>
        <v>0.18166891373774963</v>
      </c>
      <c r="F23" s="2">
        <v>26.657181400023099</v>
      </c>
      <c r="G23" s="1">
        <f t="shared" ref="G23" si="56">AVERAGE(F22:F23)</f>
        <v>26.626824630585752</v>
      </c>
      <c r="H23" s="1">
        <f t="shared" ref="H23" si="57">_xlfn.STDEV.P(F22:F23)</f>
        <v>3.0356769437348774E-2</v>
      </c>
      <c r="I23" s="4">
        <f t="shared" ref="I23" si="58">G23-D23</f>
        <v>13.034265301047203</v>
      </c>
      <c r="J23" s="1"/>
      <c r="K23" s="1">
        <f>I23-J3</f>
        <v>-1.5037596995649221</v>
      </c>
      <c r="L23" s="1">
        <f t="shared" ref="L23" si="59">POWER(2,-K23)</f>
        <v>2.8358076897692475</v>
      </c>
    </row>
    <row r="24" spans="1:12">
      <c r="A24" s="1" t="s">
        <v>12</v>
      </c>
      <c r="B24" s="1" t="s">
        <v>14</v>
      </c>
      <c r="C24" s="2">
        <v>13.280826621375899</v>
      </c>
      <c r="D24" s="1"/>
      <c r="E24" s="1"/>
      <c r="F24" s="2">
        <v>26.343595901301001</v>
      </c>
      <c r="G24" s="1"/>
      <c r="H24" s="1"/>
      <c r="I24" s="1"/>
      <c r="J24" s="1"/>
      <c r="K24" s="1"/>
      <c r="L24" s="1"/>
    </row>
    <row r="25" spans="1:12">
      <c r="A25" s="1"/>
      <c r="B25" s="1"/>
      <c r="C25" s="2">
        <v>13.9014440952717</v>
      </c>
      <c r="D25" s="3">
        <f t="shared" ref="D25" si="60">AVERAGE(C24:C25)</f>
        <v>13.5911353583238</v>
      </c>
      <c r="E25" s="1">
        <f t="shared" ref="E25" si="61">_xlfn.STDEV.P(C24:C25)</f>
        <v>0.31030873694790007</v>
      </c>
      <c r="F25" s="2">
        <v>26.142825652566799</v>
      </c>
      <c r="G25" s="1">
        <f t="shared" ref="G25" si="62">AVERAGE(F24:F25)</f>
        <v>26.2432107769339</v>
      </c>
      <c r="H25" s="1">
        <f t="shared" ref="H25" si="63">_xlfn.STDEV.P(F24:F25)</f>
        <v>0.10038512436710079</v>
      </c>
      <c r="I25" s="4">
        <f t="shared" ref="I25" si="64">G25-D25</f>
        <v>12.652075418610099</v>
      </c>
      <c r="J25" s="1"/>
      <c r="K25" s="1">
        <f>I25-J3</f>
        <v>-1.8859495820020253</v>
      </c>
      <c r="L25" s="1">
        <f t="shared" ref="L25" si="65">POWER(2,-K25)</f>
        <v>3.6959611244326513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E38" sqref="E38"/>
    </sheetView>
  </sheetViews>
  <sheetFormatPr baseColWidth="10" defaultRowHeight="11" x14ac:dyDescent="0"/>
  <cols>
    <col min="1" max="16384" width="10.83203125" style="5"/>
  </cols>
  <sheetData>
    <row r="1" spans="1:12">
      <c r="A1" s="1" t="s">
        <v>0</v>
      </c>
      <c r="B1" s="1" t="s">
        <v>13</v>
      </c>
      <c r="C1" s="1" t="s">
        <v>15</v>
      </c>
      <c r="D1" s="1" t="s">
        <v>2</v>
      </c>
      <c r="E1" s="1" t="s">
        <v>3</v>
      </c>
      <c r="F1" s="1" t="s">
        <v>4</v>
      </c>
      <c r="G1" s="1" t="s">
        <v>2</v>
      </c>
      <c r="H1" s="1" t="s">
        <v>3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>
      <c r="A2" s="1" t="s">
        <v>9</v>
      </c>
      <c r="B2" s="1" t="s">
        <v>10</v>
      </c>
      <c r="C2" s="2">
        <v>23.174298009209799</v>
      </c>
      <c r="D2" s="1"/>
      <c r="E2" s="1"/>
      <c r="F2" s="2">
        <v>21.562444376483398</v>
      </c>
      <c r="G2" s="1"/>
      <c r="H2" s="1"/>
      <c r="I2" s="1"/>
      <c r="J2" s="1"/>
      <c r="K2" s="1"/>
      <c r="L2" s="1"/>
    </row>
    <row r="3" spans="1:12">
      <c r="A3" s="1"/>
      <c r="B3" s="1"/>
      <c r="C3" s="2">
        <v>23.144166711664202</v>
      </c>
      <c r="D3" s="3">
        <f>AVERAGE(C2:C3)</f>
        <v>23.159232360437002</v>
      </c>
      <c r="E3" s="1">
        <f>_xlfn.STDEV.P(C2:C3)</f>
        <v>1.5065648772798923E-2</v>
      </c>
      <c r="F3" s="2">
        <v>21.485171356574799</v>
      </c>
      <c r="G3" s="1">
        <f>AVERAGE(F2:F3)</f>
        <v>21.523807866529097</v>
      </c>
      <c r="H3" s="1">
        <f>_xlfn.STDEV.P(F2:F3)</f>
        <v>3.8636509954299569E-2</v>
      </c>
      <c r="I3" s="4">
        <f>G3-D3</f>
        <v>-1.6354244939079052</v>
      </c>
      <c r="J3" s="1">
        <f>AVERAGE(I3,I5,I7,I9)</f>
        <v>-1.4912323537099113</v>
      </c>
      <c r="K3" s="1">
        <f>I3-J3</f>
        <v>-0.14419214019799398</v>
      </c>
      <c r="L3" s="1">
        <f>POWER(2,-K3)</f>
        <v>1.1051116553572673</v>
      </c>
    </row>
    <row r="4" spans="1:12">
      <c r="A4" s="1" t="s">
        <v>9</v>
      </c>
      <c r="B4" s="1" t="s">
        <v>10</v>
      </c>
      <c r="C4" s="2">
        <v>24.252912280234298</v>
      </c>
      <c r="D4" s="1"/>
      <c r="E4" s="1"/>
      <c r="F4" s="2">
        <v>23.0587673027668</v>
      </c>
      <c r="G4" s="1"/>
      <c r="H4" s="1"/>
      <c r="I4" s="1"/>
      <c r="J4" s="1"/>
      <c r="K4" s="1"/>
      <c r="L4" s="1"/>
    </row>
    <row r="5" spans="1:12">
      <c r="A5" s="1"/>
      <c r="B5" s="1"/>
      <c r="C5" s="2">
        <v>24.2493234813576</v>
      </c>
      <c r="D5" s="3">
        <f t="shared" ref="D5" si="0">AVERAGE(C4:C5)</f>
        <v>24.251117880795949</v>
      </c>
      <c r="E5" s="1">
        <f t="shared" ref="E5" si="1">_xlfn.STDEV.P(C4:C5)</f>
        <v>1.7943994383493589E-3</v>
      </c>
      <c r="F5" s="2">
        <v>22.984030646531998</v>
      </c>
      <c r="G5" s="1">
        <f t="shared" ref="G5" si="2">AVERAGE(F4:F5)</f>
        <v>23.021398974649401</v>
      </c>
      <c r="H5" s="1">
        <f t="shared" ref="H5" si="3">_xlfn.STDEV.P(F4:F5)</f>
        <v>3.7368328117400651E-2</v>
      </c>
      <c r="I5" s="4">
        <f t="shared" ref="I5" si="4">G5-D5</f>
        <v>-1.2297189061465481</v>
      </c>
      <c r="J5" s="1"/>
      <c r="K5" s="1">
        <f>I5-J3</f>
        <v>0.26151344756336314</v>
      </c>
      <c r="L5" s="1">
        <f t="shared" ref="L5" si="5">POWER(2,-K5)</f>
        <v>0.83421233654299554</v>
      </c>
    </row>
    <row r="6" spans="1:12">
      <c r="A6" s="1" t="s">
        <v>9</v>
      </c>
      <c r="B6" s="1" t="s">
        <v>10</v>
      </c>
      <c r="C6" s="2">
        <v>23.027238722034198</v>
      </c>
      <c r="D6" s="1"/>
      <c r="E6" s="1"/>
      <c r="F6" s="2">
        <v>21.488292456743501</v>
      </c>
      <c r="G6" s="1"/>
      <c r="H6" s="1"/>
      <c r="I6" s="1"/>
      <c r="J6" s="1"/>
      <c r="K6" s="1"/>
      <c r="L6" s="1"/>
    </row>
    <row r="7" spans="1:12">
      <c r="A7" s="1"/>
      <c r="B7" s="1"/>
      <c r="C7" s="2">
        <v>22.696630025631102</v>
      </c>
      <c r="D7" s="3">
        <f t="shared" ref="D7" si="6">AVERAGE(C6:C7)</f>
        <v>22.86193437383265</v>
      </c>
      <c r="E7" s="1">
        <f t="shared" ref="E7" si="7">_xlfn.STDEV.P(C6:C7)</f>
        <v>0.16530434820154838</v>
      </c>
      <c r="F7" s="2">
        <v>21.536474579958099</v>
      </c>
      <c r="G7" s="1">
        <f t="shared" ref="G7" si="8">AVERAGE(F6:F7)</f>
        <v>21.512383518350802</v>
      </c>
      <c r="H7" s="1">
        <f t="shared" ref="H7" si="9">_xlfn.STDEV.P(F6:F7)</f>
        <v>2.4091061607299125E-2</v>
      </c>
      <c r="I7" s="4">
        <f t="shared" ref="I7" si="10">G7-D7</f>
        <v>-1.3495508554818478</v>
      </c>
      <c r="J7" s="1"/>
      <c r="K7" s="1">
        <f>I7-J3</f>
        <v>0.14168149822806342</v>
      </c>
      <c r="L7" s="1">
        <f t="shared" ref="L7" si="11">POWER(2,-K7)</f>
        <v>0.90646203453808538</v>
      </c>
    </row>
    <row r="8" spans="1:12">
      <c r="A8" s="1" t="s">
        <v>9</v>
      </c>
      <c r="B8" s="1" t="s">
        <v>10</v>
      </c>
      <c r="C8" s="2">
        <v>22.959187052993698</v>
      </c>
      <c r="D8" s="1"/>
      <c r="E8" s="1"/>
      <c r="F8" s="2">
        <v>21.146417396570701</v>
      </c>
      <c r="G8" s="1"/>
      <c r="H8" s="1"/>
      <c r="I8" s="1"/>
      <c r="J8" s="1"/>
      <c r="K8" s="1"/>
      <c r="L8" s="1"/>
    </row>
    <row r="9" spans="1:12">
      <c r="A9" s="1"/>
      <c r="B9" s="1"/>
      <c r="C9" s="2">
        <v>22.801376099097698</v>
      </c>
      <c r="D9" s="3">
        <f t="shared" ref="D9" si="12">AVERAGE(C8:C9)</f>
        <v>22.880281576045697</v>
      </c>
      <c r="E9" s="1">
        <f t="shared" ref="E9" si="13">_xlfn.STDEV.P(C8:C9)</f>
        <v>7.8905476947999986E-2</v>
      </c>
      <c r="F9" s="2">
        <v>21.113675436914001</v>
      </c>
      <c r="G9" s="1">
        <f t="shared" ref="G9" si="14">AVERAGE(F8:F9)</f>
        <v>21.130046416742353</v>
      </c>
      <c r="H9" s="1">
        <f t="shared" ref="H9" si="15">_xlfn.STDEV.P(F8:F9)</f>
        <v>1.6370979828350229E-2</v>
      </c>
      <c r="I9" s="4">
        <f t="shared" ref="I9" si="16">G9-D9</f>
        <v>-1.7502351593033438</v>
      </c>
      <c r="J9" s="1"/>
      <c r="K9" s="1">
        <f>I9-J3</f>
        <v>-0.25900280559343258</v>
      </c>
      <c r="L9" s="1">
        <f t="shared" ref="L9" si="17">POWER(2,-K9)</f>
        <v>1.1966512903432653</v>
      </c>
    </row>
    <row r="10" spans="1:12">
      <c r="A10" s="1" t="s">
        <v>11</v>
      </c>
      <c r="B10" s="1" t="s">
        <v>10</v>
      </c>
      <c r="C10" s="2">
        <v>23.4013788883335</v>
      </c>
      <c r="D10" s="1"/>
      <c r="E10" s="1"/>
      <c r="F10" s="2">
        <v>23.453390909141898</v>
      </c>
      <c r="G10" s="1"/>
      <c r="H10" s="1"/>
      <c r="I10" s="1"/>
      <c r="J10" s="1"/>
      <c r="K10" s="1"/>
      <c r="L10" s="1"/>
    </row>
    <row r="11" spans="1:12">
      <c r="A11" s="1"/>
      <c r="B11" s="1"/>
      <c r="C11" s="2">
        <v>23.160866677091899</v>
      </c>
      <c r="D11" s="3">
        <f t="shared" ref="D11" si="18">AVERAGE(C10:C11)</f>
        <v>23.2811227827127</v>
      </c>
      <c r="E11" s="1">
        <f t="shared" ref="E11" si="19">_xlfn.STDEV.P(C10:C11)</f>
        <v>0.12025610562080047</v>
      </c>
      <c r="F11" s="2">
        <v>23.426108914535899</v>
      </c>
      <c r="G11" s="1">
        <f t="shared" ref="G11" si="20">AVERAGE(F10:F11)</f>
        <v>23.439749911838899</v>
      </c>
      <c r="H11" s="1">
        <f t="shared" ref="H11" si="21">_xlfn.STDEV.P(F10:F11)</f>
        <v>1.3640997302999835E-2</v>
      </c>
      <c r="I11" s="4">
        <f t="shared" ref="I11" si="22">G11-D11</f>
        <v>0.1586271291261987</v>
      </c>
      <c r="J11" s="1"/>
      <c r="K11" s="1">
        <f>I11-J3</f>
        <v>1.6498594828361099</v>
      </c>
      <c r="L11" s="1">
        <f t="shared" ref="L11" si="23">POWER(2,-K11)</f>
        <v>0.31867119359810969</v>
      </c>
    </row>
    <row r="12" spans="1:12">
      <c r="A12" s="1" t="s">
        <v>11</v>
      </c>
      <c r="B12" s="1" t="s">
        <v>10</v>
      </c>
      <c r="C12" s="2">
        <v>22.5763291962542</v>
      </c>
      <c r="D12" s="1"/>
      <c r="E12" s="1"/>
      <c r="F12" s="2">
        <v>22.7451801235554</v>
      </c>
      <c r="G12" s="1"/>
      <c r="H12" s="1"/>
      <c r="I12" s="1"/>
      <c r="J12" s="1"/>
      <c r="K12" s="1"/>
      <c r="L12" s="1"/>
    </row>
    <row r="13" spans="1:12">
      <c r="A13" s="1"/>
      <c r="B13" s="1"/>
      <c r="C13" s="2">
        <v>22.805866226351402</v>
      </c>
      <c r="D13" s="3">
        <f t="shared" ref="D13" si="24">AVERAGE(C12:C13)</f>
        <v>22.691097711302803</v>
      </c>
      <c r="E13" s="1">
        <f t="shared" ref="E13" si="25">_xlfn.STDEV.P(C12:C13)</f>
        <v>0.11476851504860086</v>
      </c>
      <c r="F13" s="2">
        <v>22.663022577320699</v>
      </c>
      <c r="G13" s="1">
        <f t="shared" ref="G13" si="26">AVERAGE(F12:F13)</f>
        <v>22.704101350438052</v>
      </c>
      <c r="H13" s="1">
        <f t="shared" ref="H13" si="27">_xlfn.STDEV.P(F12:F13)</f>
        <v>4.1078773117350309E-2</v>
      </c>
      <c r="I13" s="4">
        <f t="shared" ref="I13" si="28">G13-D13</f>
        <v>1.3003639135249045E-2</v>
      </c>
      <c r="J13" s="1"/>
      <c r="K13" s="1">
        <f>I13-J3</f>
        <v>1.5042359928451603</v>
      </c>
      <c r="L13" s="1">
        <f t="shared" ref="L13" si="29">POWER(2,-K13)</f>
        <v>0.35251682148717373</v>
      </c>
    </row>
    <row r="14" spans="1:12">
      <c r="A14" s="1" t="s">
        <v>11</v>
      </c>
      <c r="B14" s="1" t="s">
        <v>10</v>
      </c>
      <c r="C14" s="2">
        <v>23.395584927212099</v>
      </c>
      <c r="D14" s="1"/>
      <c r="E14" s="1"/>
      <c r="F14" s="2">
        <v>23.526916570922399</v>
      </c>
      <c r="G14" s="1"/>
      <c r="H14" s="1"/>
      <c r="I14" s="1"/>
      <c r="J14" s="1"/>
      <c r="K14" s="1"/>
      <c r="L14" s="1"/>
    </row>
    <row r="15" spans="1:12">
      <c r="A15" s="1"/>
      <c r="B15" s="1"/>
      <c r="C15" s="2">
        <v>23.354128298120301</v>
      </c>
      <c r="D15" s="3">
        <f t="shared" ref="D15" si="30">AVERAGE(C14:C15)</f>
        <v>23.3748566126662</v>
      </c>
      <c r="E15" s="1">
        <f t="shared" ref="E15" si="31">_xlfn.STDEV.P(C14:C15)</f>
        <v>2.0728314545898741E-2</v>
      </c>
      <c r="F15" s="2">
        <v>23.476447166189001</v>
      </c>
      <c r="G15" s="1">
        <f t="shared" ref="G15" si="32">AVERAGE(F14:F15)</f>
        <v>23.5016818685557</v>
      </c>
      <c r="H15" s="1">
        <f t="shared" ref="H15" si="33">_xlfn.STDEV.P(F14:F15)</f>
        <v>2.5234702366699224E-2</v>
      </c>
      <c r="I15" s="4">
        <f t="shared" ref="I15" si="34">G15-D15</f>
        <v>0.1268252558895</v>
      </c>
      <c r="J15" s="1"/>
      <c r="K15" s="1">
        <f>I15-J3</f>
        <v>1.6180576095994113</v>
      </c>
      <c r="L15" s="1">
        <f t="shared" ref="L15" si="35">POWER(2,-K15)</f>
        <v>0.32577377830491844</v>
      </c>
    </row>
    <row r="16" spans="1:12">
      <c r="A16" s="1" t="s">
        <v>11</v>
      </c>
      <c r="B16" s="1" t="s">
        <v>10</v>
      </c>
      <c r="C16" s="2">
        <v>23.159958016822099</v>
      </c>
      <c r="D16" s="1"/>
      <c r="E16" s="1"/>
      <c r="F16" s="2">
        <v>23.0039577656399</v>
      </c>
      <c r="G16" s="1"/>
      <c r="H16" s="1"/>
      <c r="I16" s="1"/>
      <c r="J16" s="1"/>
      <c r="K16" s="1"/>
      <c r="L16" s="1"/>
    </row>
    <row r="17" spans="1:12">
      <c r="A17" s="1"/>
      <c r="B17" s="1"/>
      <c r="C17" s="2">
        <v>23.1381510337152</v>
      </c>
      <c r="D17" s="3">
        <f t="shared" ref="D17" si="36">AVERAGE(C16:C17)</f>
        <v>23.149054525268649</v>
      </c>
      <c r="E17" s="1">
        <f t="shared" ref="E17" si="37">_xlfn.STDEV.P(C16:C17)</f>
        <v>1.0903491553449385E-2</v>
      </c>
      <c r="F17" s="2">
        <v>22.885075492329801</v>
      </c>
      <c r="G17" s="1">
        <f t="shared" ref="G17" si="38">AVERAGE(F16:F17)</f>
        <v>22.94451662898485</v>
      </c>
      <c r="H17" s="1">
        <f t="shared" ref="H17" si="39">_xlfn.STDEV.P(F16:F17)</f>
        <v>5.9441136655049576E-2</v>
      </c>
      <c r="I17" s="4">
        <f t="shared" ref="I17" si="40">G17-D17</f>
        <v>-0.20453789628379937</v>
      </c>
      <c r="J17" s="1"/>
      <c r="K17" s="1">
        <f>I17-J3</f>
        <v>1.2866944574261119</v>
      </c>
      <c r="L17" s="1">
        <f t="shared" ref="L17" si="41">POWER(2,-K17)</f>
        <v>0.40988910338981072</v>
      </c>
    </row>
    <row r="18" spans="1:12">
      <c r="A18" s="1" t="s">
        <v>12</v>
      </c>
      <c r="B18" s="1" t="s">
        <v>10</v>
      </c>
      <c r="C18" s="2">
        <v>23.117937562345901</v>
      </c>
      <c r="D18" s="1"/>
      <c r="E18" s="1"/>
      <c r="F18" s="2">
        <v>23.170564062764399</v>
      </c>
      <c r="G18" s="1"/>
      <c r="H18" s="1"/>
      <c r="I18" s="1"/>
      <c r="J18" s="1"/>
      <c r="K18" s="1"/>
      <c r="L18" s="1"/>
    </row>
    <row r="19" spans="1:12">
      <c r="A19" s="1"/>
      <c r="B19" s="1"/>
      <c r="C19" s="2">
        <v>23.147187718120598</v>
      </c>
      <c r="D19" s="3">
        <f t="shared" ref="D19" si="42">AVERAGE(C18:C19)</f>
        <v>23.13256264023325</v>
      </c>
      <c r="E19" s="1">
        <f t="shared" ref="E19" si="43">_xlfn.STDEV.P(C18:C19)</f>
        <v>1.4625077887348681E-2</v>
      </c>
      <c r="F19" s="2">
        <v>23.097111311180999</v>
      </c>
      <c r="G19" s="1">
        <f t="shared" ref="G19" si="44">AVERAGE(F18:F19)</f>
        <v>23.133837686972697</v>
      </c>
      <c r="H19" s="1">
        <f t="shared" ref="H19" si="45">_xlfn.STDEV.P(F18:F19)</f>
        <v>3.6726375791699795E-2</v>
      </c>
      <c r="I19" s="4">
        <f t="shared" ref="I19" si="46">G19-D19</f>
        <v>1.2750467394475606E-3</v>
      </c>
      <c r="J19" s="1"/>
      <c r="K19" s="1">
        <f>I19-J3</f>
        <v>1.4925074004493588</v>
      </c>
      <c r="L19" s="1">
        <f t="shared" ref="L19" si="47">POWER(2,-K19)</f>
        <v>0.35539433734149994</v>
      </c>
    </row>
    <row r="20" spans="1:12">
      <c r="A20" s="1" t="s">
        <v>12</v>
      </c>
      <c r="B20" s="1" t="s">
        <v>10</v>
      </c>
      <c r="C20" s="2">
        <v>23.497872234816899</v>
      </c>
      <c r="D20" s="1"/>
      <c r="E20" s="1"/>
      <c r="F20" s="2">
        <v>23.2904045061189</v>
      </c>
      <c r="G20" s="1"/>
      <c r="H20" s="1"/>
      <c r="I20" s="1"/>
      <c r="J20" s="1"/>
      <c r="K20" s="1"/>
      <c r="L20" s="1"/>
    </row>
    <row r="21" spans="1:12">
      <c r="A21" s="1"/>
      <c r="B21" s="1"/>
      <c r="C21" s="2">
        <v>23.340112716056399</v>
      </c>
      <c r="D21" s="3">
        <f t="shared" ref="D21" si="48">AVERAGE(C20:C21)</f>
        <v>23.418992475436649</v>
      </c>
      <c r="E21" s="1">
        <f t="shared" ref="E21" si="49">_xlfn.STDEV.P(C20:C21)</f>
        <v>7.8879759380249936E-2</v>
      </c>
      <c r="F21" s="2">
        <v>23.328854107495001</v>
      </c>
      <c r="G21" s="1">
        <f t="shared" ref="G21" si="50">AVERAGE(F20:F21)</f>
        <v>23.309629306806951</v>
      </c>
      <c r="H21" s="1">
        <f t="shared" ref="H21" si="51">_xlfn.STDEV.P(F20:F21)</f>
        <v>1.9224800688050436E-2</v>
      </c>
      <c r="I21" s="4">
        <f t="shared" ref="I21" si="52">G21-D21</f>
        <v>-0.10936316862969875</v>
      </c>
      <c r="J21" s="1"/>
      <c r="K21" s="1">
        <f>I21-J3</f>
        <v>1.3818691850802125</v>
      </c>
      <c r="L21" s="1">
        <f t="shared" ref="L21" si="53">POWER(2,-K21)</f>
        <v>0.38372131596668568</v>
      </c>
    </row>
    <row r="22" spans="1:12">
      <c r="A22" s="1" t="s">
        <v>12</v>
      </c>
      <c r="B22" s="1" t="s">
        <v>10</v>
      </c>
      <c r="C22" s="2">
        <v>23.403661620903101</v>
      </c>
      <c r="D22" s="1"/>
      <c r="E22" s="1"/>
      <c r="F22" s="2">
        <v>23.240323489529999</v>
      </c>
      <c r="G22" s="1"/>
      <c r="H22" s="1"/>
      <c r="I22" s="1"/>
      <c r="J22" s="1"/>
      <c r="K22" s="1"/>
      <c r="L22" s="1"/>
    </row>
    <row r="23" spans="1:12">
      <c r="A23" s="1"/>
      <c r="B23" s="1"/>
      <c r="C23" s="2">
        <v>23.428262795823901</v>
      </c>
      <c r="D23" s="3">
        <f t="shared" ref="D23" si="54">AVERAGE(C22:C23)</f>
        <v>23.415962208363503</v>
      </c>
      <c r="E23" s="1">
        <f t="shared" ref="E23" si="55">_xlfn.STDEV.P(C22:C23)</f>
        <v>1.2300587460400081E-2</v>
      </c>
      <c r="F23" s="2">
        <v>23.273130677171</v>
      </c>
      <c r="G23" s="1">
        <f t="shared" ref="G23" si="56">AVERAGE(F22:F23)</f>
        <v>23.256727083350498</v>
      </c>
      <c r="H23" s="1">
        <f t="shared" ref="H23" si="57">_xlfn.STDEV.P(F22:F23)</f>
        <v>1.6403593820500717E-2</v>
      </c>
      <c r="I23" s="4">
        <f t="shared" ref="I23" si="58">G23-D23</f>
        <v>-0.15923512501300507</v>
      </c>
      <c r="J23" s="1"/>
      <c r="K23" s="1">
        <f>I23-J3</f>
        <v>1.3319972286969062</v>
      </c>
      <c r="L23" s="1">
        <f t="shared" ref="L23" si="59">POWER(2,-K23)</f>
        <v>0.39721796307161694</v>
      </c>
    </row>
    <row r="24" spans="1:12">
      <c r="A24" s="1" t="s">
        <v>12</v>
      </c>
      <c r="B24" s="1" t="s">
        <v>10</v>
      </c>
      <c r="C24" s="2">
        <v>23.334063345193101</v>
      </c>
      <c r="D24" s="1"/>
      <c r="E24" s="1"/>
      <c r="F24" s="2">
        <v>23.436398884104999</v>
      </c>
      <c r="G24" s="1"/>
      <c r="H24" s="1"/>
      <c r="I24" s="1"/>
      <c r="J24" s="1"/>
      <c r="K24" s="1"/>
      <c r="L24" s="1"/>
    </row>
    <row r="25" spans="1:12">
      <c r="A25" s="1"/>
      <c r="B25" s="1"/>
      <c r="C25" s="2">
        <v>23.590131392827299</v>
      </c>
      <c r="D25" s="3">
        <f t="shared" ref="D25" si="60">AVERAGE(C24:C25)</f>
        <v>23.462097369010202</v>
      </c>
      <c r="E25" s="1">
        <f t="shared" ref="E25" si="61">_xlfn.STDEV.P(C24:C25)</f>
        <v>0.12803402381709894</v>
      </c>
      <c r="F25" s="2">
        <v>23.402556498947</v>
      </c>
      <c r="G25" s="1">
        <f t="shared" ref="G25" si="62">AVERAGE(F24:F25)</f>
        <v>23.419477691525998</v>
      </c>
      <c r="H25" s="1">
        <f t="shared" ref="H25" si="63">_xlfn.STDEV.P(F24:F25)</f>
        <v>1.6921192578999822E-2</v>
      </c>
      <c r="I25" s="4">
        <f t="shared" ref="I25" si="64">G25-D25</f>
        <v>-4.2619677484204033E-2</v>
      </c>
      <c r="J25" s="1"/>
      <c r="K25" s="1">
        <f>I25-J3</f>
        <v>1.4486126762257072</v>
      </c>
      <c r="L25" s="1">
        <f t="shared" ref="L25" si="65">POWER(2,-K25)</f>
        <v>0.36637356663456355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Cxcl12_Spl</vt:lpstr>
      <vt:lpstr>Cxcl12_BM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Artinger</dc:creator>
  <cp:lastModifiedBy>Katharina Artinger</cp:lastModifiedBy>
  <dcterms:created xsi:type="dcterms:W3CDTF">2015-07-07T15:56:15Z</dcterms:created>
  <dcterms:modified xsi:type="dcterms:W3CDTF">2015-07-08T09:01:24Z</dcterms:modified>
</cp:coreProperties>
</file>