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080" windowWidth="19170" windowHeight="4005" tabRatio="715"/>
  </bookViews>
  <sheets>
    <sheet name="GJIC-RAW_DATA" sheetId="2885" r:id="rId1"/>
    <sheet name="PCA_data &amp; ANOVAs" sheetId="2886" r:id="rId2"/>
    <sheet name="Cytotoxicity" sheetId="2887" r:id="rId3"/>
  </sheets>
  <calcPr calcId="144525"/>
  <fileRecoveryPr repairLoad="1"/>
</workbook>
</file>

<file path=xl/calcChain.xml><?xml version="1.0" encoding="utf-8"?>
<calcChain xmlns="http://schemas.openxmlformats.org/spreadsheetml/2006/main">
  <c r="D14" i="2885" l="1"/>
  <c r="E14" i="2885"/>
  <c r="F14" i="2885"/>
  <c r="G14" i="2885"/>
  <c r="D15" i="2885"/>
  <c r="E15" i="2885"/>
  <c r="F15" i="2885"/>
  <c r="G15" i="2885"/>
  <c r="D16" i="2885"/>
  <c r="E16" i="2885"/>
  <c r="F16" i="2885"/>
  <c r="G16" i="2885"/>
  <c r="D23" i="2885"/>
  <c r="E23" i="2885"/>
  <c r="F23" i="2885"/>
  <c r="G23" i="2885"/>
  <c r="D24" i="2885"/>
  <c r="E24" i="2885"/>
  <c r="F24" i="2885"/>
  <c r="G24" i="2885"/>
  <c r="D25" i="2885"/>
  <c r="E25" i="2885"/>
  <c r="F25" i="2885"/>
  <c r="G25" i="2885"/>
  <c r="D33" i="2885"/>
  <c r="E33" i="2885"/>
  <c r="F33" i="2885"/>
  <c r="G33" i="2885"/>
  <c r="D34" i="2885"/>
  <c r="E34" i="2885"/>
  <c r="F34" i="2885"/>
  <c r="G34" i="2885"/>
  <c r="D35" i="2885"/>
  <c r="E35" i="2885"/>
  <c r="F35" i="2885"/>
  <c r="G35" i="2885"/>
  <c r="D45" i="2885"/>
  <c r="E45" i="2885"/>
  <c r="F45" i="2885"/>
  <c r="G45" i="2885"/>
  <c r="D46" i="2885"/>
  <c r="E46" i="2885"/>
  <c r="F46" i="2885"/>
  <c r="G46" i="2885"/>
  <c r="D47" i="2885"/>
  <c r="E47" i="2885"/>
  <c r="F47" i="2885"/>
  <c r="G47" i="2885"/>
  <c r="D55" i="2885"/>
  <c r="E55" i="2885"/>
  <c r="F55" i="2885"/>
  <c r="G55" i="2885"/>
  <c r="D56" i="2885"/>
  <c r="E56" i="2885"/>
  <c r="F56" i="2885"/>
  <c r="G56" i="2885"/>
  <c r="D57" i="2885"/>
  <c r="E57" i="2885"/>
  <c r="F57" i="2885"/>
  <c r="G57" i="2885"/>
  <c r="D65" i="2885"/>
  <c r="E65" i="2885"/>
  <c r="F65" i="2885"/>
  <c r="G65" i="2885"/>
  <c r="D66" i="2885"/>
  <c r="E66" i="2885"/>
  <c r="F66" i="2885"/>
  <c r="G66" i="2885"/>
  <c r="D67" i="2885"/>
  <c r="E67" i="2885"/>
  <c r="F67" i="2885"/>
  <c r="G67" i="2885"/>
  <c r="D82" i="2885"/>
  <c r="E82" i="2885"/>
  <c r="F82" i="2885"/>
  <c r="G82" i="2885"/>
  <c r="D83" i="2885"/>
  <c r="E83" i="2885"/>
  <c r="F83" i="2885"/>
  <c r="G83" i="2885"/>
  <c r="D84" i="2885"/>
  <c r="E84" i="2885"/>
  <c r="F84" i="2885"/>
  <c r="G84" i="2885"/>
  <c r="D90" i="2885"/>
  <c r="E90" i="2885"/>
  <c r="F90" i="2885"/>
  <c r="G90" i="2885"/>
  <c r="D91" i="2885"/>
  <c r="E91" i="2885"/>
  <c r="F91" i="2885"/>
  <c r="G91" i="2885"/>
  <c r="D92" i="2885"/>
  <c r="E92" i="2885"/>
  <c r="F92" i="2885"/>
  <c r="G92" i="2885"/>
  <c r="D174" i="2885"/>
  <c r="E174" i="2885"/>
  <c r="F174" i="2885"/>
  <c r="G174" i="2885"/>
  <c r="D175" i="2885"/>
  <c r="E175" i="2885"/>
  <c r="F175" i="2885"/>
  <c r="G175" i="2885"/>
  <c r="D176" i="2885"/>
  <c r="E176" i="2885"/>
  <c r="F176" i="2885"/>
  <c r="G176" i="2885"/>
  <c r="D184" i="2885"/>
  <c r="E184" i="2885"/>
  <c r="F184" i="2885"/>
  <c r="G184" i="2885"/>
  <c r="D185" i="2885"/>
  <c r="E185" i="2885"/>
  <c r="F185" i="2885"/>
  <c r="G185" i="2885"/>
  <c r="D186" i="2885"/>
  <c r="E186" i="2885"/>
  <c r="F186" i="2885"/>
  <c r="G186" i="2885"/>
  <c r="D190" i="2885"/>
  <c r="E190" i="2885"/>
  <c r="F190" i="2885"/>
  <c r="G190" i="2885"/>
  <c r="D191" i="2885"/>
  <c r="E191" i="2885"/>
  <c r="F191" i="2885"/>
  <c r="G191" i="2885"/>
  <c r="D192" i="2885"/>
  <c r="E192" i="2885"/>
  <c r="F192" i="2885"/>
  <c r="G192" i="2885"/>
  <c r="D196" i="2885"/>
  <c r="E196" i="2885"/>
  <c r="F196" i="2885"/>
  <c r="G196" i="2885"/>
  <c r="D197" i="2885"/>
  <c r="E197" i="2885"/>
  <c r="F197" i="2885"/>
  <c r="G197" i="2885"/>
  <c r="D198" i="2885"/>
  <c r="E198" i="2885"/>
  <c r="F198" i="2885"/>
  <c r="G198" i="2885"/>
  <c r="D207" i="2885"/>
  <c r="E207" i="2885"/>
  <c r="F207" i="2885"/>
  <c r="G207" i="2885"/>
  <c r="D208" i="2885"/>
  <c r="E208" i="2885"/>
  <c r="F208" i="2885"/>
  <c r="G208" i="2885"/>
  <c r="D209" i="2885"/>
  <c r="E209" i="2885"/>
  <c r="F209" i="2885"/>
  <c r="G209" i="2885"/>
  <c r="D215" i="2885"/>
  <c r="E215" i="2885"/>
  <c r="F215" i="2885"/>
  <c r="G215" i="2885"/>
  <c r="D216" i="2885"/>
  <c r="E216" i="2885"/>
  <c r="F216" i="2885"/>
  <c r="G216" i="2885"/>
  <c r="D217" i="2885"/>
  <c r="E217" i="2885"/>
  <c r="F217" i="2885"/>
  <c r="G217" i="2885"/>
  <c r="D222" i="2885"/>
  <c r="E222" i="2885"/>
  <c r="F222" i="2885"/>
  <c r="G222" i="2885"/>
  <c r="D223" i="2885"/>
  <c r="E223" i="2885"/>
  <c r="F223" i="2885"/>
  <c r="G223" i="2885"/>
  <c r="D224" i="2885"/>
  <c r="E224" i="2885"/>
  <c r="F224" i="2885"/>
  <c r="G224" i="2885"/>
  <c r="D233" i="2885"/>
  <c r="E233" i="2885"/>
  <c r="F233" i="2885"/>
  <c r="G233" i="2885"/>
  <c r="D234" i="2885"/>
  <c r="E234" i="2885"/>
  <c r="F234" i="2885"/>
  <c r="G234" i="2885"/>
  <c r="D235" i="2885"/>
  <c r="E235" i="2885"/>
  <c r="F235" i="2885"/>
  <c r="G235" i="2885"/>
  <c r="D242" i="2885"/>
  <c r="E242" i="2885"/>
  <c r="F242" i="2885"/>
  <c r="G242" i="2885"/>
  <c r="D243" i="2885"/>
  <c r="E243" i="2885"/>
  <c r="F243" i="2885"/>
  <c r="G243" i="2885"/>
  <c r="D244" i="2885"/>
  <c r="E244" i="2885"/>
  <c r="F244" i="2885"/>
  <c r="G244" i="2885"/>
  <c r="D358" i="2885"/>
  <c r="E358" i="2885"/>
  <c r="F358" i="2885"/>
  <c r="G358" i="2885"/>
  <c r="D359" i="2885"/>
  <c r="E359" i="2885"/>
  <c r="F359" i="2885"/>
  <c r="G359" i="2885"/>
  <c r="D360" i="2885"/>
  <c r="E360" i="2885"/>
  <c r="F360" i="2885"/>
  <c r="G360" i="2885"/>
  <c r="D366" i="2885"/>
  <c r="E366" i="2885"/>
  <c r="F366" i="2885"/>
  <c r="G366" i="2885"/>
  <c r="D367" i="2885"/>
  <c r="E367" i="2885"/>
  <c r="F367" i="2885"/>
  <c r="G367" i="2885"/>
  <c r="D368" i="2885"/>
  <c r="E368" i="2885"/>
  <c r="F368" i="2885"/>
  <c r="G368" i="2885"/>
  <c r="D379" i="2885"/>
  <c r="E379" i="2885"/>
  <c r="F379" i="2885"/>
  <c r="G379" i="2885"/>
  <c r="D380" i="2885"/>
  <c r="E380" i="2885"/>
  <c r="F380" i="2885"/>
  <c r="G380" i="2885"/>
  <c r="D381" i="2885"/>
  <c r="E381" i="2885"/>
  <c r="F381" i="2885"/>
  <c r="G381" i="2885"/>
  <c r="D391" i="2885"/>
  <c r="E391" i="2885"/>
  <c r="F391" i="2885"/>
  <c r="G391" i="2885"/>
  <c r="D392" i="2885"/>
  <c r="E392" i="2885"/>
  <c r="F392" i="2885"/>
  <c r="G392" i="2885"/>
  <c r="D393" i="2885"/>
  <c r="E393" i="2885"/>
  <c r="F393" i="2885"/>
  <c r="G393" i="2885"/>
  <c r="D402" i="2885"/>
  <c r="E402" i="2885"/>
  <c r="F402" i="2885"/>
  <c r="G402" i="2885"/>
  <c r="D403" i="2885"/>
  <c r="E403" i="2885"/>
  <c r="F403" i="2885"/>
  <c r="G403" i="2885"/>
  <c r="D404" i="2885"/>
  <c r="E404" i="2885"/>
  <c r="F404" i="2885"/>
  <c r="G404" i="2885"/>
  <c r="D411" i="2885"/>
  <c r="E411" i="2885"/>
  <c r="F411" i="2885"/>
  <c r="G411" i="2885"/>
  <c r="D412" i="2885"/>
  <c r="E412" i="2885"/>
  <c r="F412" i="2885"/>
  <c r="G412" i="2885"/>
  <c r="D413" i="2885"/>
  <c r="E413" i="2885"/>
  <c r="F413" i="2885"/>
  <c r="G413" i="2885"/>
  <c r="D418" i="2885"/>
  <c r="E418" i="2885"/>
  <c r="F418" i="2885"/>
  <c r="G418" i="2885"/>
  <c r="D419" i="2885"/>
  <c r="E419" i="2885"/>
  <c r="F419" i="2885"/>
  <c r="G419" i="2885"/>
  <c r="D420" i="2885"/>
  <c r="E420" i="2885"/>
  <c r="F420" i="2885"/>
  <c r="G420" i="2885"/>
  <c r="D426" i="2885"/>
  <c r="E426" i="2885"/>
  <c r="F426" i="2885"/>
  <c r="G426" i="2885"/>
  <c r="D427" i="2885"/>
  <c r="E427" i="2885"/>
  <c r="F427" i="2885"/>
  <c r="G427" i="2885"/>
  <c r="D428" i="2885"/>
  <c r="E428" i="2885"/>
  <c r="F428" i="2885"/>
  <c r="G428" i="2885"/>
  <c r="D438" i="2885"/>
  <c r="E438" i="2885"/>
  <c r="F438" i="2885"/>
  <c r="G438" i="2885"/>
  <c r="D439" i="2885"/>
  <c r="E439" i="2885"/>
  <c r="F439" i="2885"/>
  <c r="G439" i="2885"/>
  <c r="D440" i="2885"/>
  <c r="E440" i="2885"/>
  <c r="F440" i="2885"/>
  <c r="G440" i="2885"/>
  <c r="D586" i="2885"/>
  <c r="E586" i="2885"/>
  <c r="F586" i="2885"/>
  <c r="G586" i="2885"/>
  <c r="D587" i="2885"/>
  <c r="E587" i="2885"/>
  <c r="F587" i="2885"/>
  <c r="G587" i="2885"/>
  <c r="D588" i="2885"/>
  <c r="E588" i="2885"/>
  <c r="F588" i="2885"/>
  <c r="G588" i="2885"/>
  <c r="D589" i="2885"/>
  <c r="E589" i="2885"/>
  <c r="F589" i="2885"/>
  <c r="G589" i="2885"/>
  <c r="D590" i="2885"/>
  <c r="E590" i="2885"/>
  <c r="F590" i="2885"/>
  <c r="G590" i="2885"/>
  <c r="D591" i="2885"/>
  <c r="E591" i="2885"/>
  <c r="F591" i="2885"/>
  <c r="G591" i="2885"/>
  <c r="D592" i="2885"/>
  <c r="E592" i="2885"/>
  <c r="F592" i="2885"/>
  <c r="G592" i="2885"/>
  <c r="D593" i="2885"/>
  <c r="E593" i="2885"/>
  <c r="F593" i="2885"/>
  <c r="G593" i="2885"/>
  <c r="D594" i="2885"/>
  <c r="E594" i="2885"/>
  <c r="F594" i="2885"/>
  <c r="G594" i="2885"/>
  <c r="D595" i="2885"/>
  <c r="E595" i="2885"/>
  <c r="F595" i="2885"/>
  <c r="G595" i="2885"/>
  <c r="D596" i="2885"/>
  <c r="E596" i="2885"/>
  <c r="F596" i="2885"/>
  <c r="G596" i="2885"/>
  <c r="D597" i="2885"/>
  <c r="E597" i="2885"/>
  <c r="F597" i="2885"/>
  <c r="G597" i="2885"/>
  <c r="D598" i="2885"/>
  <c r="E598" i="2885"/>
  <c r="F598" i="2885"/>
  <c r="G598" i="2885"/>
  <c r="D599" i="2885"/>
  <c r="E599" i="2885"/>
  <c r="F599" i="2885"/>
  <c r="G599" i="2885"/>
  <c r="D600" i="2885"/>
  <c r="E600" i="2885"/>
  <c r="F600" i="2885"/>
  <c r="G600" i="2885"/>
  <c r="D601" i="2885"/>
  <c r="E601" i="2885"/>
  <c r="F601" i="2885"/>
  <c r="G601" i="2885"/>
  <c r="D602" i="2885"/>
  <c r="E602" i="2885"/>
  <c r="F602" i="2885"/>
  <c r="G602" i="2885"/>
  <c r="D603" i="2885"/>
  <c r="E603" i="2885"/>
  <c r="F603" i="2885"/>
  <c r="G603" i="2885"/>
  <c r="D604" i="2885"/>
  <c r="E604" i="2885"/>
  <c r="F604" i="2885"/>
  <c r="G604" i="2885"/>
  <c r="D605" i="2885"/>
  <c r="E605" i="2885"/>
  <c r="F605" i="2885"/>
  <c r="G605" i="2885"/>
  <c r="D606" i="2885"/>
  <c r="E606" i="2885"/>
  <c r="F606" i="2885"/>
  <c r="G606" i="2885"/>
  <c r="D607" i="2885"/>
  <c r="E607" i="2885"/>
  <c r="F607" i="2885"/>
  <c r="G607" i="2885"/>
  <c r="D608" i="2885"/>
  <c r="E608" i="2885"/>
  <c r="F608" i="2885"/>
  <c r="G608" i="2885"/>
  <c r="A609" i="2885"/>
  <c r="B609" i="2885"/>
  <c r="D609" i="2885"/>
  <c r="E609" i="2885"/>
  <c r="F609" i="2885"/>
  <c r="G609" i="2885"/>
  <c r="A610" i="2885"/>
  <c r="B610" i="2885"/>
  <c r="D610" i="2885"/>
  <c r="E610" i="2885"/>
  <c r="F610" i="2885"/>
  <c r="G610" i="2885"/>
  <c r="A611" i="2885"/>
  <c r="B611" i="2885"/>
  <c r="D611" i="2885"/>
  <c r="E611" i="2885"/>
  <c r="F611" i="2885"/>
  <c r="G611" i="2885"/>
  <c r="A612" i="2885"/>
  <c r="B612" i="2885"/>
  <c r="D612" i="2885"/>
  <c r="E612" i="2885"/>
  <c r="F612" i="2885"/>
  <c r="G612" i="2885"/>
  <c r="A613" i="2885"/>
  <c r="B613" i="2885"/>
  <c r="D613" i="2885"/>
  <c r="E613" i="2885"/>
  <c r="F613" i="2885"/>
  <c r="G613" i="2885"/>
  <c r="A614" i="2885"/>
  <c r="B614" i="2885"/>
  <c r="D614" i="2885"/>
  <c r="E614" i="2885"/>
  <c r="F614" i="2885"/>
  <c r="G614" i="2885"/>
  <c r="A615" i="2885"/>
  <c r="B615" i="2885"/>
  <c r="D615" i="2885"/>
  <c r="E615" i="2885"/>
  <c r="F615" i="2885"/>
  <c r="G615" i="2885"/>
  <c r="A616" i="2885"/>
  <c r="B616" i="2885"/>
  <c r="D616" i="2885"/>
  <c r="E616" i="2885"/>
  <c r="F616" i="2885"/>
  <c r="G616" i="2885"/>
  <c r="A617" i="2885"/>
  <c r="B617" i="2885"/>
  <c r="D617" i="2885"/>
  <c r="E617" i="2885"/>
  <c r="F617" i="2885"/>
  <c r="G617" i="2885"/>
  <c r="A618" i="2885"/>
  <c r="B618" i="2885"/>
  <c r="D618" i="2885"/>
  <c r="E618" i="2885"/>
  <c r="F618" i="2885"/>
  <c r="G618" i="2885"/>
  <c r="A619" i="2885"/>
  <c r="B619" i="2885"/>
  <c r="D619" i="2885"/>
  <c r="E619" i="2885"/>
  <c r="F619" i="2885"/>
  <c r="G619" i="2885"/>
  <c r="A620" i="2885"/>
  <c r="B620" i="2885"/>
  <c r="D620" i="2885"/>
  <c r="E620" i="2885"/>
  <c r="F620" i="2885"/>
  <c r="G620" i="2885"/>
  <c r="A621" i="2885"/>
  <c r="B621" i="2885"/>
  <c r="D621" i="2885"/>
  <c r="E621" i="2885"/>
  <c r="F621" i="2885"/>
  <c r="G621" i="2885"/>
  <c r="D622" i="2885"/>
  <c r="E622" i="2885"/>
  <c r="F622" i="2885"/>
  <c r="G622" i="2885"/>
  <c r="A623" i="2885"/>
  <c r="B623" i="2885"/>
  <c r="D623" i="2885"/>
  <c r="E623" i="2885"/>
  <c r="F623" i="2885"/>
  <c r="G623" i="2885"/>
  <c r="A624" i="2885"/>
  <c r="B624" i="2885"/>
  <c r="D624" i="2885"/>
  <c r="E624" i="2885"/>
  <c r="F624" i="2885"/>
  <c r="G624" i="2885"/>
  <c r="A625" i="2885"/>
  <c r="B625" i="2885"/>
  <c r="D625" i="2885"/>
  <c r="E625" i="2885"/>
  <c r="F625" i="2885"/>
  <c r="G625" i="2885"/>
  <c r="A626" i="2885"/>
  <c r="B626" i="2885"/>
  <c r="D626" i="2885"/>
  <c r="E626" i="2885"/>
  <c r="F626" i="2885"/>
  <c r="G626" i="2885"/>
  <c r="A627" i="2885"/>
  <c r="B627" i="2885"/>
  <c r="D627" i="2885"/>
  <c r="E627" i="2885"/>
  <c r="F627" i="2885"/>
  <c r="G627" i="2885"/>
  <c r="A628" i="2885"/>
  <c r="B628" i="2885"/>
  <c r="D628" i="2885"/>
  <c r="E628" i="2885"/>
  <c r="F628" i="2885"/>
  <c r="G628" i="2885"/>
  <c r="A629" i="2885"/>
  <c r="B629" i="2885"/>
  <c r="D629" i="2885"/>
  <c r="E629" i="2885"/>
  <c r="F629" i="2885"/>
  <c r="G629" i="2885"/>
  <c r="A630" i="2885"/>
  <c r="B630" i="2885"/>
  <c r="D630" i="2885"/>
  <c r="E630" i="2885"/>
  <c r="F630" i="2885"/>
  <c r="G630" i="2885"/>
  <c r="A631" i="2885"/>
  <c r="B631" i="2885"/>
  <c r="D631" i="2885"/>
  <c r="E631" i="2885"/>
  <c r="F631" i="2885"/>
  <c r="G631" i="2885"/>
  <c r="D632" i="2885"/>
  <c r="E632" i="2885"/>
  <c r="F632" i="2885"/>
  <c r="G632" i="2885"/>
  <c r="D633" i="2885"/>
  <c r="E633" i="2885"/>
  <c r="F633" i="2885"/>
  <c r="G633" i="2885"/>
  <c r="D634" i="2885"/>
  <c r="E634" i="2885"/>
  <c r="F634" i="2885"/>
  <c r="G634" i="2885"/>
  <c r="D635" i="2885"/>
  <c r="E635" i="2885"/>
  <c r="F635" i="2885"/>
  <c r="G635" i="2885"/>
  <c r="D636" i="2885"/>
  <c r="E636" i="2885"/>
  <c r="F636" i="2885"/>
  <c r="G636" i="2885"/>
  <c r="D637" i="2885"/>
  <c r="E637" i="2885"/>
  <c r="F637" i="2885"/>
  <c r="G637" i="2885"/>
  <c r="D638" i="2885"/>
  <c r="E638" i="2885"/>
  <c r="F638" i="2885"/>
  <c r="G638" i="2885"/>
  <c r="D639" i="2885"/>
  <c r="E639" i="2885"/>
  <c r="F639" i="2885"/>
  <c r="G639" i="2885"/>
  <c r="D640" i="2885"/>
  <c r="E640" i="2885"/>
  <c r="F640" i="2885"/>
  <c r="G640" i="2885"/>
  <c r="D641" i="2885"/>
  <c r="E641" i="2885"/>
  <c r="F641" i="2885"/>
  <c r="G641" i="2885"/>
  <c r="D642" i="2885"/>
  <c r="E642" i="2885"/>
  <c r="F642" i="2885"/>
  <c r="G642" i="2885"/>
  <c r="D643" i="2885"/>
  <c r="E643" i="2885"/>
  <c r="F643" i="2885"/>
  <c r="G643" i="2885"/>
  <c r="D644" i="2885"/>
  <c r="E644" i="2885"/>
  <c r="F644" i="2885"/>
  <c r="G644" i="2885"/>
  <c r="D645" i="2885"/>
  <c r="E645" i="2885"/>
  <c r="F645" i="2885"/>
  <c r="G645" i="2885"/>
  <c r="D646" i="2885"/>
  <c r="E646" i="2885"/>
  <c r="F646" i="2885"/>
  <c r="G646" i="2885"/>
  <c r="D647" i="2885"/>
  <c r="E647" i="2885"/>
  <c r="F647" i="2885"/>
  <c r="G647" i="2885"/>
  <c r="D648" i="2885"/>
  <c r="E648" i="2885"/>
  <c r="F648" i="2885"/>
  <c r="G648" i="2885"/>
  <c r="D649" i="2885"/>
  <c r="E649" i="2885"/>
  <c r="F649" i="2885"/>
  <c r="G649" i="2885"/>
  <c r="D650" i="2885"/>
  <c r="E650" i="2885"/>
  <c r="F650" i="2885"/>
  <c r="G650" i="2885"/>
  <c r="D651" i="2885"/>
  <c r="E651" i="2885"/>
  <c r="F651" i="2885"/>
  <c r="G651" i="2885"/>
  <c r="D652" i="2885"/>
  <c r="E652" i="2885"/>
  <c r="F652" i="2885"/>
  <c r="G652" i="2885"/>
  <c r="D653" i="2885"/>
  <c r="E653" i="2885"/>
  <c r="F653" i="2885"/>
  <c r="G653" i="2885"/>
  <c r="D654" i="2885"/>
  <c r="E654" i="2885"/>
  <c r="F654" i="2885"/>
  <c r="G654" i="2885"/>
</calcChain>
</file>

<file path=xl/sharedStrings.xml><?xml version="1.0" encoding="utf-8"?>
<sst xmlns="http://schemas.openxmlformats.org/spreadsheetml/2006/main" count="1656" uniqueCount="189">
  <si>
    <t>EGF</t>
  </si>
  <si>
    <t>5 ug/L, 30 min</t>
  </si>
  <si>
    <t>TPA</t>
  </si>
  <si>
    <t>10 nM, 30 min</t>
  </si>
  <si>
    <t>Lindane</t>
  </si>
  <si>
    <t>PCB 153</t>
  </si>
  <si>
    <t>TRAP-6</t>
  </si>
  <si>
    <t>PFOA</t>
  </si>
  <si>
    <t>PFDA</t>
  </si>
  <si>
    <t>DDT</t>
  </si>
  <si>
    <t>PCP</t>
  </si>
  <si>
    <t>Pyr</t>
  </si>
  <si>
    <t>Benzoylperoxide</t>
  </si>
  <si>
    <t>Dicumylperoxide</t>
  </si>
  <si>
    <t>1-MeA</t>
  </si>
  <si>
    <t>1-MeFlu</t>
  </si>
  <si>
    <t>1-MePyr</t>
  </si>
  <si>
    <t>Flu</t>
  </si>
  <si>
    <t>Fla</t>
  </si>
  <si>
    <t>Phe</t>
  </si>
  <si>
    <t>BzOOH</t>
  </si>
  <si>
    <t>BGA</t>
  </si>
  <si>
    <t>Lau</t>
  </si>
  <si>
    <t>Arachidonic acid</t>
  </si>
  <si>
    <t>Chemical</t>
  </si>
  <si>
    <t>FOC</t>
  </si>
  <si>
    <t>Exposure</t>
  </si>
  <si>
    <t>Comment</t>
  </si>
  <si>
    <t>Fluoranthene</t>
  </si>
  <si>
    <t>Phenantrene</t>
  </si>
  <si>
    <t>Fluoren</t>
  </si>
  <si>
    <t>AA</t>
  </si>
  <si>
    <t>R59022</t>
  </si>
  <si>
    <t>n</t>
  </si>
  <si>
    <t>PFOSA</t>
  </si>
  <si>
    <t/>
  </si>
  <si>
    <t>NAC+Benzoylperoxide</t>
  </si>
  <si>
    <t>NAC+BzOOH</t>
  </si>
  <si>
    <t>Epidermal Growth Factor</t>
  </si>
  <si>
    <t>ß-Glycyrrhetinic acid</t>
  </si>
  <si>
    <t>Thrombin receptor activator peptide-6</t>
  </si>
  <si>
    <t>DiCuOOH</t>
  </si>
  <si>
    <t>1-Methylanthracene</t>
  </si>
  <si>
    <t>9,10-Dimethylanthracene</t>
  </si>
  <si>
    <t>9,10-DiMeA</t>
  </si>
  <si>
    <t>1-Methylfluoren</t>
  </si>
  <si>
    <t>Pyrene</t>
  </si>
  <si>
    <t>1-Methylpyrene</t>
  </si>
  <si>
    <t>1,1,1-Trichloro-2-(2-chlorophenyl)-2-(4-chlorophenyl)ethane</t>
  </si>
  <si>
    <t>Alachlor</t>
  </si>
  <si>
    <t>Pentachlorophenol</t>
  </si>
  <si>
    <t xml:space="preserve">Perfluorooctanesulfonic acid </t>
  </si>
  <si>
    <t>Perfluorooctanoic acid</t>
  </si>
  <si>
    <t xml:space="preserve">Perfluorodecanoic acid </t>
  </si>
  <si>
    <t>2,2',4,4',5,5'-Hexachlorobiphenyl</t>
  </si>
  <si>
    <t>1-monolaurin</t>
  </si>
  <si>
    <t>1-Monolaurin</t>
  </si>
  <si>
    <t>12-O-tetradecanoylphorbol-13-acetate</t>
  </si>
  <si>
    <t>24N</t>
  </si>
  <si>
    <t>Abbreviation</t>
  </si>
  <si>
    <t>mean</t>
  </si>
  <si>
    <t>SD</t>
  </si>
  <si>
    <t>Variable 1</t>
  </si>
  <si>
    <t>Variable 2</t>
  </si>
  <si>
    <t>Variable 3</t>
  </si>
  <si>
    <t>Variable 4</t>
  </si>
  <si>
    <t>PCA (Variable 1, 2, 3, 4)</t>
  </si>
  <si>
    <t>Factor1</t>
  </si>
  <si>
    <t>Factor2</t>
  </si>
  <si>
    <t>Factor3</t>
  </si>
  <si>
    <t>Factor4</t>
  </si>
  <si>
    <t>AVG</t>
  </si>
  <si>
    <t>(90 uM)</t>
  </si>
  <si>
    <t>(70 uM)</t>
  </si>
  <si>
    <t>(75 uM)</t>
  </si>
  <si>
    <t>(100 uM)</t>
  </si>
  <si>
    <t>(50 uM)</t>
  </si>
  <si>
    <t>(30 uM)</t>
  </si>
  <si>
    <t>50 µM, 20 min</t>
  </si>
  <si>
    <t>70-100 µM, 15 min</t>
  </si>
  <si>
    <t>150 µM, 10 min</t>
  </si>
  <si>
    <t>30-50 µM, 15 min</t>
  </si>
  <si>
    <t>50 µM, 30 min</t>
  </si>
  <si>
    <t>200 µM, 15 min</t>
  </si>
  <si>
    <t>1 mM, 15 min + 200 µM, 15 min</t>
  </si>
  <si>
    <t>50 µM, 15 min</t>
  </si>
  <si>
    <t>30-50 µM, 10 min</t>
  </si>
  <si>
    <t>70 µM, 10 min</t>
  </si>
  <si>
    <t>70-100 µM, 10 min</t>
  </si>
  <si>
    <t>100 µM, 10 min</t>
  </si>
  <si>
    <t>30 µM,  20 min</t>
  </si>
  <si>
    <t>185 µM, 25 min</t>
  </si>
  <si>
    <t>50 µM, 10 min</t>
  </si>
  <si>
    <t>60 µM, 25 min</t>
  </si>
  <si>
    <t>40 µM, 20 min</t>
  </si>
  <si>
    <t>80 µM, 10 min</t>
  </si>
  <si>
    <t>Chemicals</t>
  </si>
  <si>
    <t>20 µM, 30 min</t>
  </si>
  <si>
    <t>100 µM, 15 min</t>
  </si>
  <si>
    <t>ANOVA</t>
  </si>
  <si>
    <t>Dunnet`s post-hoc comparisons with GJIC dysregulator alone treatment</t>
  </si>
  <si>
    <t>Kruskal-Wallis ANOVA</t>
  </si>
  <si>
    <t>Dunn`s post-hoc comparisons with GJIC dysregulator alone treatment</t>
  </si>
  <si>
    <t>D609+GJIC dysregulator</t>
  </si>
  <si>
    <t>U0126+GJIC dysregulator</t>
  </si>
  <si>
    <t>RES+GJIC dysregulator</t>
  </si>
  <si>
    <t>F</t>
  </si>
  <si>
    <t>P</t>
  </si>
  <si>
    <t>Diff. of Means</t>
  </si>
  <si>
    <t>q´</t>
  </si>
  <si>
    <t>P&lt;0.05</t>
  </si>
  <si>
    <t>H</t>
  </si>
  <si>
    <t>Diff. Of Ranks</t>
  </si>
  <si>
    <t>Q</t>
  </si>
  <si>
    <t>(P &lt; 0.050</t>
  </si>
  <si>
    <t>&lt;0.001</t>
  </si>
  <si>
    <t>No</t>
  </si>
  <si>
    <t>Yes</t>
  </si>
  <si>
    <t>50 uM, 30 min</t>
  </si>
  <si>
    <t>30-50 uM, 10 min</t>
  </si>
  <si>
    <t>70-100 uM, 15 min</t>
  </si>
  <si>
    <t>150 uM, 10 min</t>
  </si>
  <si>
    <t>30-50 uM, 15 min</t>
  </si>
  <si>
    <t>80 uM, 10 min</t>
  </si>
  <si>
    <t>50 uM, 20 min</t>
  </si>
  <si>
    <t>Do Not Test</t>
  </si>
  <si>
    <t>40 uM, 20 min</t>
  </si>
  <si>
    <t>100 uM, 10 min</t>
  </si>
  <si>
    <t>70 uM, 10 min</t>
  </si>
  <si>
    <t>70-100 uM, 10 min</t>
  </si>
  <si>
    <t>50 uM, 10 min</t>
  </si>
  <si>
    <t>60 uM, 25 min</t>
  </si>
  <si>
    <t>30 uM,  20 min</t>
  </si>
  <si>
    <t>185 uM, 25 min</t>
  </si>
  <si>
    <t>200 uM, 15 min</t>
  </si>
  <si>
    <t>50 uM, 15 min</t>
  </si>
  <si>
    <t>1 mM, 15 min + 200 uM, 15 min</t>
  </si>
  <si>
    <t>&lt;0.050</t>
  </si>
  <si>
    <t>GJIC dysregulator alone</t>
  </si>
  <si>
    <t>GJIC dysreg.</t>
  </si>
  <si>
    <t>D609+GJIC dysreg.</t>
  </si>
  <si>
    <t>U0126+GJIC dysreg.</t>
  </si>
  <si>
    <t>RES+GJIC dysreg.</t>
  </si>
  <si>
    <t>Exposure time</t>
  </si>
  <si>
    <t>Con-centra-tion</t>
  </si>
  <si>
    <t>1 h</t>
  </si>
  <si>
    <t>24 h</t>
  </si>
  <si>
    <t>epidermal growth factor</t>
  </si>
  <si>
    <t>20 ug/L</t>
  </si>
  <si>
    <t>thrombin receptor activator peptide-6</t>
  </si>
  <si>
    <t>50 uM</t>
  </si>
  <si>
    <t>DAG-kinase inhibitor 1</t>
  </si>
  <si>
    <t>arachidonic acid</t>
  </si>
  <si>
    <t>100 uM</t>
  </si>
  <si>
    <t>lauricidin</t>
  </si>
  <si>
    <t>150 uM</t>
  </si>
  <si>
    <t>12-O-tetradecanoylphorbol 13-acetate</t>
  </si>
  <si>
    <t>10 nM</t>
  </si>
  <si>
    <t>B-glycyrrhetinic acid</t>
  </si>
  <si>
    <t>perfluorooctanoic acid</t>
  </si>
  <si>
    <t>perfluorodecanoic acid</t>
  </si>
  <si>
    <t>80 uM</t>
  </si>
  <si>
    <t>heptadecafluorooctanesulfonic acid</t>
  </si>
  <si>
    <t>40 uM</t>
  </si>
  <si>
    <t>fluorene</t>
  </si>
  <si>
    <t>1-methylfluorene</t>
  </si>
  <si>
    <t>70 uM</t>
  </si>
  <si>
    <t>phenanthrene</t>
  </si>
  <si>
    <t>1-methylanthracene</t>
  </si>
  <si>
    <t>9,10-dimethylanthracene</t>
  </si>
  <si>
    <t>9,10-diMeA</t>
  </si>
  <si>
    <t>fluoranthene</t>
  </si>
  <si>
    <t>pyrene</t>
  </si>
  <si>
    <t>1-methylpyrene</t>
  </si>
  <si>
    <t>pentachlorophenol</t>
  </si>
  <si>
    <t>lindane</t>
  </si>
  <si>
    <t>60 uM</t>
  </si>
  <si>
    <t>30 uM</t>
  </si>
  <si>
    <t>alachlor</t>
  </si>
  <si>
    <t>Ala</t>
  </si>
  <si>
    <t>185 uM</t>
  </si>
  <si>
    <t>benzoylperoxide</t>
  </si>
  <si>
    <t>200 uM</t>
  </si>
  <si>
    <t>dicumylperoxide</t>
  </si>
  <si>
    <t>Normality test (Shapiro-Wilk)</t>
  </si>
  <si>
    <t>Equal Variance Test</t>
  </si>
  <si>
    <t>Table: Raw data for GJIC inhibition as evaluated by SLDT assay.</t>
  </si>
  <si>
    <t>Table: Summary of GJIC inhibition data used for PCA analysis, results of PCA analysis, normality and equal variance tests, ANOVA and Dunnet's post hoc comparisons, Kruskal-Wallis ANOVA and Dunn's post hoc test (conducted for data withou normal distribution or equal varinances)</t>
  </si>
  <si>
    <t>Cytotoxicity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</si>
</sst>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5">
    <font>
      <sz val="10"/>
      <name val="Arial CE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name val="Arial CE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sz val="1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color theme="4"/>
      <name val="Arial CE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1" xfId="0" applyFill="1" applyBorder="1"/>
    <xf numFmtId="2" fontId="0" fillId="0" borderId="0" xfId="0" applyNumberFormat="1" applyFill="1" applyBorder="1"/>
    <xf numFmtId="0" fontId="0" fillId="0" borderId="0" xfId="0" applyFill="1" applyBorder="1"/>
    <xf numFmtId="2" fontId="0" fillId="0" borderId="2" xfId="0" applyNumberFormat="1" applyFill="1" applyBorder="1"/>
    <xf numFmtId="0" fontId="0" fillId="0" borderId="2" xfId="0" applyFill="1" applyBorder="1"/>
    <xf numFmtId="0" fontId="0" fillId="2" borderId="0" xfId="0" applyFill="1"/>
    <xf numFmtId="2" fontId="4" fillId="2" borderId="0" xfId="0" applyNumberFormat="1" applyFont="1" applyFill="1"/>
    <xf numFmtId="1" fontId="4" fillId="2" borderId="0" xfId="0" applyNumberFormat="1" applyFont="1" applyFill="1"/>
    <xf numFmtId="0" fontId="4" fillId="2" borderId="0" xfId="0" applyFont="1" applyFill="1"/>
    <xf numFmtId="0" fontId="4" fillId="0" borderId="0" xfId="0" applyFont="1" applyFill="1"/>
    <xf numFmtId="164" fontId="3" fillId="0" borderId="0" xfId="2" applyNumberFormat="1" applyFont="1" applyFill="1" applyBorder="1" applyAlignment="1" applyProtection="1">
      <alignment horizontal="center" wrapText="1"/>
    </xf>
    <xf numFmtId="0" fontId="4" fillId="0" borderId="0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2" fontId="4" fillId="0" borderId="0" xfId="0" applyNumberFormat="1" applyFont="1" applyFill="1" applyBorder="1"/>
    <xf numFmtId="2" fontId="0" fillId="0" borderId="0" xfId="0" applyNumberFormat="1" applyFont="1" applyFill="1"/>
    <xf numFmtId="2" fontId="13" fillId="0" borderId="0" xfId="0" applyNumberFormat="1" applyFont="1" applyFill="1" applyBorder="1"/>
    <xf numFmtId="0" fontId="0" fillId="2" borderId="0" xfId="0" applyFill="1" applyBorder="1"/>
    <xf numFmtId="2" fontId="4" fillId="2" borderId="0" xfId="0" applyNumberFormat="1" applyFont="1" applyFill="1" applyBorder="1"/>
    <xf numFmtId="0" fontId="4" fillId="2" borderId="0" xfId="0" applyFont="1" applyFill="1" applyBorder="1"/>
    <xf numFmtId="2" fontId="4" fillId="2" borderId="2" xfId="0" applyNumberFormat="1" applyFont="1" applyFill="1" applyBorder="1"/>
    <xf numFmtId="2" fontId="0" fillId="0" borderId="2" xfId="0" applyNumberFormat="1" applyFont="1" applyFill="1" applyBorder="1"/>
    <xf numFmtId="0" fontId="4" fillId="2" borderId="1" xfId="0" applyFont="1" applyFill="1" applyBorder="1"/>
    <xf numFmtId="1" fontId="4" fillId="2" borderId="1" xfId="0" applyNumberFormat="1" applyFont="1" applyFill="1" applyBorder="1"/>
    <xf numFmtId="1" fontId="4" fillId="2" borderId="3" xfId="0" applyNumberFormat="1" applyFont="1" applyFill="1" applyBorder="1"/>
    <xf numFmtId="1" fontId="4" fillId="2" borderId="2" xfId="0" applyNumberFormat="1" applyFont="1" applyFill="1" applyBorder="1"/>
    <xf numFmtId="2" fontId="4" fillId="2" borderId="1" xfId="0" applyNumberFormat="1" applyFont="1" applyFill="1" applyBorder="1"/>
    <xf numFmtId="2" fontId="4" fillId="2" borderId="3" xfId="0" applyNumberFormat="1" applyFont="1" applyFill="1" applyBorder="1"/>
    <xf numFmtId="2" fontId="0" fillId="0" borderId="4" xfId="0" applyNumberFormat="1" applyFill="1" applyBorder="1"/>
    <xf numFmtId="0" fontId="0" fillId="2" borderId="1" xfId="0" applyFill="1" applyBorder="1"/>
    <xf numFmtId="1" fontId="0" fillId="0" borderId="2" xfId="0" applyNumberFormat="1" applyFill="1" applyBorder="1"/>
    <xf numFmtId="0" fontId="4" fillId="0" borderId="2" xfId="0" applyFont="1" applyFill="1" applyBorder="1"/>
    <xf numFmtId="0" fontId="4" fillId="0" borderId="5" xfId="0" applyFont="1" applyFill="1" applyBorder="1"/>
    <xf numFmtId="2" fontId="0" fillId="0" borderId="5" xfId="0" applyNumberFormat="1" applyFill="1" applyBorder="1"/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left" indent="4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0" fillId="0" borderId="5" xfId="1" applyFont="1" applyFill="1" applyBorder="1" applyAlignment="1">
      <alignment wrapText="1"/>
    </xf>
    <xf numFmtId="0" fontId="9" fillId="0" borderId="0" xfId="1" applyFill="1" applyBorder="1"/>
    <xf numFmtId="0" fontId="1" fillId="0" borderId="0" xfId="1" applyFont="1" applyFill="1" applyBorder="1"/>
    <xf numFmtId="0" fontId="11" fillId="0" borderId="1" xfId="1" applyFont="1" applyFill="1" applyBorder="1" applyAlignment="1">
      <alignment horizontal="center" vertical="center" wrapText="1"/>
    </xf>
    <xf numFmtId="1" fontId="9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 applyProtection="1">
      <alignment horizontal="center" wrapText="1"/>
    </xf>
    <xf numFmtId="0" fontId="8" fillId="0" borderId="0" xfId="1" applyFont="1" applyFill="1" applyBorder="1"/>
    <xf numFmtId="0" fontId="1" fillId="0" borderId="0" xfId="1" applyFont="1" applyFill="1" applyBorder="1" applyProtection="1"/>
    <xf numFmtId="2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/>
    <xf numFmtId="0" fontId="9" fillId="0" borderId="0" xfId="1" applyFill="1" applyBorder="1" applyProtection="1"/>
    <xf numFmtId="2" fontId="14" fillId="0" borderId="0" xfId="1" applyNumberFormat="1" applyFont="1" applyFill="1" applyBorder="1"/>
    <xf numFmtId="2" fontId="14" fillId="0" borderId="0" xfId="1" applyNumberFormat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Fill="1" applyBorder="1" applyProtection="1"/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/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" xfId="0" builtinId="0"/>
    <cellStyle name="normální 2" xfId="1"/>
    <cellStyle name="normální_Summary 2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7115943708203"/>
          <c:y val="5.4169122294699966E-2"/>
          <c:w val="0.79415335723111768"/>
          <c:h val="0.67988134434116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Cytotoxicity!$D$15</c:f>
              <c:strCache>
                <c:ptCount val="1"/>
                <c:pt idx="0">
                  <c:v>1 h</c:v>
                </c:pt>
              </c:strCache>
            </c:strRef>
          </c:tx>
          <c:invertIfNegative val="0"/>
          <c:cat>
            <c:strRef>
              <c:f>Cytotoxicity!$B$16:$B$40</c:f>
              <c:strCache>
                <c:ptCount val="25"/>
                <c:pt idx="0">
                  <c:v>EGF</c:v>
                </c:pt>
                <c:pt idx="1">
                  <c:v>TRAP-6</c:v>
                </c:pt>
                <c:pt idx="2">
                  <c:v>R59022</c:v>
                </c:pt>
                <c:pt idx="3">
                  <c:v>AA</c:v>
                </c:pt>
                <c:pt idx="4">
                  <c:v>Lau</c:v>
                </c:pt>
                <c:pt idx="5">
                  <c:v>TPA</c:v>
                </c:pt>
                <c:pt idx="6">
                  <c:v>BGA</c:v>
                </c:pt>
                <c:pt idx="7">
                  <c:v>PFOA</c:v>
                </c:pt>
                <c:pt idx="8">
                  <c:v>PFDA</c:v>
                </c:pt>
                <c:pt idx="9">
                  <c:v>PFOSA</c:v>
                </c:pt>
                <c:pt idx="10">
                  <c:v>Flu</c:v>
                </c:pt>
                <c:pt idx="11">
                  <c:v>1-MeFlu</c:v>
                </c:pt>
                <c:pt idx="12">
                  <c:v>Phe</c:v>
                </c:pt>
                <c:pt idx="13">
                  <c:v>1-MeA</c:v>
                </c:pt>
                <c:pt idx="14">
                  <c:v>9,10-diMeA</c:v>
                </c:pt>
                <c:pt idx="15">
                  <c:v>Fla</c:v>
                </c:pt>
                <c:pt idx="16">
                  <c:v>Pyr</c:v>
                </c:pt>
                <c:pt idx="17">
                  <c:v>1-MePyr</c:v>
                </c:pt>
                <c:pt idx="18">
                  <c:v>PCP</c:v>
                </c:pt>
                <c:pt idx="19">
                  <c:v>Lindane</c:v>
                </c:pt>
                <c:pt idx="20">
                  <c:v>DDT</c:v>
                </c:pt>
                <c:pt idx="21">
                  <c:v>PCB 153</c:v>
                </c:pt>
                <c:pt idx="22">
                  <c:v>Ala</c:v>
                </c:pt>
                <c:pt idx="23">
                  <c:v>BzOOH</c:v>
                </c:pt>
                <c:pt idx="24">
                  <c:v>DiCuOOH</c:v>
                </c:pt>
              </c:strCache>
            </c:strRef>
          </c:cat>
          <c:val>
            <c:numRef>
              <c:f>Cytotoxicity!$D$16:$D$40</c:f>
              <c:numCache>
                <c:formatCode>0.00</c:formatCode>
                <c:ptCount val="25"/>
                <c:pt idx="0">
                  <c:v>0.86239391710536417</c:v>
                </c:pt>
                <c:pt idx="1">
                  <c:v>0.92300951046786073</c:v>
                </c:pt>
                <c:pt idx="2">
                  <c:v>0.91084411436684143</c:v>
                </c:pt>
                <c:pt idx="3">
                  <c:v>1.0258157427441275</c:v>
                </c:pt>
                <c:pt idx="4">
                  <c:v>0.79009253772758681</c:v>
                </c:pt>
                <c:pt idx="5">
                  <c:v>0.80452249300719303</c:v>
                </c:pt>
                <c:pt idx="6">
                  <c:v>0.6585100593354879</c:v>
                </c:pt>
                <c:pt idx="7">
                  <c:v>1.0854947845053022</c:v>
                </c:pt>
                <c:pt idx="8">
                  <c:v>0.85676569053560947</c:v>
                </c:pt>
                <c:pt idx="9">
                  <c:v>0.78541875694293373</c:v>
                </c:pt>
                <c:pt idx="10">
                  <c:v>0.97252080561506526</c:v>
                </c:pt>
                <c:pt idx="11">
                  <c:v>0.88987111112283779</c:v>
                </c:pt>
                <c:pt idx="12">
                  <c:v>0.87653283921675462</c:v>
                </c:pt>
                <c:pt idx="13">
                  <c:v>0.85453165442739554</c:v>
                </c:pt>
                <c:pt idx="14">
                  <c:v>0.96788132315377895</c:v>
                </c:pt>
                <c:pt idx="15">
                  <c:v>0.91522283498095414</c:v>
                </c:pt>
                <c:pt idx="16">
                  <c:v>0.90370518078866713</c:v>
                </c:pt>
                <c:pt idx="17">
                  <c:v>0.93632528190279696</c:v>
                </c:pt>
                <c:pt idx="18">
                  <c:v>0.79798926726418118</c:v>
                </c:pt>
                <c:pt idx="19">
                  <c:v>0.98187159336586127</c:v>
                </c:pt>
                <c:pt idx="20">
                  <c:v>0.84493369965088128</c:v>
                </c:pt>
                <c:pt idx="21">
                  <c:v>0.82440849357107204</c:v>
                </c:pt>
                <c:pt idx="22">
                  <c:v>0.83956635279592506</c:v>
                </c:pt>
                <c:pt idx="23">
                  <c:v>7.8454739480732991E-2</c:v>
                </c:pt>
                <c:pt idx="24">
                  <c:v>0.84588185477031008</c:v>
                </c:pt>
              </c:numCache>
            </c:numRef>
          </c:val>
        </c:ser>
        <c:ser>
          <c:idx val="1"/>
          <c:order val="1"/>
          <c:tx>
            <c:strRef>
              <c:f>Cytotoxicity!$E$15</c:f>
              <c:strCache>
                <c:ptCount val="1"/>
                <c:pt idx="0">
                  <c:v>24 h</c:v>
                </c:pt>
              </c:strCache>
            </c:strRef>
          </c:tx>
          <c:invertIfNegative val="0"/>
          <c:val>
            <c:numRef>
              <c:f>Cytotoxicity!$E$16:$E$40</c:f>
              <c:numCache>
                <c:formatCode>0.00</c:formatCode>
                <c:ptCount val="25"/>
                <c:pt idx="0">
                  <c:v>0.94831814588143148</c:v>
                </c:pt>
                <c:pt idx="1">
                  <c:v>0.95576413705233754</c:v>
                </c:pt>
                <c:pt idx="2">
                  <c:v>0.72698499471182332</c:v>
                </c:pt>
                <c:pt idx="3">
                  <c:v>8.7232707514874139E-3</c:v>
                </c:pt>
                <c:pt idx="4">
                  <c:v>0.87555191919760533</c:v>
                </c:pt>
                <c:pt idx="5">
                  <c:v>0.58634368125502057</c:v>
                </c:pt>
                <c:pt idx="6">
                  <c:v>0.52411467949353552</c:v>
                </c:pt>
                <c:pt idx="7">
                  <c:v>0.95679154631009711</c:v>
                </c:pt>
                <c:pt idx="8">
                  <c:v>0.4035210180012907</c:v>
                </c:pt>
                <c:pt idx="9">
                  <c:v>0.87758625084748088</c:v>
                </c:pt>
                <c:pt idx="10">
                  <c:v>1.0224555684841636</c:v>
                </c:pt>
                <c:pt idx="11">
                  <c:v>1.0578275714647916</c:v>
                </c:pt>
                <c:pt idx="12">
                  <c:v>1.0058065221575225</c:v>
                </c:pt>
                <c:pt idx="13">
                  <c:v>0.85986767514657059</c:v>
                </c:pt>
                <c:pt idx="14">
                  <c:v>0.98361795922199624</c:v>
                </c:pt>
                <c:pt idx="15">
                  <c:v>0.92749664351877903</c:v>
                </c:pt>
                <c:pt idx="16">
                  <c:v>0.98103072717672513</c:v>
                </c:pt>
                <c:pt idx="17">
                  <c:v>0.9375594317957503</c:v>
                </c:pt>
                <c:pt idx="18">
                  <c:v>0.42680746904269345</c:v>
                </c:pt>
                <c:pt idx="19">
                  <c:v>0.98233360568077865</c:v>
                </c:pt>
                <c:pt idx="20">
                  <c:v>1.1697533144059007</c:v>
                </c:pt>
                <c:pt idx="21">
                  <c:v>0.8184771655476224</c:v>
                </c:pt>
                <c:pt idx="22">
                  <c:v>6.8323579170629409E-2</c:v>
                </c:pt>
                <c:pt idx="23">
                  <c:v>5.0640088155808186E-2</c:v>
                </c:pt>
                <c:pt idx="24">
                  <c:v>1.0589210631704551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13792"/>
        <c:axId val="132515328"/>
      </c:barChart>
      <c:catAx>
        <c:axId val="1325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15328"/>
        <c:crosses val="autoZero"/>
        <c:auto val="1"/>
        <c:lblAlgn val="ctr"/>
        <c:lblOffset val="100"/>
        <c:noMultiLvlLbl val="0"/>
      </c:catAx>
      <c:valAx>
        <c:axId val="132515328"/>
        <c:scaling>
          <c:orientation val="minMax"/>
          <c:max val="1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Neutral Red Uptake (Fraction of Control)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251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93554737109475"/>
          <c:y val="0.4306699121826737"/>
          <c:w val="7.0161290322580672E-2"/>
          <c:h val="0.137031423274374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59951</xdr:colOff>
      <xdr:row>1</xdr:row>
      <xdr:rowOff>79563</xdr:rowOff>
    </xdr:from>
    <xdr:to>
      <xdr:col>4</xdr:col>
      <xdr:colOff>1698275</xdr:colOff>
      <xdr:row>12</xdr:row>
      <xdr:rowOff>115773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951" y="255776"/>
          <a:ext cx="8869737" cy="18621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Neutral red uptake assay - Method: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confluent WB-F344 cells, 35 mm dishes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- 0.015% neutral red in D-medium - freshly prepared, incubated 2 h at 37C and then filtered through 0.22um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cells exposed to the chemicals or vehicle for 1 h or 24 h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after exposure, exposure medium was aspirated, cells rinsed with PBS and incubated with 2 mL of 0.015% neutral red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neutral red soultion was aspirated, cells rinsed with PBS and incubated with 2 mL of lysis buffer (1% acetic acid-50% EtOH) 15-20 min on orbital shaker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cell lysate containing neutral red was transferred into microtubes and absorbance measured at 540 nm and 630 nm (Beckman Spectrophotometer 7400); pure lysis buffer was used as a blank solution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absorbances were compared to naive control and expressed as FOC (Fraction of Control)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40</xdr:row>
      <xdr:rowOff>95250</xdr:rowOff>
    </xdr:from>
    <xdr:to>
      <xdr:col>5</xdr:col>
      <xdr:colOff>295275</xdr:colOff>
      <xdr:row>65</xdr:row>
      <xdr:rowOff>85725</xdr:rowOff>
    </xdr:to>
    <xdr:graphicFrame macro="">
      <xdr:nvGraphicFramePr>
        <xdr:cNvPr id="824423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1178923</xdr:colOff>
      <xdr:row>49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78923" y="8613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232820</xdr:colOff>
      <xdr:row>67</xdr:row>
      <xdr:rowOff>40823</xdr:rowOff>
    </xdr:from>
    <xdr:ext cx="9085765" cy="2095958"/>
    <xdr:sp macro="" textlink="">
      <xdr:nvSpPr>
        <xdr:cNvPr id="5" name="TextovéPole 4"/>
        <xdr:cNvSpPr txBox="1"/>
      </xdr:nvSpPr>
      <xdr:spPr>
        <a:xfrm>
          <a:off x="234725" y="11732761"/>
          <a:ext cx="9075964" cy="2095958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cs-CZ" sz="1600" b="0"/>
            <a:t>With exception of B-glycyrrhetinic acid and benzoylperoxide, none of the chemicals induced more than 20% decrease in the cell viability</a:t>
          </a:r>
          <a:r>
            <a:rPr lang="en-US" sz="1600" b="0"/>
            <a:t> after both 1 h and 24 h, as evaluated by the Neutral Red Uptake Assay.</a:t>
          </a:r>
        </a:p>
        <a:p>
          <a:endParaRPr lang="en-US" sz="1600" b="0"/>
        </a:p>
        <a:p>
          <a:r>
            <a:rPr lang="en-US" sz="1600" b="0"/>
            <a:t>Trypan blue exclusion assay did not reveal decrease in the cell viability when the cells were exposed to B-glycerrhetinic acid or benzoylperoxide for 15 min, i.e. the exposure period used in GJIC experiments</a:t>
          </a:r>
          <a:r>
            <a:rPr lang="en-US" sz="1600" b="0" baseline="0"/>
            <a:t> (representative microphotographs are shown below).Trypan blue exclusion assay confirmed cytototoxic effects of B-glycyrrhetinic acid and benzoylperoxide observed  after 1 h exposure.</a:t>
          </a:r>
          <a:endParaRPr lang="en-US" sz="1600" b="0"/>
        </a:p>
        <a:p>
          <a:endParaRPr lang="cs-CZ" sz="1600" b="0"/>
        </a:p>
      </xdr:txBody>
    </xdr:sp>
    <xdr:clientData/>
  </xdr:oneCellAnchor>
  <xdr:twoCellAnchor editAs="oneCell">
    <xdr:from>
      <xdr:col>0</xdr:col>
      <xdr:colOff>0</xdr:colOff>
      <xdr:row>80</xdr:row>
      <xdr:rowOff>152400</xdr:rowOff>
    </xdr:from>
    <xdr:to>
      <xdr:col>5</xdr:col>
      <xdr:colOff>123825</xdr:colOff>
      <xdr:row>157</xdr:row>
      <xdr:rowOff>104775</xdr:rowOff>
    </xdr:to>
    <xdr:pic>
      <xdr:nvPicPr>
        <xdr:cNvPr id="824426" name="Obráze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6475"/>
          <a:ext cx="9172575" cy="1242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45"/>
  <sheetViews>
    <sheetView tabSelected="1" zoomScale="70" zoomScaleNormal="70" workbookViewId="0">
      <selection activeCell="N16" sqref="N16"/>
    </sheetView>
  </sheetViews>
  <sheetFormatPr defaultRowHeight="12.75"/>
  <cols>
    <col min="1" max="1" width="18.85546875" style="20" customWidth="1"/>
    <col min="2" max="2" width="12.42578125" style="20" customWidth="1"/>
    <col min="3" max="3" width="18.5703125" style="20" customWidth="1"/>
    <col min="4" max="7" width="21.5703125" style="10" customWidth="1"/>
    <col min="8" max="8" width="12.42578125" style="14" customWidth="1"/>
    <col min="9" max="100" width="9.140625" style="13"/>
    <col min="101" max="16384" width="9.140625" style="9"/>
  </cols>
  <sheetData>
    <row r="1" spans="1:100">
      <c r="A1" s="20" t="s">
        <v>186</v>
      </c>
    </row>
    <row r="4" spans="1:100" s="23" customFormat="1">
      <c r="A4" s="77" t="s">
        <v>139</v>
      </c>
      <c r="B4" s="80" t="s">
        <v>59</v>
      </c>
      <c r="C4" s="80" t="s">
        <v>26</v>
      </c>
      <c r="D4" s="83" t="s">
        <v>96</v>
      </c>
      <c r="E4" s="83"/>
      <c r="F4" s="83"/>
      <c r="G4" s="83"/>
      <c r="H4" s="84" t="s">
        <v>27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</row>
    <row r="5" spans="1:100" s="23" customFormat="1" ht="15.75">
      <c r="A5" s="78"/>
      <c r="B5" s="81"/>
      <c r="C5" s="81"/>
      <c r="D5" s="30" t="s">
        <v>139</v>
      </c>
      <c r="E5" s="30" t="s">
        <v>140</v>
      </c>
      <c r="F5" s="30" t="s">
        <v>141</v>
      </c>
      <c r="G5" s="30" t="s">
        <v>142</v>
      </c>
      <c r="H5" s="85"/>
      <c r="I5" s="22"/>
      <c r="J5" s="45"/>
      <c r="K5" s="4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</row>
    <row r="6" spans="1:100" s="24" customFormat="1" ht="15.75">
      <c r="A6" s="79"/>
      <c r="B6" s="82"/>
      <c r="C6" s="82"/>
      <c r="D6" s="33"/>
      <c r="E6" s="33" t="s">
        <v>78</v>
      </c>
      <c r="F6" s="33" t="s">
        <v>97</v>
      </c>
      <c r="G6" s="33" t="s">
        <v>98</v>
      </c>
      <c r="H6" s="86"/>
      <c r="I6" s="22"/>
      <c r="J6" s="45"/>
      <c r="K6" s="4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0" ht="15.75">
      <c r="A7" s="20" t="s">
        <v>51</v>
      </c>
      <c r="B7" s="20" t="s">
        <v>34</v>
      </c>
      <c r="C7" s="20" t="s">
        <v>94</v>
      </c>
      <c r="D7" s="26">
        <v>0.22167901536471224</v>
      </c>
      <c r="E7" s="26">
        <v>0.21861643293923469</v>
      </c>
      <c r="F7" s="26">
        <v>0.24854061240980913</v>
      </c>
      <c r="G7" s="26">
        <v>0.23908339112045893</v>
      </c>
      <c r="H7" s="32"/>
      <c r="J7" s="45"/>
      <c r="K7" s="46"/>
    </row>
    <row r="8" spans="1:100" ht="15.75">
      <c r="A8" s="20" t="s">
        <v>35</v>
      </c>
      <c r="B8" s="20" t="s">
        <v>35</v>
      </c>
      <c r="C8" s="20" t="s">
        <v>35</v>
      </c>
      <c r="D8" s="26">
        <v>0.23165320847493567</v>
      </c>
      <c r="E8" s="26">
        <v>0.26686935972256903</v>
      </c>
      <c r="F8" s="26">
        <v>0.27844246700684633</v>
      </c>
      <c r="G8" s="26">
        <v>0.28708048617766246</v>
      </c>
      <c r="H8" s="32"/>
      <c r="I8" s="12"/>
      <c r="J8" s="45"/>
      <c r="K8" s="46"/>
    </row>
    <row r="9" spans="1:100">
      <c r="A9" s="20" t="s">
        <v>35</v>
      </c>
      <c r="B9" s="20" t="s">
        <v>35</v>
      </c>
      <c r="C9" s="20" t="s">
        <v>35</v>
      </c>
      <c r="D9" s="26">
        <v>0.27887135743710428</v>
      </c>
      <c r="E9" s="26">
        <v>0.27681396547648546</v>
      </c>
      <c r="F9" s="26">
        <v>0.28996333846739414</v>
      </c>
      <c r="G9" s="26">
        <v>0.29961914432329906</v>
      </c>
      <c r="H9" s="32"/>
    </row>
    <row r="10" spans="1:100">
      <c r="A10" s="20" t="s">
        <v>35</v>
      </c>
      <c r="B10" s="20" t="s">
        <v>35</v>
      </c>
      <c r="C10" s="20" t="s">
        <v>35</v>
      </c>
      <c r="D10" s="26">
        <v>0.28078538292686755</v>
      </c>
      <c r="E10" s="26">
        <v>0.28998943943820504</v>
      </c>
      <c r="F10" s="26">
        <v>0.33761530859556338</v>
      </c>
      <c r="G10" s="26">
        <v>0.30483798126889533</v>
      </c>
      <c r="H10" s="32"/>
    </row>
    <row r="11" spans="1:100">
      <c r="A11" s="20" t="s">
        <v>35</v>
      </c>
      <c r="B11" s="20" t="s">
        <v>35</v>
      </c>
      <c r="C11" s="20" t="s">
        <v>35</v>
      </c>
      <c r="D11" s="26">
        <v>0.28860541747478802</v>
      </c>
      <c r="E11" s="26">
        <v>0.32236853271695715</v>
      </c>
      <c r="F11" s="26" t="s">
        <v>35</v>
      </c>
      <c r="G11" s="26">
        <v>0.32437751605103626</v>
      </c>
      <c r="H11" s="32"/>
    </row>
    <row r="12" spans="1:100">
      <c r="A12" s="20" t="s">
        <v>35</v>
      </c>
      <c r="B12" s="20" t="s">
        <v>35</v>
      </c>
      <c r="C12" s="20" t="s">
        <v>35</v>
      </c>
      <c r="D12" s="26">
        <v>0.31560110649095491</v>
      </c>
      <c r="E12" s="26">
        <v>0.34755093468173098</v>
      </c>
      <c r="F12" s="26" t="s">
        <v>35</v>
      </c>
      <c r="G12" s="26">
        <v>0.51710654101269349</v>
      </c>
      <c r="H12" s="32"/>
      <c r="I12" s="12"/>
    </row>
    <row r="13" spans="1:100">
      <c r="A13" s="20" t="s">
        <v>35</v>
      </c>
      <c r="B13" s="20" t="s">
        <v>35</v>
      </c>
      <c r="C13" s="20" t="s">
        <v>35</v>
      </c>
      <c r="D13" s="26">
        <v>0.33669141121049734</v>
      </c>
      <c r="E13" s="26" t="s">
        <v>35</v>
      </c>
      <c r="F13" s="26" t="s">
        <v>35</v>
      </c>
      <c r="G13" s="26" t="s">
        <v>35</v>
      </c>
      <c r="H13" s="32"/>
      <c r="I13" s="12"/>
    </row>
    <row r="14" spans="1:100" s="16" customFormat="1">
      <c r="A14" s="30"/>
      <c r="B14" s="30"/>
      <c r="C14" s="30" t="s">
        <v>71</v>
      </c>
      <c r="D14" s="29">
        <f>AVERAGE(D7:D13)</f>
        <v>0.27912669991140859</v>
      </c>
      <c r="E14" s="29">
        <f>AVERAGE(E7:E13)</f>
        <v>0.2870347774958637</v>
      </c>
      <c r="F14" s="29">
        <f>AVERAGE(F7:F13)</f>
        <v>0.28864043161990321</v>
      </c>
      <c r="G14" s="29">
        <f>AVERAGE(G7:G13)</f>
        <v>0.32868417665900762</v>
      </c>
      <c r="H14" s="31"/>
      <c r="I14" s="2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30"/>
      <c r="B15" s="30"/>
      <c r="C15" s="30" t="s">
        <v>61</v>
      </c>
      <c r="D15" s="29">
        <f>STDEVP(D7:D13)</f>
        <v>3.8341901150781732E-2</v>
      </c>
      <c r="E15" s="29">
        <f>STDEVP(E7:E13)</f>
        <v>4.1051976221084474E-2</v>
      </c>
      <c r="F15" s="29">
        <f>STDEVP(F7:F13)</f>
        <v>3.2063540978187602E-2</v>
      </c>
      <c r="G15" s="29">
        <f>STDEVP(G7:G13)</f>
        <v>8.8217647218189074E-2</v>
      </c>
      <c r="H15" s="31"/>
      <c r="I15" s="12"/>
    </row>
    <row r="16" spans="1:100">
      <c r="A16" s="33"/>
      <c r="B16" s="33"/>
      <c r="C16" s="33" t="s">
        <v>33</v>
      </c>
      <c r="D16" s="34">
        <f>COUNT(D7:D13)</f>
        <v>7</v>
      </c>
      <c r="E16" s="34">
        <f>COUNT(E7:E13)</f>
        <v>6</v>
      </c>
      <c r="F16" s="34">
        <f>COUNT(F7:F13)</f>
        <v>4</v>
      </c>
      <c r="G16" s="34">
        <f>COUNT(G7:G13)</f>
        <v>6</v>
      </c>
      <c r="H16" s="35"/>
    </row>
    <row r="17" spans="1:100">
      <c r="A17" s="20" t="s">
        <v>12</v>
      </c>
      <c r="B17" s="20" t="s">
        <v>20</v>
      </c>
      <c r="C17" s="20" t="s">
        <v>83</v>
      </c>
      <c r="D17" s="10">
        <v>0.23278186602046694</v>
      </c>
      <c r="E17" s="10">
        <v>0.32052886814080978</v>
      </c>
      <c r="F17" s="10">
        <v>0.23154802080438322</v>
      </c>
      <c r="G17" s="10">
        <v>0.19264235102661414</v>
      </c>
    </row>
    <row r="18" spans="1:100">
      <c r="A18" s="20" t="s">
        <v>35</v>
      </c>
      <c r="B18" s="20" t="s">
        <v>35</v>
      </c>
      <c r="C18" s="20" t="s">
        <v>35</v>
      </c>
      <c r="D18" s="10">
        <v>0.30621091332678096</v>
      </c>
      <c r="E18" s="10">
        <v>0.35804255596708057</v>
      </c>
      <c r="F18" s="10">
        <v>0.23483488908564643</v>
      </c>
      <c r="G18" s="10">
        <v>0.26503075971023987</v>
      </c>
    </row>
    <row r="19" spans="1:100">
      <c r="A19" s="20" t="s">
        <v>35</v>
      </c>
      <c r="B19" s="20" t="s">
        <v>35</v>
      </c>
      <c r="C19" s="20" t="s">
        <v>35</v>
      </c>
      <c r="D19" s="10">
        <v>0.37195584518430524</v>
      </c>
      <c r="E19" s="10">
        <v>0.35998762331185619</v>
      </c>
      <c r="F19" s="10">
        <v>0.29865206777969816</v>
      </c>
      <c r="G19" s="10">
        <v>0.27412640305565372</v>
      </c>
    </row>
    <row r="20" spans="1:100">
      <c r="A20" s="20" t="s">
        <v>35</v>
      </c>
      <c r="B20" s="20" t="s">
        <v>35</v>
      </c>
      <c r="C20" s="20" t="s">
        <v>35</v>
      </c>
      <c r="D20" s="10">
        <v>0.41595343850513095</v>
      </c>
      <c r="E20" s="10">
        <v>0.45426864757236946</v>
      </c>
      <c r="F20" s="10">
        <v>0.31665902224163667</v>
      </c>
      <c r="G20" s="10">
        <v>0.36300979532326044</v>
      </c>
    </row>
    <row r="21" spans="1:100">
      <c r="A21" s="20" t="s">
        <v>35</v>
      </c>
      <c r="B21" s="20" t="s">
        <v>35</v>
      </c>
      <c r="C21" s="20" t="s">
        <v>35</v>
      </c>
      <c r="D21" s="10">
        <v>0.41631296627901898</v>
      </c>
      <c r="E21" s="10" t="s">
        <v>35</v>
      </c>
      <c r="F21" s="10">
        <v>0.56930923571756775</v>
      </c>
      <c r="G21" s="10">
        <v>0.36381012880794517</v>
      </c>
    </row>
    <row r="22" spans="1:100">
      <c r="A22" s="20" t="s">
        <v>35</v>
      </c>
      <c r="B22" s="20" t="s">
        <v>35</v>
      </c>
      <c r="C22" s="20" t="s">
        <v>35</v>
      </c>
      <c r="D22" s="10">
        <v>0.46268908563941719</v>
      </c>
      <c r="E22" s="10" t="s">
        <v>35</v>
      </c>
      <c r="F22" s="10" t="s">
        <v>35</v>
      </c>
      <c r="G22" s="10">
        <v>0.42072599172920816</v>
      </c>
    </row>
    <row r="23" spans="1:100">
      <c r="A23" s="30"/>
      <c r="B23" s="30"/>
      <c r="C23" s="30" t="s">
        <v>71</v>
      </c>
      <c r="D23" s="29">
        <f>AVERAGE(D17:D22)</f>
        <v>0.36765068582585342</v>
      </c>
      <c r="E23" s="29">
        <f>AVERAGE(E17:E22)</f>
        <v>0.373206923748029</v>
      </c>
      <c r="F23" s="29">
        <f>AVERAGE(F17:F22)</f>
        <v>0.33020064712578645</v>
      </c>
      <c r="G23" s="29">
        <f>AVERAGE(G17:G22)</f>
        <v>0.3132242382754869</v>
      </c>
      <c r="H23" s="31"/>
      <c r="I23" s="27"/>
    </row>
    <row r="24" spans="1:100" s="16" customFormat="1">
      <c r="A24" s="30"/>
      <c r="B24" s="30"/>
      <c r="C24" s="30" t="s">
        <v>61</v>
      </c>
      <c r="D24" s="29">
        <f>STDEVP(D17:D22)</f>
        <v>7.7154012092651283E-2</v>
      </c>
      <c r="E24" s="29">
        <f>STDEVP(E17:E22)</f>
        <v>4.9372787459663899E-2</v>
      </c>
      <c r="F24" s="29">
        <f>STDEVP(F17:F22)</f>
        <v>0.12424055222695543</v>
      </c>
      <c r="G24" s="29">
        <f>STDEVP(G17:G22)</f>
        <v>7.6360335072972296E-2</v>
      </c>
      <c r="H24" s="3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>
      <c r="A25" s="33"/>
      <c r="B25" s="33"/>
      <c r="C25" s="33" t="s">
        <v>33</v>
      </c>
      <c r="D25" s="34">
        <f>COUNT(D17:D22)</f>
        <v>6</v>
      </c>
      <c r="E25" s="34">
        <f>COUNT(E17:E22)</f>
        <v>4</v>
      </c>
      <c r="F25" s="34">
        <f>COUNT(F17:F22)</f>
        <v>5</v>
      </c>
      <c r="G25" s="34">
        <f>COUNT(G17:G22)</f>
        <v>6</v>
      </c>
      <c r="H25" s="35"/>
    </row>
    <row r="26" spans="1:100">
      <c r="A26" s="20" t="s">
        <v>23</v>
      </c>
      <c r="B26" s="20" t="s">
        <v>31</v>
      </c>
      <c r="C26" s="20" t="s">
        <v>79</v>
      </c>
      <c r="D26" s="10">
        <v>0.29163333805840186</v>
      </c>
      <c r="E26" s="10">
        <v>0.22815373010408649</v>
      </c>
      <c r="F26" s="10">
        <v>0.32949316046332666</v>
      </c>
      <c r="G26" s="10">
        <v>0.27287017536754282</v>
      </c>
      <c r="H26" s="41" t="s">
        <v>72</v>
      </c>
    </row>
    <row r="27" spans="1:100">
      <c r="A27" s="20" t="s">
        <v>35</v>
      </c>
      <c r="B27" s="20" t="s">
        <v>35</v>
      </c>
      <c r="C27" s="20" t="s">
        <v>35</v>
      </c>
      <c r="D27" s="10">
        <v>0.35566150803447427</v>
      </c>
      <c r="E27" s="10">
        <v>0.33351653580447493</v>
      </c>
      <c r="F27" s="10" t="s">
        <v>35</v>
      </c>
      <c r="G27" s="10" t="s">
        <v>35</v>
      </c>
      <c r="H27" s="41" t="s">
        <v>72</v>
      </c>
    </row>
    <row r="28" spans="1:100">
      <c r="A28" s="20" t="s">
        <v>35</v>
      </c>
      <c r="B28" s="20" t="s">
        <v>35</v>
      </c>
      <c r="C28" s="20" t="s">
        <v>35</v>
      </c>
      <c r="D28" s="10">
        <v>0.19643773143835669</v>
      </c>
      <c r="E28" s="10">
        <v>0.16417417179839885</v>
      </c>
      <c r="F28" s="10">
        <v>0.24363520593707175</v>
      </c>
      <c r="G28" s="10">
        <v>0.19284636959190288</v>
      </c>
      <c r="H28" s="41" t="s">
        <v>73</v>
      </c>
    </row>
    <row r="29" spans="1:100">
      <c r="A29" s="20" t="s">
        <v>35</v>
      </c>
      <c r="B29" s="20" t="s">
        <v>35</v>
      </c>
      <c r="C29" s="20" t="s">
        <v>35</v>
      </c>
      <c r="D29" s="10">
        <v>0.19960195568803504</v>
      </c>
      <c r="E29" s="10">
        <v>0.20040592037902058</v>
      </c>
      <c r="F29" s="10">
        <v>0.21575516336780626</v>
      </c>
      <c r="G29" s="10">
        <v>0.20714116941420235</v>
      </c>
      <c r="H29" s="41" t="s">
        <v>74</v>
      </c>
    </row>
    <row r="30" spans="1:100">
      <c r="A30" s="20" t="s">
        <v>35</v>
      </c>
      <c r="B30" s="20" t="s">
        <v>35</v>
      </c>
      <c r="C30" s="20" t="s">
        <v>35</v>
      </c>
      <c r="D30" s="10">
        <v>0.22750720246872902</v>
      </c>
      <c r="E30" s="10" t="s">
        <v>35</v>
      </c>
      <c r="F30" s="10" t="s">
        <v>35</v>
      </c>
      <c r="G30" s="10">
        <v>0.21307494183780484</v>
      </c>
      <c r="H30" s="41" t="s">
        <v>72</v>
      </c>
    </row>
    <row r="31" spans="1:100">
      <c r="A31" s="20" t="s">
        <v>35</v>
      </c>
      <c r="B31" s="20" t="s">
        <v>35</v>
      </c>
      <c r="C31" s="20" t="s">
        <v>35</v>
      </c>
      <c r="D31" s="10">
        <v>0.24100379943217104</v>
      </c>
      <c r="E31" s="10">
        <v>0.30775243161297583</v>
      </c>
      <c r="F31" s="10">
        <v>0.36417876143391376</v>
      </c>
      <c r="G31" s="10">
        <v>0.26329820937885939</v>
      </c>
      <c r="H31" s="41" t="s">
        <v>72</v>
      </c>
    </row>
    <row r="32" spans="1:100" s="16" customFormat="1">
      <c r="A32" s="20"/>
      <c r="B32" s="20"/>
      <c r="C32" s="20" t="s">
        <v>35</v>
      </c>
      <c r="D32" s="10">
        <v>0.19323917848230526</v>
      </c>
      <c r="E32" s="10">
        <v>0.19550616542188554</v>
      </c>
      <c r="F32" s="10">
        <v>0.19876338134481808</v>
      </c>
      <c r="G32" s="10">
        <v>0.18898542236516416</v>
      </c>
      <c r="H32" s="41" t="s">
        <v>75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>
      <c r="A33" s="30"/>
      <c r="B33" s="30"/>
      <c r="C33" s="30" t="s">
        <v>71</v>
      </c>
      <c r="D33" s="29">
        <f>AVERAGE(D26:D32)</f>
        <v>0.24358353051463902</v>
      </c>
      <c r="E33" s="29">
        <f>AVERAGE(E26:E32)</f>
        <v>0.23825149252014036</v>
      </c>
      <c r="F33" s="29">
        <f>AVERAGE(F26:F32)</f>
        <v>0.27036513450938732</v>
      </c>
      <c r="G33" s="29">
        <f>AVERAGE(G26:G32)</f>
        <v>0.22303604799257939</v>
      </c>
      <c r="H33" s="31"/>
      <c r="I33" s="27"/>
    </row>
    <row r="34" spans="1:100">
      <c r="A34" s="30"/>
      <c r="B34" s="30"/>
      <c r="C34" s="30" t="s">
        <v>61</v>
      </c>
      <c r="D34" s="29">
        <f>STDEVP(D26:D32)</f>
        <v>5.5840358500373624E-2</v>
      </c>
      <c r="E34" s="29">
        <f>STDEVP(E26:E32)</f>
        <v>6.1582835240160429E-2</v>
      </c>
      <c r="F34" s="29">
        <f>STDEVP(F26:F32)</f>
        <v>6.49933367903959E-2</v>
      </c>
      <c r="G34" s="29">
        <f>STDEVP(G26:G32)</f>
        <v>3.2982860395265989E-2</v>
      </c>
      <c r="H34" s="31"/>
    </row>
    <row r="35" spans="1:100">
      <c r="A35" s="33"/>
      <c r="B35" s="33"/>
      <c r="C35" s="33" t="s">
        <v>33</v>
      </c>
      <c r="D35" s="34">
        <f>COUNT(D26:D32)</f>
        <v>7</v>
      </c>
      <c r="E35" s="34">
        <f>COUNT(E26:E32)</f>
        <v>6</v>
      </c>
      <c r="F35" s="34">
        <f>COUNT(F26:F32)</f>
        <v>5</v>
      </c>
      <c r="G35" s="34">
        <f>COUNT(G26:G32)</f>
        <v>6</v>
      </c>
      <c r="H35" s="35"/>
    </row>
    <row r="36" spans="1:100">
      <c r="A36" s="20" t="s">
        <v>56</v>
      </c>
      <c r="B36" s="20" t="s">
        <v>22</v>
      </c>
      <c r="C36" s="20" t="s">
        <v>80</v>
      </c>
      <c r="D36" s="10">
        <v>0.1727990447554012</v>
      </c>
      <c r="E36" s="10">
        <v>0.19210599014162005</v>
      </c>
      <c r="F36" s="10">
        <v>0.20222408582329501</v>
      </c>
      <c r="G36" s="10">
        <v>0.20178172295623545</v>
      </c>
    </row>
    <row r="37" spans="1:100">
      <c r="A37" s="20" t="s">
        <v>35</v>
      </c>
      <c r="B37" s="20" t="s">
        <v>35</v>
      </c>
      <c r="C37" s="20" t="s">
        <v>35</v>
      </c>
      <c r="D37" s="10">
        <v>0.1997654489712998</v>
      </c>
      <c r="E37" s="10">
        <v>0.23896053548406207</v>
      </c>
      <c r="F37" s="10">
        <v>0.22008496056072399</v>
      </c>
      <c r="G37" s="10">
        <v>0.23934230730669986</v>
      </c>
    </row>
    <row r="38" spans="1:100">
      <c r="A38" s="20" t="s">
        <v>35</v>
      </c>
      <c r="B38" s="20" t="s">
        <v>35</v>
      </c>
      <c r="C38" s="20" t="s">
        <v>35</v>
      </c>
      <c r="D38" s="10">
        <v>0.23497492977374329</v>
      </c>
      <c r="E38" s="10">
        <v>0.25024921364031377</v>
      </c>
      <c r="F38" s="10">
        <v>0.22562745004029655</v>
      </c>
      <c r="G38" s="10">
        <v>0.25629424528131417</v>
      </c>
    </row>
    <row r="39" spans="1:100" s="16" customFormat="1">
      <c r="A39" s="20" t="s">
        <v>35</v>
      </c>
      <c r="B39" s="20" t="s">
        <v>35</v>
      </c>
      <c r="C39" s="20" t="s">
        <v>35</v>
      </c>
      <c r="D39" s="10">
        <v>0.23545274788871262</v>
      </c>
      <c r="E39" s="10">
        <v>0.25287231348739131</v>
      </c>
      <c r="F39" s="10">
        <v>0.23123541373898951</v>
      </c>
      <c r="G39" s="10">
        <v>0.28369058127241592</v>
      </c>
      <c r="H39" s="1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>
      <c r="A40" s="20" t="s">
        <v>35</v>
      </c>
      <c r="B40" s="20" t="s">
        <v>35</v>
      </c>
      <c r="C40" s="20" t="s">
        <v>35</v>
      </c>
      <c r="D40" s="10">
        <v>0.23545274788871262</v>
      </c>
      <c r="E40" s="10">
        <v>0.26366538926117594</v>
      </c>
      <c r="F40" s="10">
        <v>0.29156825240593359</v>
      </c>
      <c r="G40" s="10" t="s">
        <v>35</v>
      </c>
    </row>
    <row r="41" spans="1:100">
      <c r="A41" s="20" t="s">
        <v>35</v>
      </c>
      <c r="B41" s="20" t="s">
        <v>35</v>
      </c>
      <c r="C41" s="20" t="s">
        <v>35</v>
      </c>
      <c r="D41" s="10">
        <v>0.23545274788871262</v>
      </c>
      <c r="E41" s="10">
        <v>0.2717344707849273</v>
      </c>
      <c r="F41" s="10" t="s">
        <v>35</v>
      </c>
      <c r="G41" s="10" t="s">
        <v>35</v>
      </c>
    </row>
    <row r="42" spans="1:100">
      <c r="A42" s="20" t="s">
        <v>35</v>
      </c>
      <c r="B42" s="20" t="s">
        <v>35</v>
      </c>
      <c r="C42" s="20" t="s">
        <v>35</v>
      </c>
      <c r="D42" s="10">
        <v>0.24307539194386643</v>
      </c>
      <c r="E42" s="10" t="s">
        <v>35</v>
      </c>
      <c r="F42" s="10" t="s">
        <v>35</v>
      </c>
      <c r="G42" s="10" t="s">
        <v>35</v>
      </c>
    </row>
    <row r="43" spans="1:100">
      <c r="A43" s="20" t="s">
        <v>35</v>
      </c>
      <c r="B43" s="20" t="s">
        <v>35</v>
      </c>
      <c r="C43" s="20" t="s">
        <v>35</v>
      </c>
      <c r="D43" s="10">
        <v>0.24629220845177616</v>
      </c>
      <c r="E43" s="10" t="s">
        <v>35</v>
      </c>
      <c r="F43" s="10" t="s">
        <v>35</v>
      </c>
      <c r="G43" s="10" t="s">
        <v>35</v>
      </c>
    </row>
    <row r="44" spans="1:100">
      <c r="A44" s="20" t="s">
        <v>35</v>
      </c>
      <c r="B44" s="20" t="s">
        <v>35</v>
      </c>
      <c r="C44" s="20" t="s">
        <v>35</v>
      </c>
      <c r="D44" s="10">
        <v>0.25468466331267925</v>
      </c>
      <c r="E44" s="10" t="s">
        <v>35</v>
      </c>
      <c r="F44" s="10" t="s">
        <v>35</v>
      </c>
      <c r="G44" s="10" t="s">
        <v>35</v>
      </c>
    </row>
    <row r="45" spans="1:100">
      <c r="A45" s="30"/>
      <c r="B45" s="30"/>
      <c r="C45" s="30" t="s">
        <v>71</v>
      </c>
      <c r="D45" s="29">
        <f>AVERAGE(D36:D44)</f>
        <v>0.22866110343054491</v>
      </c>
      <c r="E45" s="29">
        <f>AVERAGE(E36:E44)</f>
        <v>0.24493131879991506</v>
      </c>
      <c r="F45" s="29">
        <f>AVERAGE(F36:F44)</f>
        <v>0.23414803251384772</v>
      </c>
      <c r="G45" s="29">
        <f>AVERAGE(G36:G44)</f>
        <v>0.24527721420416637</v>
      </c>
      <c r="H45" s="31"/>
      <c r="I45" s="27"/>
    </row>
    <row r="46" spans="1:100">
      <c r="A46" s="30"/>
      <c r="B46" s="30"/>
      <c r="C46" s="30" t="s">
        <v>61</v>
      </c>
      <c r="D46" s="29">
        <f>STDEVP(D36:D44)</f>
        <v>2.4334761143127777E-2</v>
      </c>
      <c r="E46" s="29">
        <f>STDEVP(E36:E44)</f>
        <v>2.5777507494587328E-2</v>
      </c>
      <c r="F46" s="29">
        <f>STDEVP(F36:F44)</f>
        <v>3.0315255866747163E-2</v>
      </c>
      <c r="G46" s="29">
        <f>STDEVP(G36:G44)</f>
        <v>2.9681823655460009E-2</v>
      </c>
      <c r="H46" s="31"/>
    </row>
    <row r="47" spans="1:100">
      <c r="A47" s="33"/>
      <c r="B47" s="33"/>
      <c r="C47" s="33" t="s">
        <v>33</v>
      </c>
      <c r="D47" s="34">
        <f>COUNT(D36:D44)</f>
        <v>9</v>
      </c>
      <c r="E47" s="34">
        <f>COUNT(E36:E44)</f>
        <v>6</v>
      </c>
      <c r="F47" s="34">
        <f>COUNT(F36:F44)</f>
        <v>5</v>
      </c>
      <c r="G47" s="34">
        <f>COUNT(G36:G44)</f>
        <v>4</v>
      </c>
      <c r="H47" s="35"/>
    </row>
    <row r="48" spans="1:100">
      <c r="A48" s="20" t="s">
        <v>39</v>
      </c>
      <c r="B48" s="20" t="s">
        <v>21</v>
      </c>
      <c r="C48" s="20" t="s">
        <v>81</v>
      </c>
      <c r="D48" s="10">
        <v>0.2318143341524968</v>
      </c>
      <c r="E48" s="10">
        <v>0.22957674101140155</v>
      </c>
      <c r="F48" s="10">
        <v>0.24054402123624852</v>
      </c>
      <c r="G48" s="10">
        <v>0.19814797592006142</v>
      </c>
      <c r="H48" s="41" t="s">
        <v>76</v>
      </c>
    </row>
    <row r="49" spans="1:100" s="16" customFormat="1">
      <c r="A49" s="20" t="s">
        <v>35</v>
      </c>
      <c r="B49" s="20" t="s">
        <v>35</v>
      </c>
      <c r="C49" s="20" t="s">
        <v>35</v>
      </c>
      <c r="D49" s="10">
        <v>0.2909034664249987</v>
      </c>
      <c r="E49" s="10">
        <v>0.24995969779884628</v>
      </c>
      <c r="F49" s="10">
        <v>0.2713754160929957</v>
      </c>
      <c r="G49" s="10">
        <v>0.28000553338329359</v>
      </c>
      <c r="H49" s="41" t="s">
        <v>76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>
      <c r="A50" s="20" t="s">
        <v>35</v>
      </c>
      <c r="B50" s="20" t="s">
        <v>35</v>
      </c>
      <c r="C50" s="20" t="s">
        <v>35</v>
      </c>
      <c r="D50" s="10">
        <v>0.28049763233951214</v>
      </c>
      <c r="E50" s="10">
        <v>0.2435762499646969</v>
      </c>
      <c r="F50" s="10">
        <v>0.29571844139216552</v>
      </c>
      <c r="G50" s="10">
        <v>0.26868663095563106</v>
      </c>
      <c r="H50" s="41" t="s">
        <v>76</v>
      </c>
    </row>
    <row r="51" spans="1:100">
      <c r="A51" s="20" t="s">
        <v>35</v>
      </c>
      <c r="B51" s="20" t="s">
        <v>35</v>
      </c>
      <c r="C51" s="20" t="s">
        <v>35</v>
      </c>
      <c r="D51" s="10">
        <v>0.19698561219566896</v>
      </c>
      <c r="E51" s="10">
        <v>0.17615177463570633</v>
      </c>
      <c r="F51" s="10" t="s">
        <v>35</v>
      </c>
      <c r="G51" s="10" t="s">
        <v>35</v>
      </c>
      <c r="H51" s="41" t="s">
        <v>76</v>
      </c>
    </row>
    <row r="52" spans="1:100">
      <c r="A52" s="20" t="s">
        <v>35</v>
      </c>
      <c r="B52" s="20" t="s">
        <v>35</v>
      </c>
      <c r="C52" s="20" t="s">
        <v>35</v>
      </c>
      <c r="D52" s="10">
        <v>0.21199406926424322</v>
      </c>
      <c r="E52" s="10" t="s">
        <v>35</v>
      </c>
      <c r="F52" s="10" t="s">
        <v>35</v>
      </c>
      <c r="G52" s="10">
        <v>0.2243754846849598</v>
      </c>
      <c r="H52" s="41" t="s">
        <v>76</v>
      </c>
    </row>
    <row r="53" spans="1:100">
      <c r="A53" s="20" t="s">
        <v>35</v>
      </c>
      <c r="B53" s="20" t="s">
        <v>35</v>
      </c>
      <c r="C53" s="20" t="s">
        <v>35</v>
      </c>
      <c r="D53" s="10">
        <v>0.33127396290929301</v>
      </c>
      <c r="E53" s="10">
        <v>0.2677926692290073</v>
      </c>
      <c r="F53" s="10">
        <v>0.30643951409457887</v>
      </c>
      <c r="G53" s="10">
        <v>0.31834314217054865</v>
      </c>
      <c r="H53" s="41" t="s">
        <v>77</v>
      </c>
    </row>
    <row r="54" spans="1:100">
      <c r="A54" s="20" t="s">
        <v>35</v>
      </c>
      <c r="B54" s="20" t="s">
        <v>35</v>
      </c>
      <c r="C54" s="20" t="s">
        <v>35</v>
      </c>
      <c r="D54" s="10">
        <v>0.37415003767792887</v>
      </c>
      <c r="E54" s="10">
        <v>0.21663168152115328</v>
      </c>
      <c r="F54" s="10">
        <v>0.3812097581417776</v>
      </c>
      <c r="G54" s="10">
        <v>0.28627589332034065</v>
      </c>
      <c r="H54" s="41" t="s">
        <v>77</v>
      </c>
    </row>
    <row r="55" spans="1:100">
      <c r="A55" s="30"/>
      <c r="B55" s="30"/>
      <c r="C55" s="30" t="s">
        <v>71</v>
      </c>
      <c r="D55" s="29">
        <f>AVERAGE(D48:D54)</f>
        <v>0.27394558785202028</v>
      </c>
      <c r="E55" s="29">
        <f>AVERAGE(E48:E54)</f>
        <v>0.23061480236013529</v>
      </c>
      <c r="F55" s="29">
        <f>AVERAGE(F48:F54)</f>
        <v>0.29905743019155323</v>
      </c>
      <c r="G55" s="29">
        <f>AVERAGE(G48:G54)</f>
        <v>0.26263911007247254</v>
      </c>
      <c r="H55" s="31"/>
      <c r="I55" s="27"/>
    </row>
    <row r="56" spans="1:100">
      <c r="A56" s="30"/>
      <c r="B56" s="30"/>
      <c r="C56" s="30" t="s">
        <v>61</v>
      </c>
      <c r="D56" s="29">
        <f>STDEVP(D48:D54)</f>
        <v>5.9992671374967207E-2</v>
      </c>
      <c r="E56" s="29">
        <f>STDEVP(E48:E54)</f>
        <v>2.9118277527849731E-2</v>
      </c>
      <c r="F56" s="29">
        <f>STDEVP(F48:F54)</f>
        <v>4.6914308965854939E-2</v>
      </c>
      <c r="G56" s="29">
        <f>STDEVP(G48:G54)</f>
        <v>4.0047915663184414E-2</v>
      </c>
      <c r="H56" s="31"/>
    </row>
    <row r="57" spans="1:100">
      <c r="A57" s="33"/>
      <c r="B57" s="33"/>
      <c r="C57" s="33" t="s">
        <v>33</v>
      </c>
      <c r="D57" s="34">
        <f>COUNT(D48:D54)</f>
        <v>7</v>
      </c>
      <c r="E57" s="34">
        <f>COUNT(E48:E54)</f>
        <v>6</v>
      </c>
      <c r="F57" s="34">
        <f>COUNT(F48:F54)</f>
        <v>5</v>
      </c>
      <c r="G57" s="34">
        <f>COUNT(G48:G54)</f>
        <v>6</v>
      </c>
      <c r="H57" s="35"/>
    </row>
    <row r="58" spans="1:100" s="16" customFormat="1">
      <c r="A58" s="20" t="s">
        <v>50</v>
      </c>
      <c r="B58" s="20" t="s">
        <v>10</v>
      </c>
      <c r="C58" s="20" t="s">
        <v>92</v>
      </c>
      <c r="D58" s="10">
        <v>0.19461991674559262</v>
      </c>
      <c r="E58" s="10">
        <v>0.28748015656967985</v>
      </c>
      <c r="F58" s="10">
        <v>0.3059075894456163</v>
      </c>
      <c r="G58" s="10">
        <v>0.21936226725965188</v>
      </c>
      <c r="H58" s="14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>
      <c r="A59" s="20" t="s">
        <v>35</v>
      </c>
      <c r="B59" s="20" t="s">
        <v>35</v>
      </c>
      <c r="C59" s="20" t="s">
        <v>35</v>
      </c>
      <c r="D59" s="10">
        <v>0.24302108771940112</v>
      </c>
      <c r="E59" s="10">
        <v>0.30108568472161423</v>
      </c>
      <c r="F59" s="10">
        <v>0.33365450861195539</v>
      </c>
      <c r="G59" s="10">
        <v>0.32260380004182054</v>
      </c>
      <c r="I59" s="12"/>
    </row>
    <row r="60" spans="1:100">
      <c r="A60" s="20" t="s">
        <v>35</v>
      </c>
      <c r="B60" s="20" t="s">
        <v>35</v>
      </c>
      <c r="C60" s="20" t="s">
        <v>35</v>
      </c>
      <c r="D60" s="10">
        <v>0.24691710265185129</v>
      </c>
      <c r="E60" s="10">
        <v>0.31754002026342454</v>
      </c>
      <c r="F60" s="10">
        <v>0.3481758115484056</v>
      </c>
      <c r="G60" s="10">
        <v>0.33468832203380117</v>
      </c>
    </row>
    <row r="61" spans="1:100">
      <c r="A61" s="20" t="s">
        <v>35</v>
      </c>
      <c r="B61" s="20" t="s">
        <v>35</v>
      </c>
      <c r="C61" s="20" t="s">
        <v>35</v>
      </c>
      <c r="D61" s="10">
        <v>0.29902336132447171</v>
      </c>
      <c r="E61" s="10">
        <v>0.43555935627845388</v>
      </c>
      <c r="F61" s="10">
        <v>0.3581244877959322</v>
      </c>
      <c r="G61" s="10">
        <v>0.39547610395886085</v>
      </c>
    </row>
    <row r="62" spans="1:100">
      <c r="A62" s="20" t="s">
        <v>35</v>
      </c>
      <c r="B62" s="20" t="s">
        <v>35</v>
      </c>
      <c r="C62" s="20" t="s">
        <v>35</v>
      </c>
      <c r="D62" s="10">
        <v>0.32836153118822903</v>
      </c>
      <c r="E62" s="10" t="s">
        <v>35</v>
      </c>
      <c r="F62" s="10" t="s">
        <v>35</v>
      </c>
      <c r="G62" s="10">
        <v>0.42708321725633785</v>
      </c>
    </row>
    <row r="63" spans="1:100" s="16" customFormat="1">
      <c r="A63" s="20" t="s">
        <v>35</v>
      </c>
      <c r="B63" s="20" t="s">
        <v>35</v>
      </c>
      <c r="C63" s="20" t="s">
        <v>35</v>
      </c>
      <c r="D63" s="10">
        <v>0.33195866835538801</v>
      </c>
      <c r="E63" s="10" t="s">
        <v>35</v>
      </c>
      <c r="F63" s="10" t="s">
        <v>35</v>
      </c>
      <c r="G63" s="10">
        <v>0.62137228537154765</v>
      </c>
      <c r="H63" s="14"/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>
      <c r="A64" s="20" t="s">
        <v>35</v>
      </c>
      <c r="B64" s="20" t="s">
        <v>35</v>
      </c>
      <c r="C64" s="20" t="s">
        <v>35</v>
      </c>
      <c r="D64" s="10">
        <v>0.33323809523809522</v>
      </c>
      <c r="E64" s="10" t="s">
        <v>35</v>
      </c>
      <c r="F64" s="10" t="s">
        <v>35</v>
      </c>
      <c r="G64" s="10" t="s">
        <v>35</v>
      </c>
      <c r="I64" s="12"/>
    </row>
    <row r="65" spans="1:100">
      <c r="A65" s="30"/>
      <c r="B65" s="30"/>
      <c r="C65" s="30" t="s">
        <v>71</v>
      </c>
      <c r="D65" s="29">
        <f>AVERAGE(D58:D64)</f>
        <v>0.28244853760328986</v>
      </c>
      <c r="E65" s="29">
        <f>AVERAGE(E58:E64)</f>
        <v>0.33541630445829312</v>
      </c>
      <c r="F65" s="29">
        <f>AVERAGE(F58:F64)</f>
        <v>0.33646559935047737</v>
      </c>
      <c r="G65" s="29">
        <f>AVERAGE(G58:G64)</f>
        <v>0.38676433265367</v>
      </c>
      <c r="H65" s="31"/>
      <c r="I65" s="27"/>
    </row>
    <row r="66" spans="1:100">
      <c r="A66" s="30"/>
      <c r="B66" s="30"/>
      <c r="C66" s="30" t="s">
        <v>61</v>
      </c>
      <c r="D66" s="29">
        <f>STDEVP(D58:D64)</f>
        <v>5.0630924046994992E-2</v>
      </c>
      <c r="E66" s="29">
        <f>STDEVP(E58:E64)</f>
        <v>5.878915310321834E-2</v>
      </c>
      <c r="F66" s="29">
        <f>STDEVP(F58:F64)</f>
        <v>1.9671875348444511E-2</v>
      </c>
      <c r="G66" s="29">
        <f>STDEVP(G58:G64)</f>
        <v>0.12355453264223806</v>
      </c>
      <c r="H66" s="31"/>
      <c r="I66" s="12"/>
    </row>
    <row r="67" spans="1:100" s="16" customFormat="1">
      <c r="A67" s="33"/>
      <c r="B67" s="33"/>
      <c r="C67" s="33" t="s">
        <v>33</v>
      </c>
      <c r="D67" s="34">
        <f>COUNT(D58:D64)</f>
        <v>7</v>
      </c>
      <c r="E67" s="34">
        <f>COUNT(E58:E64)</f>
        <v>4</v>
      </c>
      <c r="F67" s="34">
        <f>COUNT(F58:F64)</f>
        <v>4</v>
      </c>
      <c r="G67" s="34">
        <f>COUNT(G58:G64)</f>
        <v>6</v>
      </c>
      <c r="H67" s="3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1:100">
      <c r="A68" s="20" t="s">
        <v>49</v>
      </c>
      <c r="B68" s="20" t="s">
        <v>49</v>
      </c>
      <c r="C68" s="20" t="s">
        <v>91</v>
      </c>
      <c r="D68" s="10">
        <v>0.1592196528510938</v>
      </c>
      <c r="E68" s="10">
        <v>0.22091062394603711</v>
      </c>
      <c r="F68" s="10">
        <v>0.16264968482142445</v>
      </c>
      <c r="G68" s="10">
        <v>0.7609648801231762</v>
      </c>
    </row>
    <row r="69" spans="1:100">
      <c r="A69" s="20" t="s">
        <v>35</v>
      </c>
      <c r="B69" s="20" t="s">
        <v>35</v>
      </c>
      <c r="C69" s="20" t="s">
        <v>35</v>
      </c>
      <c r="D69" s="10">
        <v>0.16459599137778502</v>
      </c>
      <c r="E69" s="10">
        <v>0.15537552929423651</v>
      </c>
      <c r="F69" s="10">
        <v>0.24736256309372165</v>
      </c>
      <c r="G69" s="10">
        <v>0.59911850514820242</v>
      </c>
    </row>
    <row r="70" spans="1:100">
      <c r="A70" s="20" t="s">
        <v>35</v>
      </c>
      <c r="B70" s="20" t="s">
        <v>35</v>
      </c>
      <c r="C70" s="20" t="s">
        <v>35</v>
      </c>
      <c r="D70" s="10">
        <v>0.19379644355336473</v>
      </c>
      <c r="E70" s="10">
        <v>0.2141997456071634</v>
      </c>
      <c r="F70" s="10">
        <v>0.2900795487427118</v>
      </c>
      <c r="G70" s="10">
        <v>0.6369446149987541</v>
      </c>
    </row>
    <row r="71" spans="1:100">
      <c r="A71" s="20" t="s">
        <v>35</v>
      </c>
      <c r="B71" s="20" t="s">
        <v>35</v>
      </c>
      <c r="C71" s="20" t="s">
        <v>35</v>
      </c>
      <c r="D71" s="10">
        <v>0.22655317335984268</v>
      </c>
      <c r="E71" s="10">
        <v>0.26773286270205549</v>
      </c>
      <c r="F71" s="10">
        <v>0.32413666859653306</v>
      </c>
      <c r="G71" s="10">
        <v>0.69650830672520458</v>
      </c>
    </row>
    <row r="72" spans="1:100">
      <c r="A72" s="20" t="s">
        <v>35</v>
      </c>
      <c r="B72" s="20" t="s">
        <v>35</v>
      </c>
      <c r="C72" s="20" t="s">
        <v>35</v>
      </c>
      <c r="D72" s="10">
        <v>0.2267330424241516</v>
      </c>
      <c r="E72" s="10">
        <v>0.28924604059363462</v>
      </c>
      <c r="F72" s="10">
        <v>0.3266992304430254</v>
      </c>
      <c r="G72" s="10">
        <v>0.80445038144224656</v>
      </c>
    </row>
    <row r="73" spans="1:100" s="16" customFormat="1">
      <c r="A73" s="20" t="s">
        <v>35</v>
      </c>
      <c r="B73" s="20" t="s">
        <v>35</v>
      </c>
      <c r="C73" s="20" t="s">
        <v>35</v>
      </c>
      <c r="D73" s="10">
        <v>0.23059110922471079</v>
      </c>
      <c r="E73" s="10">
        <v>0.31478241432997794</v>
      </c>
      <c r="F73" s="10">
        <v>0.39471580664471173</v>
      </c>
      <c r="G73" s="10">
        <v>0.91076245082138618</v>
      </c>
      <c r="H73" s="1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1:100">
      <c r="A74" s="20" t="s">
        <v>35</v>
      </c>
      <c r="B74" s="20" t="s">
        <v>35</v>
      </c>
      <c r="C74" s="20" t="s">
        <v>35</v>
      </c>
      <c r="D74" s="10">
        <v>0.2319757672920103</v>
      </c>
      <c r="E74" s="10">
        <v>0.32278990362618026</v>
      </c>
      <c r="F74" s="10">
        <v>0.4192025875757926</v>
      </c>
      <c r="G74" s="10">
        <v>0.92011271240530224</v>
      </c>
    </row>
    <row r="75" spans="1:100">
      <c r="A75" s="20" t="s">
        <v>35</v>
      </c>
      <c r="B75" s="20" t="s">
        <v>35</v>
      </c>
      <c r="C75" s="20" t="s">
        <v>35</v>
      </c>
      <c r="D75" s="10">
        <v>0.23882588546532604</v>
      </c>
      <c r="E75" s="10">
        <v>0.36752038130910797</v>
      </c>
      <c r="F75" s="10">
        <v>0.49525804490323033</v>
      </c>
      <c r="G75" s="10">
        <v>0.98173063410732042</v>
      </c>
    </row>
    <row r="76" spans="1:100">
      <c r="A76" s="20" t="s">
        <v>35</v>
      </c>
      <c r="B76" s="20" t="s">
        <v>35</v>
      </c>
      <c r="C76" s="20" t="s">
        <v>35</v>
      </c>
      <c r="D76" s="10">
        <v>0.26416159542488454</v>
      </c>
      <c r="E76" s="10">
        <v>0.41279010609858752</v>
      </c>
      <c r="F76" s="10">
        <v>0.5464828826995477</v>
      </c>
      <c r="G76" s="10" t="s">
        <v>35</v>
      </c>
    </row>
    <row r="77" spans="1:100">
      <c r="A77" s="20" t="s">
        <v>35</v>
      </c>
      <c r="B77" s="20" t="s">
        <v>35</v>
      </c>
      <c r="C77" s="20" t="s">
        <v>35</v>
      </c>
      <c r="D77" s="10">
        <v>0.28030096696708307</v>
      </c>
      <c r="E77" s="10" t="s">
        <v>35</v>
      </c>
      <c r="G77" s="10" t="s">
        <v>35</v>
      </c>
      <c r="I77" s="12"/>
    </row>
    <row r="78" spans="1:100">
      <c r="A78" s="20" t="s">
        <v>35</v>
      </c>
      <c r="B78" s="20" t="s">
        <v>35</v>
      </c>
      <c r="C78" s="20" t="s">
        <v>35</v>
      </c>
      <c r="D78" s="10">
        <v>0.28964403312712034</v>
      </c>
      <c r="E78" s="10" t="s">
        <v>35</v>
      </c>
      <c r="F78" s="10" t="s">
        <v>35</v>
      </c>
      <c r="G78" s="10" t="s">
        <v>35</v>
      </c>
      <c r="I78" s="12"/>
    </row>
    <row r="79" spans="1:100" s="16" customFormat="1">
      <c r="A79" s="20" t="s">
        <v>35</v>
      </c>
      <c r="B79" s="20" t="s">
        <v>35</v>
      </c>
      <c r="C79" s="20" t="s">
        <v>35</v>
      </c>
      <c r="D79" s="10">
        <v>0.36360545509457443</v>
      </c>
      <c r="E79" s="10" t="s">
        <v>35</v>
      </c>
      <c r="F79" s="10" t="s">
        <v>35</v>
      </c>
      <c r="G79" s="10" t="s">
        <v>35</v>
      </c>
      <c r="H79" s="14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1:100">
      <c r="A80" s="20" t="s">
        <v>35</v>
      </c>
      <c r="B80" s="20" t="s">
        <v>35</v>
      </c>
      <c r="C80" s="20" t="s">
        <v>35</v>
      </c>
      <c r="D80" s="10">
        <v>0.37019365892679551</v>
      </c>
      <c r="E80" s="10" t="s">
        <v>35</v>
      </c>
      <c r="F80" s="10" t="s">
        <v>35</v>
      </c>
      <c r="G80" s="10" t="s">
        <v>35</v>
      </c>
      <c r="I80" s="12"/>
    </row>
    <row r="81" spans="1:100">
      <c r="A81" s="20" t="s">
        <v>35</v>
      </c>
      <c r="B81" s="20" t="s">
        <v>35</v>
      </c>
      <c r="C81" s="20" t="s">
        <v>35</v>
      </c>
      <c r="D81" s="10">
        <v>0.38198012739185455</v>
      </c>
      <c r="E81" s="10" t="s">
        <v>35</v>
      </c>
      <c r="F81" s="10" t="s">
        <v>35</v>
      </c>
      <c r="G81" s="10" t="s">
        <v>35</v>
      </c>
    </row>
    <row r="82" spans="1:100">
      <c r="A82" s="30"/>
      <c r="B82" s="30"/>
      <c r="C82" s="30" t="s">
        <v>71</v>
      </c>
      <c r="D82" s="29">
        <f>AVERAGE(D68:D81)</f>
        <v>0.25872692160575694</v>
      </c>
      <c r="E82" s="29">
        <f>AVERAGE(E68:E81)</f>
        <v>0.28503862305633121</v>
      </c>
      <c r="F82" s="29">
        <f>AVERAGE(F68:F81)</f>
        <v>0.35628744639118876</v>
      </c>
      <c r="G82" s="29">
        <f>AVERAGE(G68:G81)</f>
        <v>0.78882406072144917</v>
      </c>
      <c r="H82" s="31"/>
      <c r="I82" s="27"/>
    </row>
    <row r="83" spans="1:100">
      <c r="A83" s="30"/>
      <c r="B83" s="30"/>
      <c r="C83" s="30" t="s">
        <v>61</v>
      </c>
      <c r="D83" s="29">
        <f>STDEVP(D68:D81)</f>
        <v>6.9182413799017614E-2</v>
      </c>
      <c r="E83" s="29">
        <f>STDEVP(E68:E81)</f>
        <v>7.5787561705832132E-2</v>
      </c>
      <c r="F83" s="29">
        <f>STDEVP(F68:F81)</f>
        <v>0.11381028012506829</v>
      </c>
      <c r="G83" s="29">
        <f>STDEVP(G68:G81)</f>
        <v>0.13129961215849251</v>
      </c>
      <c r="H83" s="31"/>
    </row>
    <row r="84" spans="1:100">
      <c r="A84" s="33"/>
      <c r="B84" s="33"/>
      <c r="C84" s="33" t="s">
        <v>33</v>
      </c>
      <c r="D84" s="34">
        <f>COUNT(D68:D81)</f>
        <v>14</v>
      </c>
      <c r="E84" s="34">
        <f>COUNT(E68:E81)</f>
        <v>9</v>
      </c>
      <c r="F84" s="34">
        <f>COUNT(F68:F81)</f>
        <v>9</v>
      </c>
      <c r="G84" s="34">
        <f>COUNT(G68:G81)</f>
        <v>8</v>
      </c>
      <c r="H84" s="35"/>
      <c r="I84" s="12"/>
    </row>
    <row r="85" spans="1:100">
      <c r="A85" s="20" t="s">
        <v>57</v>
      </c>
      <c r="B85" s="20" t="s">
        <v>2</v>
      </c>
      <c r="C85" s="20" t="s">
        <v>3</v>
      </c>
      <c r="D85" s="10">
        <v>0.17764420687176427</v>
      </c>
      <c r="E85" s="10">
        <v>0.20200609589825758</v>
      </c>
      <c r="F85" s="10">
        <v>0.86503255040157745</v>
      </c>
      <c r="G85" s="10">
        <v>0.90695802051826391</v>
      </c>
    </row>
    <row r="86" spans="1:100">
      <c r="A86" s="20" t="s">
        <v>35</v>
      </c>
      <c r="B86" s="20" t="s">
        <v>35</v>
      </c>
      <c r="C86" s="20" t="s">
        <v>35</v>
      </c>
      <c r="D86" s="10">
        <v>0.18065424509586697</v>
      </c>
      <c r="E86" s="10">
        <v>0.32072898876704914</v>
      </c>
      <c r="F86" s="10">
        <v>0.99</v>
      </c>
      <c r="G86" s="10">
        <v>1.1073480410014405</v>
      </c>
    </row>
    <row r="87" spans="1:100">
      <c r="A87" s="20" t="s">
        <v>35</v>
      </c>
      <c r="B87" s="20" t="s">
        <v>35</v>
      </c>
      <c r="C87" s="20" t="s">
        <v>35</v>
      </c>
      <c r="D87" s="10">
        <v>0.19925422864620396</v>
      </c>
      <c r="E87" s="10">
        <v>0.33</v>
      </c>
      <c r="F87" s="10">
        <v>1.0452342676857982</v>
      </c>
      <c r="G87" s="10">
        <v>1.1470615675208577</v>
      </c>
    </row>
    <row r="88" spans="1:100">
      <c r="A88" s="20" t="s">
        <v>35</v>
      </c>
      <c r="B88" s="20" t="s">
        <v>35</v>
      </c>
      <c r="C88" s="20" t="s">
        <v>35</v>
      </c>
      <c r="D88" s="10">
        <v>0.19944754335598197</v>
      </c>
      <c r="E88" s="10">
        <v>0.38358047307689574</v>
      </c>
      <c r="F88" s="10" t="s">
        <v>35</v>
      </c>
    </row>
    <row r="89" spans="1:100">
      <c r="A89" s="20" t="s">
        <v>35</v>
      </c>
      <c r="B89" s="20" t="s">
        <v>35</v>
      </c>
      <c r="C89" s="20" t="s">
        <v>35</v>
      </c>
      <c r="D89" s="10">
        <v>0.25377226805320868</v>
      </c>
      <c r="E89" s="10" t="s">
        <v>35</v>
      </c>
      <c r="F89" s="10" t="s">
        <v>35</v>
      </c>
      <c r="G89" s="10" t="s">
        <v>35</v>
      </c>
    </row>
    <row r="90" spans="1:100" s="16" customFormat="1">
      <c r="A90" s="30"/>
      <c r="B90" s="30"/>
      <c r="C90" s="30" t="s">
        <v>71</v>
      </c>
      <c r="D90" s="29">
        <f>AVERAGE(D85:D89)</f>
        <v>0.20215449840460514</v>
      </c>
      <c r="E90" s="29">
        <f>AVERAGE(E85:E89)</f>
        <v>0.30907888943555062</v>
      </c>
      <c r="F90" s="29">
        <f>AVERAGE(F85:F89)</f>
        <v>0.96675560602912525</v>
      </c>
      <c r="G90" s="29">
        <f>AVERAGE(G85:G89)</f>
        <v>1.0537892096801873</v>
      </c>
      <c r="H90" s="31"/>
      <c r="I90" s="27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>
      <c r="A91" s="30"/>
      <c r="B91" s="30"/>
      <c r="C91" s="30" t="s">
        <v>61</v>
      </c>
      <c r="D91" s="29">
        <f>STDEVP(D85:D89)</f>
        <v>2.7361098651800923E-2</v>
      </c>
      <c r="E91" s="29">
        <f>STDEVP(E85:E89)</f>
        <v>6.6310796184768817E-2</v>
      </c>
      <c r="F91" s="29">
        <f>STDEVP(F85:F89)</f>
        <v>7.5380771714235295E-2</v>
      </c>
      <c r="G91" s="29">
        <f>STDEVP(G85:G89)</f>
        <v>0.10508358460508324</v>
      </c>
      <c r="H91" s="31"/>
    </row>
    <row r="92" spans="1:100">
      <c r="A92" s="33"/>
      <c r="B92" s="33"/>
      <c r="C92" s="33" t="s">
        <v>33</v>
      </c>
      <c r="D92" s="34">
        <f>COUNT(D85:D89)</f>
        <v>5</v>
      </c>
      <c r="E92" s="34">
        <f>COUNT(E85:E89)</f>
        <v>4</v>
      </c>
      <c r="F92" s="34">
        <f>COUNT(F85:F89)</f>
        <v>3</v>
      </c>
      <c r="G92" s="34">
        <f>COUNT(G85:G89)</f>
        <v>3</v>
      </c>
      <c r="H92" s="35"/>
    </row>
    <row r="93" spans="1:100">
      <c r="A93" s="43" t="s">
        <v>38</v>
      </c>
      <c r="B93" s="43" t="s">
        <v>0</v>
      </c>
      <c r="C93" s="43" t="s">
        <v>1</v>
      </c>
      <c r="D93" s="44">
        <v>0.32718890052715627</v>
      </c>
      <c r="E93" s="44">
        <v>0.34455973006851315</v>
      </c>
      <c r="F93" s="44">
        <v>0.9544297439771966</v>
      </c>
      <c r="G93" s="44">
        <v>0.9576108743707199</v>
      </c>
      <c r="H93" s="39"/>
    </row>
    <row r="94" spans="1:100">
      <c r="A94" s="13" t="s">
        <v>35</v>
      </c>
      <c r="B94" s="13" t="s">
        <v>35</v>
      </c>
      <c r="C94" s="13" t="s">
        <v>35</v>
      </c>
      <c r="D94" s="12">
        <v>0.3107200457564499</v>
      </c>
      <c r="E94" s="12">
        <v>0.41664689230604701</v>
      </c>
      <c r="F94" s="12">
        <v>1.2250333379009299</v>
      </c>
      <c r="G94" s="12">
        <v>0.93565196112168969</v>
      </c>
    </row>
    <row r="95" spans="1:100">
      <c r="A95" s="13" t="s">
        <v>35</v>
      </c>
      <c r="B95" s="13" t="s">
        <v>35</v>
      </c>
      <c r="C95" s="13" t="s">
        <v>35</v>
      </c>
      <c r="D95" s="12">
        <v>0.16957948106173576</v>
      </c>
      <c r="E95" s="12">
        <v>0.33</v>
      </c>
      <c r="F95" s="12">
        <v>0.604302376807627</v>
      </c>
      <c r="G95" s="12">
        <v>1.0192240206678276</v>
      </c>
    </row>
    <row r="96" spans="1:100">
      <c r="A96" s="13" t="s">
        <v>35</v>
      </c>
      <c r="B96" s="13" t="s">
        <v>35</v>
      </c>
      <c r="C96" s="13" t="s">
        <v>35</v>
      </c>
      <c r="D96" s="12">
        <v>0.4730272150904552</v>
      </c>
      <c r="E96" s="13"/>
      <c r="F96" s="12">
        <v>0.61747407931168918</v>
      </c>
      <c r="G96" s="13"/>
      <c r="H96" s="15"/>
    </row>
    <row r="97" spans="1:100" s="16" customFormat="1">
      <c r="A97" s="13" t="s">
        <v>35</v>
      </c>
      <c r="B97" s="13" t="s">
        <v>35</v>
      </c>
      <c r="C97" s="13" t="s">
        <v>35</v>
      </c>
      <c r="D97" s="12">
        <v>0.13495866671432291</v>
      </c>
      <c r="E97" s="13"/>
      <c r="F97" s="12">
        <v>0.65975604863533055</v>
      </c>
      <c r="G97" s="12" t="s">
        <v>35</v>
      </c>
      <c r="H97" s="14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>
      <c r="A98" s="13" t="s">
        <v>35</v>
      </c>
      <c r="B98" s="13" t="s">
        <v>35</v>
      </c>
      <c r="C98" s="13" t="s">
        <v>35</v>
      </c>
      <c r="D98" s="12">
        <v>0.13880705877010749</v>
      </c>
      <c r="E98" s="12" t="s">
        <v>35</v>
      </c>
      <c r="F98" s="12">
        <v>0.7434410523794609</v>
      </c>
      <c r="G98" s="12" t="s">
        <v>35</v>
      </c>
    </row>
    <row r="99" spans="1:100">
      <c r="A99" s="13"/>
      <c r="B99" s="13"/>
      <c r="C99" s="13"/>
      <c r="D99" s="12">
        <v>0.15906283746914976</v>
      </c>
      <c r="E99" s="13"/>
      <c r="F99" s="12">
        <v>0.75</v>
      </c>
      <c r="G99" s="13"/>
      <c r="H99" s="15"/>
    </row>
    <row r="100" spans="1:100">
      <c r="A100" s="13"/>
      <c r="B100" s="13"/>
      <c r="C100" s="13"/>
      <c r="D100" s="12">
        <v>0.17278583068506978</v>
      </c>
      <c r="E100" s="13"/>
      <c r="F100" s="12">
        <v>0.805725201955523</v>
      </c>
      <c r="G100" s="13"/>
      <c r="H100" s="15"/>
    </row>
    <row r="101" spans="1:100">
      <c r="A101" s="13"/>
      <c r="B101" s="13"/>
      <c r="C101" s="13"/>
      <c r="D101" s="12">
        <v>0.1752051173952523</v>
      </c>
      <c r="E101" s="13"/>
      <c r="F101" s="12">
        <v>0.82087333975193399</v>
      </c>
      <c r="G101" s="13"/>
      <c r="H101" s="15"/>
    </row>
    <row r="102" spans="1:100">
      <c r="A102" s="13"/>
      <c r="B102" s="13"/>
      <c r="C102" s="13"/>
      <c r="D102" s="12">
        <v>0.1782112502895426</v>
      </c>
      <c r="E102" s="13"/>
      <c r="F102" s="12">
        <v>0.82691214648908551</v>
      </c>
      <c r="G102" s="13"/>
      <c r="H102" s="15"/>
    </row>
    <row r="103" spans="1:100">
      <c r="A103" s="13"/>
      <c r="B103" s="13"/>
      <c r="C103" s="13"/>
      <c r="D103" s="12">
        <v>0.17945380017126678</v>
      </c>
      <c r="E103" s="13"/>
      <c r="F103" s="12">
        <v>0.84279565170771054</v>
      </c>
      <c r="G103" s="13"/>
      <c r="H103" s="15"/>
    </row>
    <row r="104" spans="1:100" s="16" customFormat="1">
      <c r="A104" s="13"/>
      <c r="B104" s="13"/>
      <c r="C104" s="13"/>
      <c r="D104" s="12">
        <v>0.18588222855141515</v>
      </c>
      <c r="E104" s="13"/>
      <c r="F104" s="12">
        <v>0.86</v>
      </c>
      <c r="G104" s="13"/>
      <c r="H104" s="15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1:100">
      <c r="A105" s="13"/>
      <c r="B105" s="13"/>
      <c r="C105" s="13"/>
      <c r="D105" s="12">
        <v>0.18776714596271948</v>
      </c>
      <c r="E105" s="13"/>
      <c r="F105" s="12">
        <v>0.8718432469296411</v>
      </c>
      <c r="G105" s="13"/>
      <c r="H105" s="15"/>
    </row>
    <row r="106" spans="1:100">
      <c r="A106" s="13"/>
      <c r="B106" s="13"/>
      <c r="C106" s="13"/>
      <c r="D106" s="12">
        <v>0.19425373293743192</v>
      </c>
      <c r="E106" s="13"/>
      <c r="F106" s="12">
        <v>0.88535010034177852</v>
      </c>
      <c r="G106" s="13"/>
      <c r="H106" s="15"/>
    </row>
    <row r="107" spans="1:100">
      <c r="A107" s="13"/>
      <c r="B107" s="13"/>
      <c r="C107" s="13"/>
      <c r="D107" s="12">
        <v>0.19582795000665165</v>
      </c>
      <c r="E107" s="13"/>
      <c r="F107" s="12">
        <v>0.89395783361463743</v>
      </c>
      <c r="G107" s="13"/>
      <c r="H107" s="15"/>
    </row>
    <row r="108" spans="1:100">
      <c r="A108" s="13"/>
      <c r="B108" s="13"/>
      <c r="C108" s="13"/>
      <c r="D108" s="12">
        <v>0.19587922691938742</v>
      </c>
      <c r="E108" s="13"/>
      <c r="F108" s="12">
        <v>0.90753318750228784</v>
      </c>
      <c r="G108" s="13"/>
      <c r="H108" s="15"/>
    </row>
    <row r="109" spans="1:100">
      <c r="A109" s="13"/>
      <c r="B109" s="13"/>
      <c r="C109" s="13"/>
      <c r="D109" s="12">
        <v>0.19651298393534225</v>
      </c>
      <c r="E109" s="13"/>
      <c r="F109" s="12">
        <v>0.91476658151723755</v>
      </c>
      <c r="G109" s="13"/>
      <c r="H109" s="15"/>
    </row>
    <row r="110" spans="1:100">
      <c r="A110" s="13"/>
      <c r="B110" s="13"/>
      <c r="C110" s="13"/>
      <c r="D110" s="12">
        <v>0.19651298393534225</v>
      </c>
      <c r="E110" s="13"/>
      <c r="F110" s="12">
        <v>0.92148250886114969</v>
      </c>
      <c r="G110" s="13"/>
      <c r="H110" s="15"/>
    </row>
    <row r="111" spans="1:100">
      <c r="A111" s="13"/>
      <c r="B111" s="13"/>
      <c r="C111" s="13"/>
      <c r="D111" s="12">
        <v>0.1981322594810572</v>
      </c>
      <c r="E111" s="13"/>
      <c r="F111" s="12">
        <v>0.93580558107078526</v>
      </c>
      <c r="G111" s="13"/>
      <c r="H111" s="15"/>
    </row>
    <row r="112" spans="1:100">
      <c r="A112" s="13"/>
      <c r="B112" s="13"/>
      <c r="C112" s="13"/>
      <c r="D112" s="12">
        <v>0.19860590000790818</v>
      </c>
      <c r="E112" s="13"/>
      <c r="F112" s="12">
        <v>0.93876183186398066</v>
      </c>
      <c r="G112" s="13"/>
      <c r="H112" s="15"/>
    </row>
    <row r="113" spans="1:100">
      <c r="A113" s="13"/>
      <c r="B113" s="13"/>
      <c r="C113" s="13"/>
      <c r="D113" s="12">
        <v>0.20071431863219502</v>
      </c>
      <c r="E113" s="13"/>
      <c r="F113" s="12">
        <v>0.94008163078450535</v>
      </c>
      <c r="G113" s="13"/>
      <c r="H113" s="15"/>
    </row>
    <row r="114" spans="1:100">
      <c r="A114" s="13"/>
      <c r="B114" s="13"/>
      <c r="C114" s="13"/>
      <c r="D114" s="12">
        <v>0.20080456069935596</v>
      </c>
      <c r="E114" s="13"/>
      <c r="F114" s="12">
        <v>0.9459291908699563</v>
      </c>
      <c r="G114" s="13"/>
      <c r="H114" s="15"/>
    </row>
    <row r="115" spans="1:100" s="16" customFormat="1">
      <c r="A115" s="13"/>
      <c r="B115" s="13"/>
      <c r="C115" s="13"/>
      <c r="D115" s="12">
        <v>0.20762390259364488</v>
      </c>
      <c r="E115" s="13"/>
      <c r="F115" s="12">
        <v>0.94819692596211957</v>
      </c>
      <c r="G115" s="13"/>
      <c r="H115" s="15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A116" s="13"/>
      <c r="B116" s="13"/>
      <c r="C116" s="13"/>
      <c r="D116" s="12">
        <v>0.20945373209839832</v>
      </c>
      <c r="E116" s="13"/>
      <c r="F116" s="12">
        <v>0.94835661782742831</v>
      </c>
      <c r="G116" s="13"/>
      <c r="H116" s="15"/>
    </row>
    <row r="117" spans="1:100">
      <c r="A117" s="13"/>
      <c r="B117" s="13"/>
      <c r="C117" s="13"/>
      <c r="D117" s="12">
        <v>0.20958606412362099</v>
      </c>
      <c r="E117" s="13"/>
      <c r="F117" s="12">
        <v>0.95419891866661477</v>
      </c>
      <c r="G117" s="13"/>
      <c r="H117" s="15"/>
    </row>
    <row r="118" spans="1:100">
      <c r="A118" s="13"/>
      <c r="B118" s="13"/>
      <c r="C118" s="13"/>
      <c r="D118" s="12">
        <v>0.21295105774834192</v>
      </c>
      <c r="E118" s="13"/>
      <c r="F118" s="12">
        <v>0.96040084460034736</v>
      </c>
      <c r="G118" s="13"/>
      <c r="H118" s="15"/>
    </row>
    <row r="119" spans="1:100">
      <c r="A119" s="13"/>
      <c r="B119" s="13"/>
      <c r="C119" s="13"/>
      <c r="D119" s="12">
        <v>0.21447566669144025</v>
      </c>
      <c r="E119" s="13"/>
      <c r="F119" s="12">
        <v>0.96166287447022947</v>
      </c>
      <c r="G119" s="13"/>
      <c r="H119" s="15"/>
    </row>
    <row r="120" spans="1:100">
      <c r="A120" s="13"/>
      <c r="B120" s="13"/>
      <c r="C120" s="13"/>
      <c r="D120" s="12">
        <v>0.21897774577242698</v>
      </c>
      <c r="E120" s="13"/>
      <c r="F120" s="12">
        <v>0.96452401684824429</v>
      </c>
      <c r="G120" s="13"/>
      <c r="H120" s="15"/>
    </row>
    <row r="121" spans="1:100">
      <c r="A121" s="13"/>
      <c r="B121" s="13"/>
      <c r="C121" s="13"/>
      <c r="D121" s="12">
        <v>0.2217346017474395</v>
      </c>
      <c r="E121" s="13"/>
      <c r="F121" s="12">
        <v>0.96702250646304777</v>
      </c>
      <c r="G121" s="13"/>
      <c r="H121" s="15"/>
    </row>
    <row r="122" spans="1:100">
      <c r="A122" s="13"/>
      <c r="B122" s="13"/>
      <c r="C122" s="13"/>
      <c r="D122" s="12">
        <v>0.22288733129624344</v>
      </c>
      <c r="E122" s="13"/>
      <c r="F122" s="12">
        <v>0.96896254135245652</v>
      </c>
      <c r="G122" s="13"/>
      <c r="H122" s="15"/>
    </row>
    <row r="123" spans="1:100">
      <c r="A123" s="13"/>
      <c r="B123" s="13"/>
      <c r="C123" s="13"/>
      <c r="D123" s="12">
        <v>0.22729020264883015</v>
      </c>
      <c r="E123" s="13"/>
      <c r="F123" s="12">
        <v>0.97275331572155366</v>
      </c>
      <c r="G123" s="13"/>
      <c r="H123" s="15"/>
    </row>
    <row r="124" spans="1:100">
      <c r="A124" s="13"/>
      <c r="B124" s="13"/>
      <c r="C124" s="13"/>
      <c r="D124" s="12">
        <v>0.2281317869777377</v>
      </c>
      <c r="E124" s="13"/>
      <c r="F124" s="12">
        <v>0.97787364684172273</v>
      </c>
      <c r="G124" s="13"/>
      <c r="H124" s="15"/>
    </row>
    <row r="125" spans="1:100">
      <c r="A125" s="13"/>
      <c r="B125" s="13"/>
      <c r="C125" s="13"/>
      <c r="D125" s="12">
        <v>0.2290554663011927</v>
      </c>
      <c r="E125" s="13"/>
      <c r="F125" s="12">
        <v>0.98201141935745317</v>
      </c>
      <c r="G125" s="13"/>
      <c r="H125" s="15"/>
    </row>
    <row r="126" spans="1:100" s="16" customFormat="1">
      <c r="A126" s="13"/>
      <c r="B126" s="13"/>
      <c r="C126" s="13"/>
      <c r="D126" s="12">
        <v>0.23047166880308612</v>
      </c>
      <c r="E126" s="13"/>
      <c r="F126" s="12">
        <v>0.98201141935745317</v>
      </c>
      <c r="G126" s="13"/>
      <c r="H126" s="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</row>
    <row r="127" spans="1:100">
      <c r="A127" s="13"/>
      <c r="B127" s="13"/>
      <c r="C127" s="13"/>
      <c r="D127" s="12">
        <v>0.23047166880308612</v>
      </c>
      <c r="E127" s="13"/>
      <c r="F127" s="12">
        <v>0.98226722625021956</v>
      </c>
      <c r="G127" s="13"/>
      <c r="H127" s="15"/>
    </row>
    <row r="128" spans="1:100">
      <c r="A128" s="13"/>
      <c r="B128" s="13"/>
      <c r="C128" s="13"/>
      <c r="D128" s="12">
        <v>0.23086739758038444</v>
      </c>
      <c r="E128" s="13"/>
      <c r="F128" s="12">
        <v>0.9822792450150668</v>
      </c>
      <c r="G128" s="13"/>
      <c r="H128" s="15"/>
    </row>
    <row r="129" spans="1:100">
      <c r="A129" s="13"/>
      <c r="B129" s="13"/>
      <c r="C129" s="13"/>
      <c r="D129" s="12">
        <v>0.2310116245289654</v>
      </c>
      <c r="E129" s="13"/>
      <c r="F129" s="12">
        <v>0.98380937108375066</v>
      </c>
      <c r="G129" s="13"/>
      <c r="H129" s="15"/>
    </row>
    <row r="130" spans="1:100">
      <c r="A130" s="13"/>
      <c r="B130" s="13"/>
      <c r="C130" s="13"/>
      <c r="D130" s="12">
        <v>0.2314587415695317</v>
      </c>
      <c r="E130" s="13"/>
      <c r="F130" s="12">
        <v>0.9840209518515789</v>
      </c>
      <c r="G130" s="13"/>
      <c r="H130" s="15"/>
    </row>
    <row r="131" spans="1:100">
      <c r="A131" s="13"/>
      <c r="B131" s="13"/>
      <c r="C131" s="13"/>
      <c r="D131" s="12">
        <v>0.23748595100467065</v>
      </c>
      <c r="E131" s="13"/>
      <c r="F131" s="12">
        <v>0.98812595346357224</v>
      </c>
      <c r="G131" s="13"/>
      <c r="H131" s="15"/>
    </row>
    <row r="132" spans="1:100">
      <c r="A132" s="13"/>
      <c r="B132" s="13"/>
      <c r="C132" s="13"/>
      <c r="D132" s="12">
        <v>0.24424811528948265</v>
      </c>
      <c r="E132" s="13"/>
      <c r="F132" s="12">
        <v>0.98872265297950568</v>
      </c>
      <c r="G132" s="13"/>
      <c r="H132" s="15"/>
    </row>
    <row r="133" spans="1:100">
      <c r="A133" s="13"/>
      <c r="B133" s="13"/>
      <c r="C133" s="13"/>
      <c r="D133" s="12">
        <v>0.25001790031580728</v>
      </c>
      <c r="E133" s="13"/>
      <c r="F133" s="12">
        <v>0.98958041102209493</v>
      </c>
      <c r="G133" s="13"/>
      <c r="H133" s="15"/>
    </row>
    <row r="134" spans="1:100">
      <c r="A134" s="13"/>
      <c r="B134" s="13"/>
      <c r="C134" s="13"/>
      <c r="D134" s="12">
        <v>0.25309791725406766</v>
      </c>
      <c r="E134" s="13"/>
      <c r="F134" s="12">
        <v>0.99398956283162265</v>
      </c>
      <c r="G134" s="13"/>
      <c r="H134" s="15"/>
    </row>
    <row r="135" spans="1:100">
      <c r="A135" s="13"/>
      <c r="B135" s="13"/>
      <c r="C135" s="13"/>
      <c r="D135" s="12">
        <v>0.26297661424773577</v>
      </c>
      <c r="E135" s="13"/>
      <c r="F135" s="12">
        <v>0.99931662009020616</v>
      </c>
      <c r="G135" s="13"/>
      <c r="H135" s="15"/>
    </row>
    <row r="136" spans="1:100" s="16" customFormat="1">
      <c r="A136" s="13"/>
      <c r="B136" s="13"/>
      <c r="C136" s="13"/>
      <c r="D136" s="12">
        <v>0.26297661424773577</v>
      </c>
      <c r="E136" s="13"/>
      <c r="F136" s="12">
        <v>0.99974774160559055</v>
      </c>
      <c r="G136" s="13"/>
      <c r="H136" s="15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</row>
    <row r="137" spans="1:100">
      <c r="A137" s="13"/>
      <c r="B137" s="13"/>
      <c r="C137" s="13"/>
      <c r="D137" s="12">
        <v>0.26352332810411949</v>
      </c>
      <c r="E137" s="13"/>
      <c r="F137" s="12">
        <v>1.0001016619752527</v>
      </c>
      <c r="G137" s="13"/>
      <c r="H137" s="15"/>
    </row>
    <row r="138" spans="1:100">
      <c r="A138" s="13"/>
      <c r="B138" s="13"/>
      <c r="C138" s="13"/>
      <c r="D138" s="12">
        <v>0.26836300098285465</v>
      </c>
      <c r="E138" s="13"/>
      <c r="F138" s="12">
        <v>1.0006297494304472</v>
      </c>
      <c r="G138" s="13"/>
      <c r="H138" s="15"/>
    </row>
    <row r="139" spans="1:100">
      <c r="A139" s="13"/>
      <c r="B139" s="13"/>
      <c r="C139" s="13"/>
      <c r="D139" s="12">
        <v>0.269813250957816</v>
      </c>
      <c r="E139" s="13"/>
      <c r="F139" s="12">
        <v>1.0041731668630989</v>
      </c>
      <c r="G139" s="13"/>
      <c r="H139" s="15"/>
    </row>
    <row r="140" spans="1:100">
      <c r="A140" s="13"/>
      <c r="B140" s="13"/>
      <c r="C140" s="13"/>
      <c r="D140" s="12">
        <v>0.27069976393838341</v>
      </c>
      <c r="E140" s="13"/>
      <c r="F140" s="12">
        <v>1.0046933589478217</v>
      </c>
      <c r="G140" s="13"/>
      <c r="H140" s="15"/>
    </row>
    <row r="141" spans="1:100">
      <c r="A141" s="13"/>
      <c r="B141" s="13"/>
      <c r="C141" s="13"/>
      <c r="D141" s="12">
        <v>0.27199473538532798</v>
      </c>
      <c r="E141" s="13"/>
      <c r="F141" s="12">
        <v>1.0134048842546397</v>
      </c>
      <c r="G141" s="13"/>
      <c r="H141" s="15"/>
    </row>
    <row r="142" spans="1:100">
      <c r="A142" s="13"/>
      <c r="B142" s="13"/>
      <c r="C142" s="13"/>
      <c r="D142" s="12">
        <v>0.27276802153743884</v>
      </c>
      <c r="E142" s="13"/>
      <c r="F142" s="12">
        <v>1.0134048842546397</v>
      </c>
      <c r="G142" s="13"/>
      <c r="H142" s="15"/>
    </row>
    <row r="143" spans="1:100">
      <c r="A143" s="13"/>
      <c r="B143" s="13"/>
      <c r="C143" s="13"/>
      <c r="D143" s="12">
        <v>0.27864455313727765</v>
      </c>
      <c r="E143" s="13"/>
      <c r="F143" s="12">
        <v>1.0140836116177554</v>
      </c>
      <c r="G143" s="13"/>
      <c r="H143" s="15"/>
    </row>
    <row r="144" spans="1:100">
      <c r="A144" s="13"/>
      <c r="B144" s="13"/>
      <c r="C144" s="13"/>
      <c r="D144" s="12">
        <v>0.28409648492198952</v>
      </c>
      <c r="E144" s="13"/>
      <c r="F144" s="12">
        <v>1.0203289980234198</v>
      </c>
      <c r="G144" s="13"/>
      <c r="H144" s="15"/>
    </row>
    <row r="145" spans="1:100">
      <c r="A145" s="13"/>
      <c r="B145" s="13"/>
      <c r="C145" s="13"/>
      <c r="D145" s="12">
        <v>0.28464464351069207</v>
      </c>
      <c r="E145" s="13"/>
      <c r="F145" s="12">
        <v>1.0240279198659494</v>
      </c>
      <c r="G145" s="13"/>
      <c r="H145" s="15"/>
    </row>
    <row r="146" spans="1:100" s="16" customFormat="1">
      <c r="A146" s="13"/>
      <c r="B146" s="13"/>
      <c r="C146" s="13"/>
      <c r="D146" s="12">
        <v>0.29510141469234702</v>
      </c>
      <c r="E146" s="13"/>
      <c r="F146" s="12">
        <v>1.0249839179047326</v>
      </c>
      <c r="G146" s="13"/>
      <c r="H146" s="15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</row>
    <row r="147" spans="1:100">
      <c r="A147" s="13"/>
      <c r="B147" s="13"/>
      <c r="C147" s="13"/>
      <c r="D147" s="12">
        <v>0.29904559270516717</v>
      </c>
      <c r="E147" s="13"/>
      <c r="F147" s="12">
        <v>1.029686141141035</v>
      </c>
      <c r="G147" s="13"/>
      <c r="H147" s="15"/>
    </row>
    <row r="148" spans="1:100">
      <c r="A148" s="13"/>
      <c r="B148" s="13"/>
      <c r="C148" s="13"/>
      <c r="D148" s="12">
        <v>0.29983804553778409</v>
      </c>
      <c r="E148" s="13"/>
      <c r="F148" s="12">
        <v>1.0322408386804625</v>
      </c>
      <c r="G148" s="13"/>
      <c r="H148" s="15"/>
    </row>
    <row r="149" spans="1:100">
      <c r="A149" s="13"/>
      <c r="B149" s="13"/>
      <c r="C149" s="13"/>
      <c r="D149" s="12">
        <v>0.30406025439228718</v>
      </c>
      <c r="E149" s="13"/>
      <c r="F149" s="12">
        <v>1.0347578520770009</v>
      </c>
      <c r="G149" s="13"/>
      <c r="H149" s="15"/>
    </row>
    <row r="150" spans="1:100">
      <c r="A150" s="13"/>
      <c r="B150" s="13"/>
      <c r="C150" s="13"/>
      <c r="D150" s="12">
        <v>0.30572587994239303</v>
      </c>
      <c r="E150" s="13"/>
      <c r="F150" s="12">
        <v>1.0370782145475765</v>
      </c>
      <c r="G150" s="13"/>
      <c r="H150" s="15"/>
    </row>
    <row r="151" spans="1:100">
      <c r="A151" s="13"/>
      <c r="B151" s="13"/>
      <c r="C151" s="13"/>
      <c r="D151" s="12">
        <v>0.30715794623885878</v>
      </c>
      <c r="E151" s="13"/>
      <c r="F151" s="12">
        <v>1.0374855314223463</v>
      </c>
      <c r="G151" s="13"/>
      <c r="H151" s="15"/>
    </row>
    <row r="152" spans="1:100">
      <c r="A152" s="13"/>
      <c r="B152" s="13"/>
      <c r="C152" s="13"/>
      <c r="D152" s="12">
        <v>0.31015179054752862</v>
      </c>
      <c r="E152" s="13"/>
      <c r="F152" s="12">
        <v>1.0377603498565289</v>
      </c>
      <c r="G152" s="13"/>
      <c r="H152" s="15"/>
    </row>
    <row r="153" spans="1:100" s="16" customFormat="1">
      <c r="A153" s="13"/>
      <c r="B153" s="13"/>
      <c r="C153" s="13"/>
      <c r="D153" s="12">
        <v>0.31237679222014064</v>
      </c>
      <c r="E153" s="13"/>
      <c r="F153" s="12">
        <v>1.0398110303094643</v>
      </c>
      <c r="G153" s="13"/>
      <c r="H153" s="15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</row>
    <row r="154" spans="1:100">
      <c r="A154" s="13"/>
      <c r="B154" s="13"/>
      <c r="C154" s="13"/>
      <c r="D154" s="12">
        <v>0.32205862327228163</v>
      </c>
      <c r="E154" s="13"/>
      <c r="F154" s="12">
        <v>1.0441350563744645</v>
      </c>
      <c r="G154" s="13"/>
      <c r="H154" s="15"/>
    </row>
    <row r="155" spans="1:100">
      <c r="A155" s="13"/>
      <c r="B155" s="13"/>
      <c r="C155" s="13"/>
      <c r="D155" s="12">
        <v>0.32374359116043905</v>
      </c>
      <c r="E155" s="13"/>
      <c r="F155" s="12">
        <v>1.0506918162519823</v>
      </c>
      <c r="G155" s="13"/>
      <c r="H155" s="15"/>
    </row>
    <row r="156" spans="1:100">
      <c r="A156" s="13"/>
      <c r="B156" s="13"/>
      <c r="C156" s="13"/>
      <c r="D156" s="12">
        <v>0.33047549730358589</v>
      </c>
      <c r="E156" s="13"/>
      <c r="F156" s="12">
        <v>1.0516854644336628</v>
      </c>
      <c r="G156" s="13"/>
      <c r="H156" s="15"/>
    </row>
    <row r="157" spans="1:100">
      <c r="A157" s="13"/>
      <c r="B157" s="13"/>
      <c r="C157" s="13"/>
      <c r="D157" s="12">
        <v>0.33249810960321563</v>
      </c>
      <c r="E157" s="13"/>
      <c r="F157" s="12">
        <v>1.053326406204449</v>
      </c>
      <c r="G157" s="13"/>
      <c r="H157" s="15"/>
    </row>
    <row r="158" spans="1:100">
      <c r="A158" s="13"/>
      <c r="B158" s="13"/>
      <c r="C158" s="13"/>
      <c r="D158" s="12">
        <v>0.33283246212177864</v>
      </c>
      <c r="E158" s="13"/>
      <c r="F158" s="12">
        <v>1.0584716473838534</v>
      </c>
      <c r="G158" s="13"/>
      <c r="H158" s="15"/>
    </row>
    <row r="159" spans="1:100">
      <c r="A159" s="13"/>
      <c r="B159" s="13"/>
      <c r="C159" s="13"/>
      <c r="D159" s="12">
        <v>0.33362228051444853</v>
      </c>
      <c r="E159" s="13"/>
      <c r="F159" s="12">
        <v>1.0590278104338502</v>
      </c>
      <c r="G159" s="13"/>
      <c r="H159" s="15"/>
    </row>
    <row r="160" spans="1:100">
      <c r="A160" s="13"/>
      <c r="B160" s="13"/>
      <c r="C160" s="13"/>
      <c r="D160" s="12">
        <v>0.33705552246435849</v>
      </c>
      <c r="E160" s="13"/>
      <c r="F160" s="12">
        <v>1.0592387905135909</v>
      </c>
      <c r="G160" s="13"/>
      <c r="H160" s="15"/>
    </row>
    <row r="161" spans="1:100">
      <c r="A161" s="13"/>
      <c r="B161" s="13"/>
      <c r="C161" s="13"/>
      <c r="D161" s="12">
        <v>0.34991647782056245</v>
      </c>
      <c r="E161" s="13"/>
      <c r="F161" s="12">
        <v>1.0617270559744099</v>
      </c>
      <c r="G161" s="13"/>
      <c r="H161" s="15"/>
    </row>
    <row r="162" spans="1:100">
      <c r="A162" s="13"/>
      <c r="B162" s="13"/>
      <c r="C162" s="13"/>
      <c r="D162" s="12">
        <v>0.3586827998162046</v>
      </c>
      <c r="E162" s="13"/>
      <c r="F162" s="12">
        <v>1.0721738647821142</v>
      </c>
      <c r="G162" s="13"/>
      <c r="H162" s="15"/>
    </row>
    <row r="163" spans="1:100">
      <c r="A163" s="13"/>
      <c r="B163" s="13"/>
      <c r="C163" s="13"/>
      <c r="D163" s="12">
        <v>0.3602246307832474</v>
      </c>
      <c r="E163" s="13"/>
      <c r="F163" s="12">
        <v>1.0943217151397062</v>
      </c>
      <c r="G163" s="13"/>
      <c r="H163" s="15"/>
    </row>
    <row r="164" spans="1:100">
      <c r="A164" s="13"/>
      <c r="B164" s="13"/>
      <c r="C164" s="13"/>
      <c r="D164" s="12">
        <v>0.36620311226080932</v>
      </c>
      <c r="E164" s="13"/>
      <c r="F164" s="12">
        <v>1.0984261117566283</v>
      </c>
      <c r="G164" s="13"/>
      <c r="H164" s="15"/>
    </row>
    <row r="165" spans="1:100">
      <c r="A165" s="13"/>
      <c r="B165" s="13"/>
      <c r="C165" s="13"/>
      <c r="D165" s="12">
        <v>0.37748793816754983</v>
      </c>
      <c r="E165" s="13"/>
      <c r="F165" s="12">
        <v>1.1063368131197826</v>
      </c>
      <c r="G165" s="13"/>
      <c r="H165" s="15"/>
    </row>
    <row r="166" spans="1:100">
      <c r="A166" s="13"/>
      <c r="B166" s="13"/>
      <c r="C166" s="13"/>
      <c r="D166" s="12">
        <v>0.38110181779770885</v>
      </c>
      <c r="E166" s="13"/>
      <c r="F166" s="12">
        <v>1.107855630153652</v>
      </c>
      <c r="G166" s="13"/>
      <c r="H166" s="15"/>
    </row>
    <row r="167" spans="1:100">
      <c r="A167" s="13"/>
      <c r="B167" s="13"/>
      <c r="C167" s="13"/>
      <c r="D167" s="12">
        <v>0.40172108355384134</v>
      </c>
      <c r="E167" s="13"/>
      <c r="F167" s="12">
        <v>1.107855630153652</v>
      </c>
      <c r="G167" s="13"/>
      <c r="H167" s="15"/>
    </row>
    <row r="168" spans="1:100" s="16" customFormat="1">
      <c r="A168" s="13"/>
      <c r="B168" s="13"/>
      <c r="C168" s="13"/>
      <c r="D168" s="12">
        <v>0.40600021695574012</v>
      </c>
      <c r="E168" s="13"/>
      <c r="F168" s="12">
        <v>1.1102845912817165</v>
      </c>
      <c r="G168" s="13"/>
      <c r="H168" s="15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</row>
    <row r="169" spans="1:100">
      <c r="A169" s="13"/>
      <c r="B169" s="13"/>
      <c r="C169" s="13"/>
      <c r="D169" s="12">
        <v>0.40638821759153709</v>
      </c>
      <c r="E169" s="13"/>
      <c r="F169" s="12">
        <v>1.111351136227962</v>
      </c>
      <c r="G169" s="13"/>
      <c r="H169" s="15"/>
    </row>
    <row r="170" spans="1:100">
      <c r="A170" s="13"/>
      <c r="B170" s="13"/>
      <c r="C170" s="13"/>
      <c r="D170" s="12">
        <v>0.4200476199131209</v>
      </c>
      <c r="E170" s="13"/>
      <c r="F170" s="12">
        <v>1.11567017509219</v>
      </c>
      <c r="G170" s="13"/>
      <c r="H170" s="15"/>
    </row>
    <row r="171" spans="1:100">
      <c r="A171" s="13"/>
      <c r="B171" s="13"/>
      <c r="C171" s="13"/>
      <c r="D171" s="12">
        <v>0.43247033331983309</v>
      </c>
      <c r="E171" s="13"/>
      <c r="F171" s="12">
        <v>1.1714775213312103</v>
      </c>
      <c r="G171" s="13"/>
      <c r="H171" s="15"/>
    </row>
    <row r="172" spans="1:100">
      <c r="A172" s="13"/>
      <c r="B172" s="13"/>
      <c r="C172" s="13"/>
      <c r="D172" s="12">
        <v>0.4362951201154428</v>
      </c>
      <c r="E172" s="13"/>
      <c r="F172" s="12">
        <v>1.2241108669327714</v>
      </c>
      <c r="G172" s="13"/>
      <c r="H172" s="15"/>
    </row>
    <row r="173" spans="1:100">
      <c r="A173" s="13"/>
      <c r="B173" s="13"/>
      <c r="C173" s="13"/>
      <c r="D173" s="13"/>
      <c r="E173" s="13"/>
      <c r="F173" s="12">
        <v>1.2250333379009322</v>
      </c>
      <c r="G173" s="13"/>
      <c r="H173" s="15"/>
    </row>
    <row r="174" spans="1:100">
      <c r="A174" s="30"/>
      <c r="B174" s="30"/>
      <c r="C174" s="30" t="s">
        <v>71</v>
      </c>
      <c r="D174" s="29">
        <f>AVERAGE(D93:D173)</f>
        <v>0.26929970274914117</v>
      </c>
      <c r="E174" s="29">
        <f>AVERAGE(E93:E173)</f>
        <v>0.3637355407915201</v>
      </c>
      <c r="F174" s="29">
        <f>AVERAGE(F93:F173)</f>
        <v>0.98392522232776658</v>
      </c>
      <c r="G174" s="29">
        <f>AVERAGE(G93:G173)</f>
        <v>0.97082895205341246</v>
      </c>
      <c r="H174" s="31"/>
      <c r="I174" s="27"/>
    </row>
    <row r="175" spans="1:100">
      <c r="A175" s="30"/>
      <c r="B175" s="30"/>
      <c r="C175" s="30" t="s">
        <v>61</v>
      </c>
      <c r="D175" s="29">
        <f>STDEVP(D93:D173)</f>
        <v>7.6050318770175832E-2</v>
      </c>
      <c r="E175" s="29">
        <f>STDEVP(E93:E173)</f>
        <v>3.7883195696221381E-2</v>
      </c>
      <c r="F175" s="29">
        <f>STDEVP(F93:F173)</f>
        <v>0.11543032994895343</v>
      </c>
      <c r="G175" s="29">
        <f>STDEVP(G93:G173)</f>
        <v>3.5375231140965233E-2</v>
      </c>
      <c r="H175" s="31"/>
    </row>
    <row r="176" spans="1:100">
      <c r="A176" s="33"/>
      <c r="B176" s="33"/>
      <c r="C176" s="33" t="s">
        <v>33</v>
      </c>
      <c r="D176" s="34">
        <f>COUNT(D93:D173)</f>
        <v>80</v>
      </c>
      <c r="E176" s="34">
        <f>COUNT(E93:E173)</f>
        <v>3</v>
      </c>
      <c r="F176" s="34">
        <f>COUNT(F93:F173)</f>
        <v>81</v>
      </c>
      <c r="G176" s="34">
        <f>COUNT(G93:G173)</f>
        <v>3</v>
      </c>
      <c r="H176" s="35"/>
    </row>
    <row r="177" spans="1:100" s="16" customFormat="1">
      <c r="A177" s="20" t="s">
        <v>4</v>
      </c>
      <c r="B177" s="20" t="s">
        <v>4</v>
      </c>
      <c r="C177" s="20" t="s">
        <v>93</v>
      </c>
      <c r="D177" s="10">
        <v>0.1959221740490362</v>
      </c>
      <c r="E177" s="10">
        <v>0.28290421630273604</v>
      </c>
      <c r="F177" s="10">
        <v>0.95756989634249956</v>
      </c>
      <c r="G177" s="10">
        <v>0.67</v>
      </c>
      <c r="H177" s="14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</row>
    <row r="178" spans="1:100">
      <c r="A178" s="20" t="s">
        <v>35</v>
      </c>
      <c r="B178" s="20" t="s">
        <v>35</v>
      </c>
      <c r="C178" s="20" t="s">
        <v>35</v>
      </c>
      <c r="D178" s="10">
        <v>0.198613479595459</v>
      </c>
      <c r="E178" s="10">
        <v>0.31371617745257552</v>
      </c>
      <c r="F178" s="10">
        <v>0.59092991008965934</v>
      </c>
      <c r="G178" s="10">
        <v>0.72853712352699607</v>
      </c>
    </row>
    <row r="179" spans="1:100">
      <c r="A179" s="20" t="s">
        <v>35</v>
      </c>
      <c r="B179" s="20" t="s">
        <v>35</v>
      </c>
      <c r="C179" s="20" t="s">
        <v>35</v>
      </c>
      <c r="D179" s="10">
        <v>0.28318012911428764</v>
      </c>
      <c r="E179" s="10">
        <v>0.3570985895782729</v>
      </c>
      <c r="F179" s="10">
        <v>0.56691440269716975</v>
      </c>
      <c r="G179" s="10">
        <v>0.73682716258525172</v>
      </c>
      <c r="I179" s="12"/>
    </row>
    <row r="180" spans="1:100">
      <c r="A180" s="20" t="s">
        <v>35</v>
      </c>
      <c r="B180" s="20" t="s">
        <v>35</v>
      </c>
      <c r="C180" s="20" t="s">
        <v>35</v>
      </c>
      <c r="D180" s="10">
        <v>0.29222018972221392</v>
      </c>
      <c r="E180" s="10">
        <v>0.38645917643884781</v>
      </c>
      <c r="F180" s="10">
        <v>0.83148447713186668</v>
      </c>
      <c r="G180" s="10">
        <v>0.78533674419479527</v>
      </c>
      <c r="I180" s="12"/>
    </row>
    <row r="181" spans="1:100">
      <c r="A181" s="20" t="s">
        <v>35</v>
      </c>
      <c r="B181" s="20" t="s">
        <v>35</v>
      </c>
      <c r="C181" s="20" t="s">
        <v>35</v>
      </c>
      <c r="D181" s="10">
        <v>0.32392995194071122</v>
      </c>
      <c r="E181" s="10" t="s">
        <v>35</v>
      </c>
      <c r="F181" s="10">
        <v>0.56740076147255147</v>
      </c>
      <c r="G181" s="10">
        <v>0.78648433914836202</v>
      </c>
      <c r="I181" s="12"/>
    </row>
    <row r="182" spans="1:100">
      <c r="A182" s="20" t="s">
        <v>35</v>
      </c>
      <c r="B182" s="20" t="s">
        <v>35</v>
      </c>
      <c r="C182" s="20" t="s">
        <v>35</v>
      </c>
      <c r="D182" s="10">
        <v>0.33090326808867149</v>
      </c>
      <c r="E182" s="10" t="s">
        <v>35</v>
      </c>
      <c r="F182" s="10">
        <v>0.55328502316194184</v>
      </c>
      <c r="G182" s="13"/>
      <c r="H182" s="15"/>
      <c r="I182" s="12"/>
    </row>
    <row r="183" spans="1:100">
      <c r="A183" s="20" t="s">
        <v>35</v>
      </c>
      <c r="B183" s="20" t="s">
        <v>35</v>
      </c>
      <c r="C183" s="20" t="s">
        <v>35</v>
      </c>
      <c r="D183" s="10">
        <v>0.35124011017624435</v>
      </c>
      <c r="E183" s="10" t="s">
        <v>35</v>
      </c>
      <c r="F183" s="10">
        <v>0.8</v>
      </c>
      <c r="G183" s="10" t="s">
        <v>35</v>
      </c>
    </row>
    <row r="184" spans="1:100">
      <c r="A184" s="30"/>
      <c r="B184" s="30"/>
      <c r="C184" s="30" t="s">
        <v>71</v>
      </c>
      <c r="D184" s="29">
        <f>AVERAGE(D177:D183)</f>
        <v>0.28228704324094622</v>
      </c>
      <c r="E184" s="29">
        <f>AVERAGE(E177:E183)</f>
        <v>0.33504453994310807</v>
      </c>
      <c r="F184" s="29">
        <f>AVERAGE(F177:F183)</f>
        <v>0.69536921012795538</v>
      </c>
      <c r="G184" s="29">
        <f>AVERAGE(G177:G183)</f>
        <v>0.74143707389108093</v>
      </c>
      <c r="H184" s="31"/>
      <c r="I184" s="27"/>
    </row>
    <row r="185" spans="1:100">
      <c r="A185" s="30"/>
      <c r="B185" s="30"/>
      <c r="C185" s="30" t="s">
        <v>61</v>
      </c>
      <c r="D185" s="29">
        <f>STDEVP(D177:D183)</f>
        <v>5.7832041895070012E-2</v>
      </c>
      <c r="E185" s="29">
        <f>STDEVP(E177:E183)</f>
        <v>3.969684605592011E-2</v>
      </c>
      <c r="F185" s="29">
        <f>STDEVP(F177:F183)</f>
        <v>0.15221986585847566</v>
      </c>
      <c r="G185" s="29">
        <f>STDEVP(G177:G183)</f>
        <v>4.3005471018692211E-2</v>
      </c>
      <c r="H185" s="31"/>
    </row>
    <row r="186" spans="1:100" s="16" customFormat="1">
      <c r="A186" s="33"/>
      <c r="B186" s="33"/>
      <c r="C186" s="33" t="s">
        <v>33</v>
      </c>
      <c r="D186" s="34">
        <f>COUNT(D177:D183)</f>
        <v>7</v>
      </c>
      <c r="E186" s="34">
        <f>COUNT(E177:E183)</f>
        <v>4</v>
      </c>
      <c r="F186" s="34">
        <f>COUNT(F177:F183)</f>
        <v>7</v>
      </c>
      <c r="G186" s="34">
        <f>COUNT(G177:G183)</f>
        <v>5</v>
      </c>
      <c r="H186" s="35"/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</row>
    <row r="187" spans="1:100">
      <c r="A187" s="20" t="s">
        <v>53</v>
      </c>
      <c r="B187" s="20" t="s">
        <v>8</v>
      </c>
      <c r="C187" s="20" t="s">
        <v>78</v>
      </c>
      <c r="D187" s="10">
        <v>0.18776779494344498</v>
      </c>
      <c r="E187" s="10">
        <v>0.36339650823089598</v>
      </c>
      <c r="F187" s="10">
        <v>0.18616361609620277</v>
      </c>
      <c r="G187" s="10">
        <v>0.22</v>
      </c>
      <c r="I187" s="12"/>
    </row>
    <row r="188" spans="1:100">
      <c r="A188" s="20" t="s">
        <v>35</v>
      </c>
      <c r="B188" s="20" t="s">
        <v>35</v>
      </c>
      <c r="C188" s="20" t="s">
        <v>35</v>
      </c>
      <c r="D188" s="10">
        <v>0.22</v>
      </c>
      <c r="E188" s="10">
        <v>0.42</v>
      </c>
      <c r="F188" s="10">
        <v>0.26</v>
      </c>
      <c r="G188" s="10">
        <v>0.20446100690540417</v>
      </c>
    </row>
    <row r="189" spans="1:100">
      <c r="A189" s="20" t="s">
        <v>35</v>
      </c>
      <c r="B189" s="20" t="s">
        <v>35</v>
      </c>
      <c r="C189" s="20" t="s">
        <v>35</v>
      </c>
      <c r="D189" s="10">
        <v>0.25311008594356971</v>
      </c>
      <c r="E189" s="10">
        <v>0.59680980943786999</v>
      </c>
      <c r="F189" s="10">
        <v>0.27</v>
      </c>
      <c r="G189" s="10">
        <v>0.25</v>
      </c>
    </row>
    <row r="190" spans="1:100">
      <c r="A190" s="30"/>
      <c r="B190" s="30"/>
      <c r="C190" s="30" t="s">
        <v>71</v>
      </c>
      <c r="D190" s="29">
        <f>AVERAGE(D187:D189)</f>
        <v>0.2202926269623382</v>
      </c>
      <c r="E190" s="29">
        <f>AVERAGE(E187:E189)</f>
        <v>0.46006877255625533</v>
      </c>
      <c r="F190" s="29">
        <f>AVERAGE(F187:F189)</f>
        <v>0.23872120536540095</v>
      </c>
      <c r="G190" s="29">
        <f>AVERAGE(G187:G189)</f>
        <v>0.22482033563513473</v>
      </c>
      <c r="H190" s="31"/>
      <c r="I190" s="27"/>
    </row>
    <row r="191" spans="1:100">
      <c r="A191" s="30"/>
      <c r="B191" s="30"/>
      <c r="C191" s="30" t="s">
        <v>61</v>
      </c>
      <c r="D191" s="29">
        <f>STDEVP(D187:D189)</f>
        <v>2.6676681092801992E-2</v>
      </c>
      <c r="E191" s="29">
        <f>STDEVP(E187:E189)</f>
        <v>9.9413520863472285E-2</v>
      </c>
      <c r="F191" s="29">
        <f>STDEVP(F187:F189)</f>
        <v>3.7387387733853694E-2</v>
      </c>
      <c r="G191" s="29">
        <f>STDEVP(G187:G189)</f>
        <v>1.8901088147580708E-2</v>
      </c>
      <c r="H191" s="31"/>
      <c r="I191" s="12"/>
    </row>
    <row r="192" spans="1:100">
      <c r="A192" s="33"/>
      <c r="B192" s="33"/>
      <c r="C192" s="33" t="s">
        <v>33</v>
      </c>
      <c r="D192" s="34">
        <f>COUNT(D187:D189)</f>
        <v>3</v>
      </c>
      <c r="E192" s="34">
        <f>COUNT(E187:E189)</f>
        <v>3</v>
      </c>
      <c r="F192" s="34">
        <f>COUNT(F187:F189)</f>
        <v>3</v>
      </c>
      <c r="G192" s="34">
        <f>COUNT(G187:G189)</f>
        <v>3</v>
      </c>
      <c r="H192" s="35"/>
      <c r="I192" s="12"/>
    </row>
    <row r="193" spans="1:100">
      <c r="A193" s="20" t="s">
        <v>13</v>
      </c>
      <c r="B193" s="20" t="s">
        <v>41</v>
      </c>
      <c r="C193" s="20" t="s">
        <v>85</v>
      </c>
      <c r="D193" s="10">
        <v>0.28999999999999998</v>
      </c>
      <c r="E193" s="10">
        <v>0.8432579631642404</v>
      </c>
      <c r="F193" s="10">
        <v>0.21928918031229025</v>
      </c>
      <c r="G193" s="10">
        <v>0.76642152058870694</v>
      </c>
    </row>
    <row r="194" spans="1:100">
      <c r="A194" s="20" t="s">
        <v>35</v>
      </c>
      <c r="B194" s="20" t="s">
        <v>35</v>
      </c>
      <c r="C194" s="20" t="s">
        <v>35</v>
      </c>
      <c r="D194" s="10">
        <v>0.40595062036360613</v>
      </c>
      <c r="E194" s="10">
        <v>0.85921804899352849</v>
      </c>
      <c r="F194" s="10">
        <v>0.31144893340668939</v>
      </c>
      <c r="G194" s="10">
        <v>0.79978191697531043</v>
      </c>
    </row>
    <row r="195" spans="1:100" s="16" customFormat="1">
      <c r="A195" s="20" t="s">
        <v>35</v>
      </c>
      <c r="B195" s="20" t="s">
        <v>35</v>
      </c>
      <c r="C195" s="20" t="s">
        <v>35</v>
      </c>
      <c r="D195" s="10">
        <v>0.46272737069576708</v>
      </c>
      <c r="E195" s="10">
        <v>0.95</v>
      </c>
      <c r="F195" s="10">
        <v>0.44</v>
      </c>
      <c r="G195" s="10">
        <v>0.92</v>
      </c>
      <c r="H195" s="14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</row>
    <row r="196" spans="1:100">
      <c r="A196" s="30"/>
      <c r="B196" s="30"/>
      <c r="C196" s="30" t="s">
        <v>71</v>
      </c>
      <c r="D196" s="29">
        <f>AVERAGE(D193:D195)</f>
        <v>0.38622599701979105</v>
      </c>
      <c r="E196" s="29">
        <f>AVERAGE(E193:E195)</f>
        <v>0.88415867071925636</v>
      </c>
      <c r="F196" s="29">
        <f>AVERAGE(F193:F195)</f>
        <v>0.32357937123965991</v>
      </c>
      <c r="G196" s="29">
        <f>AVERAGE(G193:G195)</f>
        <v>0.82873447918800569</v>
      </c>
      <c r="H196" s="31"/>
      <c r="I196" s="27"/>
    </row>
    <row r="197" spans="1:100">
      <c r="A197" s="30"/>
      <c r="B197" s="30"/>
      <c r="C197" s="30" t="s">
        <v>61</v>
      </c>
      <c r="D197" s="29">
        <f>STDEVP(D193:D195)</f>
        <v>7.1881762737659491E-2</v>
      </c>
      <c r="E197" s="29">
        <f>STDEVP(E193:E195)</f>
        <v>4.7010577292144556E-2</v>
      </c>
      <c r="F197" s="29">
        <f>STDEVP(F193:F195)</f>
        <v>9.051216169966643E-2</v>
      </c>
      <c r="G197" s="29">
        <f>STDEVP(G193:G195)</f>
        <v>6.5955922041826501E-2</v>
      </c>
      <c r="H197" s="31"/>
    </row>
    <row r="198" spans="1:100">
      <c r="A198" s="33"/>
      <c r="B198" s="33"/>
      <c r="C198" s="33" t="s">
        <v>33</v>
      </c>
      <c r="D198" s="34">
        <f>COUNT(D193:D195)</f>
        <v>3</v>
      </c>
      <c r="E198" s="34">
        <f>COUNT(E193:E195)</f>
        <v>3</v>
      </c>
      <c r="F198" s="34">
        <f>COUNT(F193:F195)</f>
        <v>3</v>
      </c>
      <c r="G198" s="34">
        <f>COUNT(G193:G195)</f>
        <v>3</v>
      </c>
      <c r="H198" s="35"/>
    </row>
    <row r="199" spans="1:100" s="11" customFormat="1">
      <c r="A199" s="20" t="s">
        <v>54</v>
      </c>
      <c r="B199" s="20" t="s">
        <v>5</v>
      </c>
      <c r="C199" s="20" t="s">
        <v>82</v>
      </c>
      <c r="D199" s="10">
        <v>0.22599809918807387</v>
      </c>
      <c r="E199" s="10">
        <v>0.78922598481162509</v>
      </c>
      <c r="F199" s="10">
        <v>0.19665863824948226</v>
      </c>
      <c r="G199" s="10" t="s">
        <v>35</v>
      </c>
      <c r="H199" s="14"/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</row>
    <row r="200" spans="1:100">
      <c r="A200" s="20" t="s">
        <v>35</v>
      </c>
      <c r="B200" s="20" t="s">
        <v>35</v>
      </c>
      <c r="C200" s="20" t="s">
        <v>35</v>
      </c>
      <c r="D200" s="10">
        <v>0.2908328385902883</v>
      </c>
      <c r="E200" s="10">
        <v>0.60479192744235055</v>
      </c>
      <c r="F200" s="10">
        <v>0.27432106297186715</v>
      </c>
      <c r="G200" s="10">
        <v>0.70104867876858112</v>
      </c>
      <c r="I200" s="12"/>
    </row>
    <row r="201" spans="1:100" s="13" customFormat="1">
      <c r="A201" s="20" t="s">
        <v>35</v>
      </c>
      <c r="B201" s="20" t="s">
        <v>35</v>
      </c>
      <c r="C201" s="20" t="s">
        <v>35</v>
      </c>
      <c r="D201" s="10">
        <v>0.29613828174008394</v>
      </c>
      <c r="E201" s="10">
        <v>0.94821652711880944</v>
      </c>
      <c r="F201" s="10">
        <v>0.36341910428099106</v>
      </c>
      <c r="G201" s="10">
        <v>0.88675666638401762</v>
      </c>
      <c r="H201" s="14"/>
      <c r="I201" s="12"/>
    </row>
    <row r="202" spans="1:100" s="13" customFormat="1">
      <c r="A202" s="20" t="s">
        <v>35</v>
      </c>
      <c r="B202" s="20" t="s">
        <v>35</v>
      </c>
      <c r="C202" s="20" t="s">
        <v>35</v>
      </c>
      <c r="D202" s="10">
        <v>0.3138402908766485</v>
      </c>
      <c r="E202" s="10" t="s">
        <v>35</v>
      </c>
      <c r="F202" s="10" t="s">
        <v>35</v>
      </c>
      <c r="G202" s="10">
        <v>0.88854048241167183</v>
      </c>
      <c r="H202" s="14"/>
      <c r="I202" s="12"/>
    </row>
    <row r="203" spans="1:100" s="13" customFormat="1">
      <c r="A203" s="20" t="s">
        <v>35</v>
      </c>
      <c r="B203" s="20" t="s">
        <v>35</v>
      </c>
      <c r="C203" s="20" t="s">
        <v>35</v>
      </c>
      <c r="D203" s="10">
        <v>0.34084829786613874</v>
      </c>
      <c r="E203" s="10" t="s">
        <v>35</v>
      </c>
      <c r="F203" s="10" t="s">
        <v>35</v>
      </c>
      <c r="G203" s="10">
        <v>0.95196802995248808</v>
      </c>
      <c r="H203" s="14"/>
    </row>
    <row r="204" spans="1:100" s="13" customFormat="1">
      <c r="A204" s="20" t="s">
        <v>35</v>
      </c>
      <c r="B204" s="20" t="s">
        <v>35</v>
      </c>
      <c r="C204" s="20" t="s">
        <v>35</v>
      </c>
      <c r="D204" s="10">
        <v>0.39053563057665203</v>
      </c>
      <c r="E204" s="10" t="s">
        <v>35</v>
      </c>
      <c r="F204" s="10" t="s">
        <v>35</v>
      </c>
      <c r="G204" s="10" t="s">
        <v>35</v>
      </c>
      <c r="H204" s="14"/>
    </row>
    <row r="205" spans="1:100" s="13" customFormat="1">
      <c r="A205" s="20" t="s">
        <v>35</v>
      </c>
      <c r="B205" s="20" t="s">
        <v>35</v>
      </c>
      <c r="C205" s="20" t="s">
        <v>35</v>
      </c>
      <c r="D205" s="10">
        <v>0.47842823597846024</v>
      </c>
      <c r="E205" s="10" t="s">
        <v>35</v>
      </c>
      <c r="F205" s="10" t="s">
        <v>35</v>
      </c>
      <c r="G205" s="10" t="s">
        <v>35</v>
      </c>
      <c r="H205" s="14"/>
    </row>
    <row r="206" spans="1:100" s="13" customFormat="1">
      <c r="A206" s="20" t="s">
        <v>35</v>
      </c>
      <c r="B206" s="20" t="s">
        <v>35</v>
      </c>
      <c r="C206" s="20" t="s">
        <v>35</v>
      </c>
      <c r="D206" s="10">
        <v>0.49132037965400194</v>
      </c>
      <c r="E206" s="10" t="s">
        <v>35</v>
      </c>
      <c r="F206" s="10" t="s">
        <v>35</v>
      </c>
      <c r="G206" s="10" t="s">
        <v>35</v>
      </c>
      <c r="H206" s="14"/>
      <c r="I206" s="12"/>
    </row>
    <row r="207" spans="1:100" s="13" customFormat="1">
      <c r="A207" s="30"/>
      <c r="B207" s="30"/>
      <c r="C207" s="30" t="s">
        <v>71</v>
      </c>
      <c r="D207" s="29">
        <f>AVERAGE(D199:D206)</f>
        <v>0.35349275680879344</v>
      </c>
      <c r="E207" s="29">
        <f>AVERAGE(E199:E206)</f>
        <v>0.78074481312426169</v>
      </c>
      <c r="F207" s="29">
        <f>AVERAGE(F199:F206)</f>
        <v>0.2781329351674468</v>
      </c>
      <c r="G207" s="29">
        <f>AVERAGE(G199:G206)</f>
        <v>0.85707846437918966</v>
      </c>
      <c r="H207" s="31"/>
      <c r="I207" s="27"/>
    </row>
    <row r="208" spans="1:100" s="13" customFormat="1">
      <c r="A208" s="30"/>
      <c r="B208" s="30"/>
      <c r="C208" s="30" t="s">
        <v>61</v>
      </c>
      <c r="D208" s="29">
        <f>STDEVP(D199:D206)</f>
        <v>8.7450265402206476E-2</v>
      </c>
      <c r="E208" s="29">
        <f>STDEVP(E199:E206)</f>
        <v>0.14033070849633941</v>
      </c>
      <c r="F208" s="29">
        <f>STDEVP(F199:F206)</f>
        <v>6.8133012238258697E-2</v>
      </c>
      <c r="G208" s="29">
        <f>STDEVP(G199:G206)</f>
        <v>9.3834932068629556E-2</v>
      </c>
      <c r="H208" s="31"/>
      <c r="I208" s="12"/>
    </row>
    <row r="209" spans="1:9" s="13" customFormat="1">
      <c r="A209" s="33"/>
      <c r="B209" s="33"/>
      <c r="C209" s="33" t="s">
        <v>33</v>
      </c>
      <c r="D209" s="34">
        <f>COUNT(D199:D206)</f>
        <v>8</v>
      </c>
      <c r="E209" s="34">
        <f>COUNT(E199:E206)</f>
        <v>3</v>
      </c>
      <c r="F209" s="34">
        <f>COUNT(F199:F206)</f>
        <v>3</v>
      </c>
      <c r="G209" s="34">
        <f>COUNT(G199:G206)</f>
        <v>4</v>
      </c>
      <c r="H209" s="35"/>
      <c r="I209" s="12"/>
    </row>
    <row r="210" spans="1:9" s="13" customFormat="1">
      <c r="A210" s="20" t="s">
        <v>48</v>
      </c>
      <c r="B210" s="20" t="s">
        <v>9</v>
      </c>
      <c r="C210" s="20" t="s">
        <v>90</v>
      </c>
      <c r="D210" s="10">
        <v>0.24732014397320881</v>
      </c>
      <c r="E210" s="10">
        <v>0.75083132178383505</v>
      </c>
      <c r="F210" s="10">
        <v>0.28392113301860594</v>
      </c>
      <c r="G210" s="10">
        <v>0.75</v>
      </c>
      <c r="H210" s="14"/>
    </row>
    <row r="211" spans="1:9" s="13" customFormat="1">
      <c r="A211" s="20" t="s">
        <v>35</v>
      </c>
      <c r="B211" s="20" t="s">
        <v>35</v>
      </c>
      <c r="C211" s="20" t="s">
        <v>35</v>
      </c>
      <c r="D211" s="10">
        <v>0.28085503314606342</v>
      </c>
      <c r="E211" s="10">
        <v>0.8181857979675875</v>
      </c>
      <c r="F211" s="10">
        <v>0.28839677709040112</v>
      </c>
      <c r="G211" s="10">
        <v>0.78271955194288001</v>
      </c>
      <c r="H211" s="14"/>
    </row>
    <row r="212" spans="1:9" s="13" customFormat="1">
      <c r="A212" s="20" t="s">
        <v>35</v>
      </c>
      <c r="B212" s="20" t="s">
        <v>35</v>
      </c>
      <c r="C212" s="20" t="s">
        <v>35</v>
      </c>
      <c r="D212" s="10">
        <v>0.29179087258032327</v>
      </c>
      <c r="E212" s="10">
        <v>0.92641174180918584</v>
      </c>
      <c r="F212" s="10">
        <v>0.31761265707172637</v>
      </c>
      <c r="G212" s="10">
        <v>0.79951010649646337</v>
      </c>
      <c r="H212" s="14"/>
    </row>
    <row r="213" spans="1:9" s="13" customFormat="1">
      <c r="A213" s="20" t="s">
        <v>35</v>
      </c>
      <c r="B213" s="20" t="s">
        <v>35</v>
      </c>
      <c r="C213" s="20" t="s">
        <v>35</v>
      </c>
      <c r="D213" s="10">
        <v>0.33704548920810479</v>
      </c>
      <c r="E213" s="10"/>
      <c r="F213" s="10">
        <v>0.45820788449480598</v>
      </c>
      <c r="G213" s="10" t="s">
        <v>35</v>
      </c>
      <c r="H213" s="14"/>
      <c r="I213" s="12"/>
    </row>
    <row r="214" spans="1:9" s="13" customFormat="1">
      <c r="A214" s="20" t="s">
        <v>35</v>
      </c>
      <c r="B214" s="20" t="s">
        <v>35</v>
      </c>
      <c r="C214" s="20" t="s">
        <v>35</v>
      </c>
      <c r="D214" s="10">
        <v>0.38411363965792145</v>
      </c>
      <c r="E214" s="10" t="s">
        <v>35</v>
      </c>
      <c r="F214" s="10" t="s">
        <v>35</v>
      </c>
      <c r="G214" s="10" t="s">
        <v>35</v>
      </c>
      <c r="H214" s="14"/>
      <c r="I214" s="12"/>
    </row>
    <row r="215" spans="1:9" s="13" customFormat="1">
      <c r="A215" s="30"/>
      <c r="B215" s="30"/>
      <c r="C215" s="30" t="s">
        <v>71</v>
      </c>
      <c r="D215" s="29">
        <f>AVERAGE(D210:D214)</f>
        <v>0.30822503571312432</v>
      </c>
      <c r="E215" s="29">
        <f>AVERAGE(E210:E214)</f>
        <v>0.83180962052020291</v>
      </c>
      <c r="F215" s="29">
        <f>AVERAGE(F210:F214)</f>
        <v>0.33703461291888481</v>
      </c>
      <c r="G215" s="29">
        <f>AVERAGE(G210:G214)</f>
        <v>0.77740988614644779</v>
      </c>
      <c r="H215" s="31"/>
      <c r="I215" s="27"/>
    </row>
    <row r="216" spans="1:9" s="13" customFormat="1">
      <c r="A216" s="30"/>
      <c r="B216" s="30"/>
      <c r="C216" s="30" t="s">
        <v>61</v>
      </c>
      <c r="D216" s="29">
        <f>STDEVP(D210:D214)</f>
        <v>4.7577943092559097E-2</v>
      </c>
      <c r="E216" s="29">
        <f>STDEVP(E210:E214)</f>
        <v>7.2324856860227119E-2</v>
      </c>
      <c r="F216" s="29">
        <f>STDEVP(F210:F214)</f>
        <v>7.1145721822427371E-2</v>
      </c>
      <c r="G216" s="29">
        <f>STDEVP(G210:G214)</f>
        <v>2.0558162603941329E-2</v>
      </c>
      <c r="H216" s="31"/>
      <c r="I216" s="12"/>
    </row>
    <row r="217" spans="1:9" s="13" customFormat="1">
      <c r="A217" s="33"/>
      <c r="B217" s="33"/>
      <c r="C217" s="33" t="s">
        <v>33</v>
      </c>
      <c r="D217" s="34">
        <f>COUNT(D210:D214)</f>
        <v>5</v>
      </c>
      <c r="E217" s="34">
        <f>COUNT(E210:E214)</f>
        <v>3</v>
      </c>
      <c r="F217" s="34">
        <f>COUNT(F210:F214)</f>
        <v>4</v>
      </c>
      <c r="G217" s="34">
        <f>COUNT(G210:G214)</f>
        <v>3</v>
      </c>
      <c r="H217" s="35"/>
    </row>
    <row r="218" spans="1:9" s="13" customFormat="1">
      <c r="A218" s="20" t="s">
        <v>30</v>
      </c>
      <c r="B218" s="20" t="s">
        <v>17</v>
      </c>
      <c r="C218" s="20" t="s">
        <v>89</v>
      </c>
      <c r="D218" s="10">
        <v>0.30228809149061769</v>
      </c>
      <c r="E218" s="10">
        <v>0.92049534966325819</v>
      </c>
      <c r="F218" s="10">
        <v>0.29377998672604483</v>
      </c>
      <c r="G218" s="10">
        <v>0.71184434514310035</v>
      </c>
      <c r="H218" s="39"/>
    </row>
    <row r="219" spans="1:9" s="13" customFormat="1">
      <c r="A219" s="20" t="s">
        <v>35</v>
      </c>
      <c r="B219" s="20" t="s">
        <v>35</v>
      </c>
      <c r="C219" s="20" t="s">
        <v>35</v>
      </c>
      <c r="D219" s="10">
        <v>0.22924286996144197</v>
      </c>
      <c r="E219" s="10">
        <v>0.71277529524417493</v>
      </c>
      <c r="F219" s="10">
        <v>0.31476876963091316</v>
      </c>
      <c r="G219" s="10">
        <v>0.89357524428631485</v>
      </c>
      <c r="H219" s="14"/>
      <c r="I219" s="22"/>
    </row>
    <row r="220" spans="1:9" s="13" customFormat="1">
      <c r="A220" s="20" t="s">
        <v>35</v>
      </c>
      <c r="B220" s="20" t="s">
        <v>35</v>
      </c>
      <c r="C220" s="20" t="s">
        <v>35</v>
      </c>
      <c r="D220" s="10">
        <v>0.23233260534473507</v>
      </c>
      <c r="E220" s="10">
        <v>0.89225239164016146</v>
      </c>
      <c r="F220" s="10">
        <v>0.31781667943809766</v>
      </c>
      <c r="G220" s="10">
        <v>0.93935830033835399</v>
      </c>
      <c r="H220" s="14"/>
      <c r="I220" s="22"/>
    </row>
    <row r="221" spans="1:9" s="13" customFormat="1">
      <c r="A221" s="20" t="s">
        <v>35</v>
      </c>
      <c r="B221" s="20" t="s">
        <v>35</v>
      </c>
      <c r="C221" s="20" t="s">
        <v>35</v>
      </c>
      <c r="D221" s="10">
        <v>0.24723501486986965</v>
      </c>
      <c r="E221" s="10">
        <v>1.0112977652788717</v>
      </c>
      <c r="F221" s="10" t="s">
        <v>35</v>
      </c>
      <c r="G221" s="10" t="s">
        <v>35</v>
      </c>
      <c r="H221" s="14"/>
      <c r="I221" s="22"/>
    </row>
    <row r="222" spans="1:9" s="13" customFormat="1">
      <c r="A222" s="30"/>
      <c r="B222" s="30"/>
      <c r="C222" s="30" t="s">
        <v>71</v>
      </c>
      <c r="D222" s="29">
        <f>AVERAGE(D218:D221)</f>
        <v>0.25277464541666611</v>
      </c>
      <c r="E222" s="29">
        <f>AVERAGE(E218:E221)</f>
        <v>0.88420520045661666</v>
      </c>
      <c r="F222" s="29">
        <f>AVERAGE(F218:F221)</f>
        <v>0.3087884785983519</v>
      </c>
      <c r="G222" s="29">
        <f>AVERAGE(G218:G221)</f>
        <v>0.84825929658925636</v>
      </c>
      <c r="H222" s="31"/>
      <c r="I222" s="27"/>
    </row>
    <row r="223" spans="1:9" s="13" customFormat="1">
      <c r="A223" s="30"/>
      <c r="B223" s="30"/>
      <c r="C223" s="30" t="s">
        <v>61</v>
      </c>
      <c r="D223" s="29">
        <f>STDEVP(D218:D221)</f>
        <v>2.9384903892520416E-2</v>
      </c>
      <c r="E223" s="29">
        <f>STDEVP(E218:E221)</f>
        <v>0.10830796906233377</v>
      </c>
      <c r="F223" s="29">
        <f>STDEVP(F218:F221)</f>
        <v>1.0685303294993957E-2</v>
      </c>
      <c r="G223" s="29">
        <f>STDEVP(G218:G221)</f>
        <v>9.8254096738707636E-2</v>
      </c>
      <c r="H223" s="31"/>
    </row>
    <row r="224" spans="1:9" s="13" customFormat="1">
      <c r="A224" s="33"/>
      <c r="B224" s="33"/>
      <c r="C224" s="33" t="s">
        <v>33</v>
      </c>
      <c r="D224" s="34">
        <f>COUNT(D218:D221)</f>
        <v>4</v>
      </c>
      <c r="E224" s="34">
        <f>COUNT(E218:E221)</f>
        <v>4</v>
      </c>
      <c r="F224" s="34">
        <f>COUNT(F218:F221)</f>
        <v>3</v>
      </c>
      <c r="G224" s="34">
        <f>COUNT(G218:G221)</f>
        <v>3</v>
      </c>
      <c r="H224" s="35"/>
      <c r="I224" s="12"/>
    </row>
    <row r="225" spans="1:9" s="13" customFormat="1">
      <c r="A225" s="20" t="s">
        <v>45</v>
      </c>
      <c r="B225" s="20" t="s">
        <v>15</v>
      </c>
      <c r="C225" s="20" t="s">
        <v>87</v>
      </c>
      <c r="D225" s="10">
        <v>0.15407535099512187</v>
      </c>
      <c r="E225" s="10">
        <v>0.64185438860919997</v>
      </c>
      <c r="F225" s="10">
        <v>0.2836546307876322</v>
      </c>
      <c r="G225" s="10">
        <v>0.75421056881738924</v>
      </c>
      <c r="H225" s="14"/>
      <c r="I225" s="12"/>
    </row>
    <row r="226" spans="1:9" s="13" customFormat="1">
      <c r="A226" s="20" t="s">
        <v>35</v>
      </c>
      <c r="B226" s="20" t="s">
        <v>35</v>
      </c>
      <c r="C226" s="20" t="s">
        <v>35</v>
      </c>
      <c r="D226" s="10">
        <v>0.15722477239886237</v>
      </c>
      <c r="E226" s="10">
        <v>0.69986143981698901</v>
      </c>
      <c r="F226" s="10">
        <v>0.28444531028377884</v>
      </c>
      <c r="G226" s="10">
        <v>1.066859145645936</v>
      </c>
      <c r="H226" s="14"/>
      <c r="I226" s="12"/>
    </row>
    <row r="227" spans="1:9" s="13" customFormat="1">
      <c r="A227" s="20" t="s">
        <v>35</v>
      </c>
      <c r="B227" s="20" t="s">
        <v>35</v>
      </c>
      <c r="C227" s="20" t="s">
        <v>35</v>
      </c>
      <c r="D227" s="10">
        <v>0.25238561521872127</v>
      </c>
      <c r="E227" s="10">
        <v>0.80639478776800255</v>
      </c>
      <c r="F227" s="10">
        <v>0.30975809731031501</v>
      </c>
      <c r="G227" s="10">
        <v>1.0932863992405701</v>
      </c>
      <c r="H227" s="14"/>
      <c r="I227" s="12"/>
    </row>
    <row r="228" spans="1:9" s="13" customFormat="1">
      <c r="A228" s="20" t="s">
        <v>35</v>
      </c>
      <c r="B228" s="20" t="s">
        <v>35</v>
      </c>
      <c r="C228" s="20" t="s">
        <v>35</v>
      </c>
      <c r="D228" s="10">
        <v>0.26202056084326425</v>
      </c>
      <c r="E228" s="10">
        <v>0.90289805441335536</v>
      </c>
      <c r="F228" s="10">
        <v>0.39467005577022513</v>
      </c>
      <c r="G228" s="10">
        <v>1.0996504924762698</v>
      </c>
      <c r="H228" s="14"/>
    </row>
    <row r="229" spans="1:9" s="13" customFormat="1">
      <c r="A229" s="20" t="s">
        <v>35</v>
      </c>
      <c r="B229" s="20" t="s">
        <v>35</v>
      </c>
      <c r="C229" s="20" t="s">
        <v>35</v>
      </c>
      <c r="D229" s="10">
        <v>0.30444332318185002</v>
      </c>
      <c r="E229" s="10">
        <v>0.90577996090709112</v>
      </c>
      <c r="F229" s="10" t="s">
        <v>35</v>
      </c>
      <c r="G229" s="10" t="s">
        <v>35</v>
      </c>
      <c r="H229" s="14"/>
    </row>
    <row r="230" spans="1:9" s="13" customFormat="1">
      <c r="A230" s="20" t="s">
        <v>35</v>
      </c>
      <c r="B230" s="20" t="s">
        <v>35</v>
      </c>
      <c r="C230" s="20" t="s">
        <v>35</v>
      </c>
      <c r="D230" s="10">
        <v>0.31650786821965493</v>
      </c>
      <c r="E230" s="10">
        <v>0.93017155761658254</v>
      </c>
      <c r="F230" s="10" t="s">
        <v>35</v>
      </c>
      <c r="G230" s="10" t="s">
        <v>35</v>
      </c>
      <c r="H230" s="14"/>
    </row>
    <row r="231" spans="1:9" s="13" customFormat="1">
      <c r="A231" s="20" t="s">
        <v>35</v>
      </c>
      <c r="B231" s="20" t="s">
        <v>35</v>
      </c>
      <c r="C231" s="20" t="s">
        <v>35</v>
      </c>
      <c r="D231" s="10">
        <v>0.31774390051225515</v>
      </c>
      <c r="E231" s="10">
        <v>0.99010700147220765</v>
      </c>
      <c r="F231" s="10" t="s">
        <v>35</v>
      </c>
      <c r="G231" s="10" t="s">
        <v>35</v>
      </c>
      <c r="H231" s="14"/>
      <c r="I231" s="12"/>
    </row>
    <row r="232" spans="1:9" s="13" customFormat="1">
      <c r="A232" s="20" t="s">
        <v>35</v>
      </c>
      <c r="B232" s="20" t="s">
        <v>35</v>
      </c>
      <c r="C232" s="20" t="s">
        <v>35</v>
      </c>
      <c r="D232" s="10">
        <v>0.3604114231104294</v>
      </c>
      <c r="E232" s="10" t="s">
        <v>35</v>
      </c>
      <c r="F232" s="10" t="s">
        <v>35</v>
      </c>
      <c r="G232" s="10" t="s">
        <v>35</v>
      </c>
      <c r="H232" s="14"/>
      <c r="I232" s="12"/>
    </row>
    <row r="233" spans="1:9" s="13" customFormat="1">
      <c r="A233" s="30"/>
      <c r="B233" s="30"/>
      <c r="C233" s="30" t="s">
        <v>71</v>
      </c>
      <c r="D233" s="29">
        <f>AVERAGE(D225:D232)</f>
        <v>0.2656016018100199</v>
      </c>
      <c r="E233" s="29">
        <f>AVERAGE(E225:E232)</f>
        <v>0.83958102722906103</v>
      </c>
      <c r="F233" s="29">
        <f>AVERAGE(F225:F232)</f>
        <v>0.31813202353798781</v>
      </c>
      <c r="G233" s="29">
        <f>AVERAGE(G225:G232)</f>
        <v>1.0035016515450412</v>
      </c>
      <c r="H233" s="31"/>
      <c r="I233" s="27"/>
    </row>
    <row r="234" spans="1:9" s="13" customFormat="1">
      <c r="A234" s="30"/>
      <c r="B234" s="30"/>
      <c r="C234" s="30" t="s">
        <v>61</v>
      </c>
      <c r="D234" s="29">
        <f>STDEVP(D225:D232)</f>
        <v>7.0868696137552464E-2</v>
      </c>
      <c r="E234" s="29">
        <f>STDEVP(E225:E232)</f>
        <v>0.11890859099407985</v>
      </c>
      <c r="F234" s="29">
        <f>STDEVP(F225:F232)</f>
        <v>4.5419374387982811E-2</v>
      </c>
      <c r="G234" s="29">
        <f>STDEVP(G225:G232)</f>
        <v>0.14445251513684251</v>
      </c>
      <c r="H234" s="31"/>
      <c r="I234" s="12"/>
    </row>
    <row r="235" spans="1:9" s="13" customFormat="1">
      <c r="A235" s="33"/>
      <c r="B235" s="33"/>
      <c r="C235" s="33" t="s">
        <v>33</v>
      </c>
      <c r="D235" s="34">
        <f>COUNT(D225:D232)</f>
        <v>8</v>
      </c>
      <c r="E235" s="34">
        <f>COUNT(E225:E232)</f>
        <v>7</v>
      </c>
      <c r="F235" s="34">
        <f>COUNT(F225:F232)</f>
        <v>4</v>
      </c>
      <c r="G235" s="34">
        <f>COUNT(G225:G232)</f>
        <v>4</v>
      </c>
      <c r="H235" s="35"/>
    </row>
    <row r="236" spans="1:9" s="13" customFormat="1">
      <c r="A236" s="20" t="s">
        <v>29</v>
      </c>
      <c r="B236" s="20" t="s">
        <v>19</v>
      </c>
      <c r="C236" s="20" t="s">
        <v>87</v>
      </c>
      <c r="D236" s="10">
        <v>0.13854182091122152</v>
      </c>
      <c r="E236" s="10">
        <v>0.63939939842902194</v>
      </c>
      <c r="F236" s="10">
        <v>0.22473535276021075</v>
      </c>
      <c r="G236" s="10">
        <v>0.66302390157350077</v>
      </c>
      <c r="H236" s="14"/>
    </row>
    <row r="237" spans="1:9" s="13" customFormat="1">
      <c r="A237" s="20" t="s">
        <v>35</v>
      </c>
      <c r="B237" s="20" t="s">
        <v>35</v>
      </c>
      <c r="C237" s="20" t="s">
        <v>35</v>
      </c>
      <c r="D237" s="10">
        <v>0.15696578941959177</v>
      </c>
      <c r="E237" s="10">
        <v>0.69751008914072721</v>
      </c>
      <c r="F237" s="10">
        <v>0.27891121424035492</v>
      </c>
      <c r="G237" s="10">
        <v>0.94083031342170631</v>
      </c>
      <c r="H237" s="14"/>
    </row>
    <row r="238" spans="1:9" s="13" customFormat="1">
      <c r="A238" s="20" t="s">
        <v>35</v>
      </c>
      <c r="B238" s="20" t="s">
        <v>35</v>
      </c>
      <c r="C238" s="20" t="s">
        <v>35</v>
      </c>
      <c r="D238" s="10">
        <v>0.21807271176738283</v>
      </c>
      <c r="E238" s="10">
        <v>0.77621753205308219</v>
      </c>
      <c r="F238" s="10">
        <v>0.28665347897710758</v>
      </c>
      <c r="G238" s="10">
        <v>0.98703835136611739</v>
      </c>
      <c r="H238" s="14"/>
    </row>
    <row r="239" spans="1:9" s="13" customFormat="1">
      <c r="A239" s="20" t="s">
        <v>35</v>
      </c>
      <c r="B239" s="20" t="s">
        <v>35</v>
      </c>
      <c r="C239" s="20" t="s">
        <v>35</v>
      </c>
      <c r="D239" s="10">
        <v>0.25926507590161357</v>
      </c>
      <c r="E239" s="10" t="s">
        <v>35</v>
      </c>
      <c r="F239" s="10">
        <v>0.33501094622213962</v>
      </c>
      <c r="G239" s="10">
        <v>1.1015124704814634</v>
      </c>
      <c r="H239" s="14"/>
    </row>
    <row r="240" spans="1:9" s="13" customFormat="1">
      <c r="A240" s="20" t="s">
        <v>35</v>
      </c>
      <c r="B240" s="20" t="s">
        <v>35</v>
      </c>
      <c r="C240" s="20" t="s">
        <v>35</v>
      </c>
      <c r="D240" s="10">
        <v>0.30337327690887705</v>
      </c>
      <c r="E240" s="10" t="s">
        <v>35</v>
      </c>
      <c r="F240" s="10">
        <v>0.35046745673918922</v>
      </c>
      <c r="G240" s="10"/>
      <c r="H240" s="14"/>
    </row>
    <row r="241" spans="1:9" s="13" customFormat="1">
      <c r="A241" s="20" t="s">
        <v>35</v>
      </c>
      <c r="B241" s="20" t="s">
        <v>35</v>
      </c>
      <c r="C241" s="20" t="s">
        <v>35</v>
      </c>
      <c r="D241" s="10">
        <v>0.33840117836821854</v>
      </c>
      <c r="E241" s="10" t="s">
        <v>35</v>
      </c>
      <c r="F241" s="10" t="s">
        <v>35</v>
      </c>
      <c r="G241" s="10" t="s">
        <v>35</v>
      </c>
      <c r="H241" s="14"/>
    </row>
    <row r="242" spans="1:9" s="13" customFormat="1">
      <c r="A242" s="30"/>
      <c r="B242" s="30"/>
      <c r="C242" s="30" t="s">
        <v>71</v>
      </c>
      <c r="D242" s="29">
        <f>AVERAGE(D236:D241)</f>
        <v>0.2357699755461509</v>
      </c>
      <c r="E242" s="29">
        <f>AVERAGE(E236:E241)</f>
        <v>0.70437567320761041</v>
      </c>
      <c r="F242" s="29">
        <f>AVERAGE(F236:F241)</f>
        <v>0.29515568978780038</v>
      </c>
      <c r="G242" s="29">
        <f>AVERAGE(G236:G241)</f>
        <v>0.92310125921069686</v>
      </c>
      <c r="H242" s="31"/>
      <c r="I242" s="27"/>
    </row>
    <row r="243" spans="1:9" s="13" customFormat="1">
      <c r="A243" s="30"/>
      <c r="B243" s="30"/>
      <c r="C243" s="30" t="s">
        <v>61</v>
      </c>
      <c r="D243" s="29">
        <f>STDEVP(D236:D241)</f>
        <v>7.2608535814319017E-2</v>
      </c>
      <c r="E243" s="29">
        <f>STDEVP(E236:E241)</f>
        <v>5.6066345255880445E-2</v>
      </c>
      <c r="F243" s="29">
        <f>STDEVP(F236:F241)</f>
        <v>4.4593783132387384E-2</v>
      </c>
      <c r="G243" s="29">
        <f>STDEVP(G236:G241)</f>
        <v>0.16114672148321596</v>
      </c>
      <c r="H243" s="31"/>
    </row>
    <row r="244" spans="1:9" s="13" customFormat="1">
      <c r="A244" s="33"/>
      <c r="B244" s="33"/>
      <c r="C244" s="33" t="s">
        <v>33</v>
      </c>
      <c r="D244" s="34">
        <f>COUNT(D236:D241)</f>
        <v>6</v>
      </c>
      <c r="E244" s="34">
        <f>COUNT(E236:E241)</f>
        <v>3</v>
      </c>
      <c r="F244" s="34">
        <f>COUNT(F236:F241)</f>
        <v>5</v>
      </c>
      <c r="G244" s="34">
        <f>COUNT(G236:G241)</f>
        <v>4</v>
      </c>
      <c r="H244" s="35"/>
    </row>
    <row r="245" spans="1:9" s="13" customFormat="1">
      <c r="A245" s="22" t="s">
        <v>42</v>
      </c>
      <c r="B245" s="22" t="s">
        <v>14</v>
      </c>
      <c r="C245" s="22" t="s">
        <v>87</v>
      </c>
      <c r="D245" s="12">
        <v>0.20126081642930402</v>
      </c>
      <c r="E245" s="12">
        <v>0.61813935921292629</v>
      </c>
      <c r="F245" s="12">
        <v>0.23</v>
      </c>
      <c r="G245" s="12">
        <v>0.63895945298370183</v>
      </c>
      <c r="H245" s="14"/>
    </row>
    <row r="246" spans="1:9" s="13" customFormat="1">
      <c r="A246" s="12"/>
      <c r="B246" s="13" t="s">
        <v>35</v>
      </c>
      <c r="C246" s="13" t="s">
        <v>35</v>
      </c>
      <c r="D246" s="12">
        <v>0.22626297477669632</v>
      </c>
      <c r="E246" s="12">
        <v>0.65803016743201892</v>
      </c>
      <c r="F246" s="12">
        <v>0.28999999999999998</v>
      </c>
      <c r="G246" s="12">
        <v>0.5820661338807831</v>
      </c>
      <c r="H246" s="14"/>
    </row>
    <row r="247" spans="1:9" s="13" customFormat="1">
      <c r="B247" s="13" t="s">
        <v>35</v>
      </c>
      <c r="C247" s="13" t="s">
        <v>35</v>
      </c>
      <c r="D247" s="12">
        <v>0.2251380176248742</v>
      </c>
      <c r="E247" s="12">
        <v>0.68771904098540948</v>
      </c>
      <c r="F247" s="12">
        <v>0.22</v>
      </c>
      <c r="G247" s="12">
        <v>0.59311140219015235</v>
      </c>
      <c r="H247" s="14"/>
    </row>
    <row r="248" spans="1:9" s="13" customFormat="1">
      <c r="B248" s="13" t="s">
        <v>35</v>
      </c>
      <c r="C248" s="13" t="s">
        <v>35</v>
      </c>
      <c r="D248" s="12">
        <v>0.22801358596970928</v>
      </c>
      <c r="E248" s="12">
        <v>0.70304617898408828</v>
      </c>
      <c r="F248" s="12">
        <v>0.31</v>
      </c>
      <c r="G248" s="12">
        <v>0.60884400335157518</v>
      </c>
      <c r="H248" s="14"/>
    </row>
    <row r="249" spans="1:9" s="13" customFormat="1">
      <c r="B249" s="13" t="s">
        <v>35</v>
      </c>
      <c r="C249" s="13" t="s">
        <v>35</v>
      </c>
      <c r="D249" s="12">
        <v>0.25925457463968149</v>
      </c>
      <c r="E249" s="12">
        <v>0.7152128189992607</v>
      </c>
      <c r="F249" s="12">
        <v>0.17</v>
      </c>
      <c r="G249" s="12">
        <v>0.61201942895536354</v>
      </c>
      <c r="H249" s="14"/>
    </row>
    <row r="250" spans="1:9" s="13" customFormat="1">
      <c r="A250" s="12"/>
      <c r="B250" s="13" t="s">
        <v>35</v>
      </c>
      <c r="C250" s="13" t="s">
        <v>35</v>
      </c>
      <c r="D250" s="12">
        <v>0.2537950543025933</v>
      </c>
      <c r="E250" s="12">
        <v>0.73282528496849397</v>
      </c>
      <c r="F250" s="12">
        <v>0.35</v>
      </c>
      <c r="G250" s="12">
        <v>0.63564743099758969</v>
      </c>
      <c r="H250" s="14"/>
    </row>
    <row r="251" spans="1:9" s="13" customFormat="1">
      <c r="A251" s="12"/>
      <c r="D251" s="12">
        <v>0.1685736148110743</v>
      </c>
      <c r="E251" s="12">
        <v>0.74251940056027255</v>
      </c>
      <c r="G251" s="12">
        <v>0.64287635526039089</v>
      </c>
      <c r="H251" s="14"/>
    </row>
    <row r="252" spans="1:9" s="13" customFormat="1">
      <c r="A252" s="27"/>
      <c r="D252" s="12">
        <v>0.15865972364482214</v>
      </c>
      <c r="E252" s="12">
        <v>0.74692639091513069</v>
      </c>
      <c r="G252" s="12">
        <v>0.65</v>
      </c>
      <c r="H252" s="14"/>
    </row>
    <row r="253" spans="1:9" s="13" customFormat="1">
      <c r="A253" s="12"/>
      <c r="D253" s="12">
        <v>0.15884873045626893</v>
      </c>
      <c r="E253" s="12">
        <v>0.7497365016090628</v>
      </c>
      <c r="G253" s="12">
        <v>0.6548548621138538</v>
      </c>
      <c r="H253" s="14"/>
    </row>
    <row r="254" spans="1:9" s="13" customFormat="1">
      <c r="D254" s="12">
        <v>0.16166894635944506</v>
      </c>
      <c r="E254" s="12">
        <v>0.75</v>
      </c>
      <c r="G254" s="12">
        <v>0.66502405041027168</v>
      </c>
      <c r="H254" s="14"/>
    </row>
    <row r="255" spans="1:9" s="13" customFormat="1">
      <c r="D255" s="12">
        <v>0.18545590255309971</v>
      </c>
      <c r="E255" s="12">
        <v>0.75172793102425239</v>
      </c>
      <c r="G255" s="12">
        <v>0.67106986744684238</v>
      </c>
      <c r="H255" s="14"/>
    </row>
    <row r="256" spans="1:9" s="13" customFormat="1">
      <c r="D256" s="12">
        <v>0.18951563751274902</v>
      </c>
      <c r="E256" s="12">
        <v>0.75254520487434828</v>
      </c>
      <c r="G256" s="12">
        <v>0.68250838003511105</v>
      </c>
      <c r="H256" s="14"/>
    </row>
    <row r="257" spans="1:8" s="13" customFormat="1">
      <c r="D257" s="12">
        <v>0.1898864751616563</v>
      </c>
      <c r="E257" s="12">
        <v>0.75353448715985094</v>
      </c>
      <c r="G257" s="12">
        <v>0.68419711234347269</v>
      </c>
      <c r="H257" s="14"/>
    </row>
    <row r="258" spans="1:8" s="13" customFormat="1">
      <c r="D258" s="12">
        <v>0.19</v>
      </c>
      <c r="E258" s="12">
        <v>0.75729956635303053</v>
      </c>
      <c r="G258" s="12">
        <v>0.69593427505583394</v>
      </c>
      <c r="H258" s="14"/>
    </row>
    <row r="259" spans="1:8" s="13" customFormat="1">
      <c r="D259" s="12">
        <v>0.19074730998413855</v>
      </c>
      <c r="E259" s="12">
        <v>0.7954466429755862</v>
      </c>
      <c r="G259" s="12">
        <v>0.70859102825958475</v>
      </c>
      <c r="H259" s="14"/>
    </row>
    <row r="260" spans="1:8" s="13" customFormat="1">
      <c r="D260" s="12">
        <v>0.19103215720065778</v>
      </c>
      <c r="E260" s="12">
        <v>0.79632329504792621</v>
      </c>
      <c r="G260" s="12">
        <v>0.73314039555553034</v>
      </c>
      <c r="H260" s="14"/>
    </row>
    <row r="261" spans="1:8" s="13" customFormat="1">
      <c r="A261" s="27"/>
      <c r="D261" s="12">
        <v>0.1945906873634608</v>
      </c>
      <c r="E261" s="12">
        <v>0.79954812563323197</v>
      </c>
      <c r="G261" s="12">
        <v>0.73329706949454199</v>
      </c>
      <c r="H261" s="14"/>
    </row>
    <row r="262" spans="1:8" s="13" customFormat="1">
      <c r="D262" s="12">
        <v>0.19514135172911054</v>
      </c>
      <c r="E262" s="12">
        <v>0.80160122149190027</v>
      </c>
      <c r="G262" s="12">
        <v>0.73436304416019971</v>
      </c>
      <c r="H262" s="14"/>
    </row>
    <row r="263" spans="1:8" s="13" customFormat="1">
      <c r="D263" s="12">
        <v>0.2</v>
      </c>
      <c r="E263" s="12">
        <v>0.80382579671331866</v>
      </c>
      <c r="G263" s="12">
        <v>0.73710121645349591</v>
      </c>
      <c r="H263" s="14"/>
    </row>
    <row r="264" spans="1:8" s="13" customFormat="1">
      <c r="D264" s="12">
        <v>0.20000030771645161</v>
      </c>
      <c r="E264" s="12">
        <v>0.81446299780644593</v>
      </c>
      <c r="G264" s="12">
        <v>0.73871058464794925</v>
      </c>
      <c r="H264" s="14"/>
    </row>
    <row r="265" spans="1:8" s="13" customFormat="1">
      <c r="D265" s="12">
        <v>0.20026260517605268</v>
      </c>
      <c r="E265" s="12">
        <v>0.82863427553906244</v>
      </c>
      <c r="G265" s="12">
        <v>0.74186618806503468</v>
      </c>
      <c r="H265" s="14"/>
    </row>
    <row r="266" spans="1:8" s="13" customFormat="1">
      <c r="D266" s="12">
        <v>0.20126081642930402</v>
      </c>
      <c r="E266" s="12">
        <v>0.83473657156091308</v>
      </c>
      <c r="G266" s="12">
        <v>0.74530370268744295</v>
      </c>
      <c r="H266" s="14"/>
    </row>
    <row r="267" spans="1:8" s="13" customFormat="1">
      <c r="D267" s="12">
        <v>0.2087688841280981</v>
      </c>
      <c r="E267" s="12">
        <v>0.84220497745160561</v>
      </c>
      <c r="G267" s="12">
        <v>0.75</v>
      </c>
      <c r="H267" s="14"/>
    </row>
    <row r="268" spans="1:8" s="13" customFormat="1">
      <c r="D268" s="12">
        <v>0.21009734871947813</v>
      </c>
      <c r="E268" s="12">
        <v>0.84725035759416889</v>
      </c>
      <c r="G268" s="12">
        <v>0.76327576290977539</v>
      </c>
      <c r="H268" s="14"/>
    </row>
    <row r="269" spans="1:8" s="13" customFormat="1">
      <c r="D269" s="12">
        <v>0.21653724260850132</v>
      </c>
      <c r="E269" s="12">
        <v>0.85009674838932847</v>
      </c>
      <c r="G269" s="12">
        <v>0.76535183103524229</v>
      </c>
      <c r="H269" s="14"/>
    </row>
    <row r="270" spans="1:8" s="13" customFormat="1">
      <c r="D270" s="12">
        <v>0.21969653262562738</v>
      </c>
      <c r="E270" s="12">
        <v>0.85635146079978175</v>
      </c>
      <c r="G270" s="12">
        <v>0.76825284655291803</v>
      </c>
      <c r="H270" s="14"/>
    </row>
    <row r="271" spans="1:8" s="13" customFormat="1">
      <c r="A271" s="27"/>
      <c r="D271" s="12">
        <v>0.22227754162042537</v>
      </c>
      <c r="E271" s="12">
        <v>0.85689597890856084</v>
      </c>
      <c r="G271" s="12">
        <v>0.77119050861305916</v>
      </c>
      <c r="H271" s="14"/>
    </row>
    <row r="272" spans="1:8" s="13" customFormat="1">
      <c r="D272" s="12">
        <v>0.22256305535139798</v>
      </c>
      <c r="E272" s="12">
        <v>0.86072225318385764</v>
      </c>
      <c r="G272" s="12">
        <v>0.78416069799834553</v>
      </c>
      <c r="H272" s="14"/>
    </row>
    <row r="273" spans="1:8" s="13" customFormat="1">
      <c r="D273" s="12">
        <v>0.2235327155293457</v>
      </c>
      <c r="E273" s="12">
        <v>0.8618861084228151</v>
      </c>
      <c r="G273" s="12">
        <v>0.78531796547334509</v>
      </c>
      <c r="H273" s="14"/>
    </row>
    <row r="274" spans="1:8" s="13" customFormat="1">
      <c r="D274" s="12">
        <v>0.22362632219414022</v>
      </c>
      <c r="E274" s="12">
        <v>0.86480009808401781</v>
      </c>
      <c r="G274" s="12">
        <v>0.7856699270299643</v>
      </c>
      <c r="H274" s="14"/>
    </row>
    <row r="275" spans="1:8" s="13" customFormat="1">
      <c r="D275" s="12">
        <v>0.2251380176248742</v>
      </c>
      <c r="E275" s="12">
        <v>0.86483688388481628</v>
      </c>
      <c r="G275" s="12">
        <v>0.79529103418150049</v>
      </c>
      <c r="H275" s="14"/>
    </row>
    <row r="276" spans="1:8" s="13" customFormat="1">
      <c r="D276" s="12">
        <v>0.22571995382174281</v>
      </c>
      <c r="E276" s="12">
        <v>0.87168585938431675</v>
      </c>
      <c r="G276" s="12">
        <v>0.81082590097098106</v>
      </c>
      <c r="H276" s="14"/>
    </row>
    <row r="277" spans="1:8" s="13" customFormat="1">
      <c r="D277" s="12">
        <v>0.22626297477669632</v>
      </c>
      <c r="E277" s="12">
        <v>0.87331721519371419</v>
      </c>
      <c r="G277" s="12">
        <v>0.81958219982851888</v>
      </c>
      <c r="H277" s="14"/>
    </row>
    <row r="278" spans="1:8" s="13" customFormat="1">
      <c r="D278" s="12">
        <v>0.22752794708271432</v>
      </c>
      <c r="E278" s="12">
        <v>0.87348799165910385</v>
      </c>
      <c r="G278" s="12">
        <v>0.82273755857669761</v>
      </c>
      <c r="H278" s="14"/>
    </row>
    <row r="279" spans="1:8" s="13" customFormat="1">
      <c r="D279" s="12">
        <v>0.22801358596970928</v>
      </c>
      <c r="E279" s="12">
        <v>0.87664222581913431</v>
      </c>
      <c r="G279" s="12">
        <v>0.82610601774367931</v>
      </c>
      <c r="H279" s="14"/>
    </row>
    <row r="280" spans="1:8" s="13" customFormat="1">
      <c r="D280" s="12">
        <v>0.22829392231313192</v>
      </c>
      <c r="E280" s="12">
        <v>0.87673562093348645</v>
      </c>
      <c r="G280" s="12">
        <v>0.82785868004920327</v>
      </c>
      <c r="H280" s="14"/>
    </row>
    <row r="281" spans="1:8" s="13" customFormat="1">
      <c r="D281" s="12">
        <v>0.22854299324323385</v>
      </c>
      <c r="E281" s="12">
        <v>0.88041890134169587</v>
      </c>
      <c r="G281" s="12">
        <v>0.83253833113913578</v>
      </c>
      <c r="H281" s="14"/>
    </row>
    <row r="282" spans="1:8" s="13" customFormat="1">
      <c r="D282" s="12">
        <v>0.22908958081077974</v>
      </c>
      <c r="E282" s="12">
        <v>0.88065523643114563</v>
      </c>
      <c r="G282" s="12">
        <v>0.83438501657142783</v>
      </c>
      <c r="H282" s="14"/>
    </row>
    <row r="283" spans="1:8" s="13" customFormat="1">
      <c r="A283" s="27"/>
      <c r="D283" s="12">
        <v>0.23149499186843586</v>
      </c>
      <c r="E283" s="12">
        <v>0.88212454885922764</v>
      </c>
      <c r="G283" s="12">
        <v>0.84608764327082731</v>
      </c>
      <c r="H283" s="14"/>
    </row>
    <row r="284" spans="1:8" s="13" customFormat="1">
      <c r="D284" s="12">
        <v>0.23521657349973055</v>
      </c>
      <c r="E284" s="12">
        <v>0.88404874396655875</v>
      </c>
      <c r="G284" s="12">
        <v>0.84800935291791557</v>
      </c>
      <c r="H284" s="14"/>
    </row>
    <row r="285" spans="1:8" s="13" customFormat="1">
      <c r="D285" s="12">
        <v>0.24096968338097879</v>
      </c>
      <c r="E285" s="12">
        <v>0.88910203077124395</v>
      </c>
      <c r="G285" s="12">
        <v>0.86086436182719339</v>
      </c>
      <c r="H285" s="14"/>
    </row>
    <row r="286" spans="1:8" s="13" customFormat="1">
      <c r="D286" s="12">
        <v>0.24334328178630993</v>
      </c>
      <c r="E286" s="12">
        <v>0.89550014278430701</v>
      </c>
      <c r="G286" s="12">
        <v>0.86296642236236576</v>
      </c>
      <c r="H286" s="14"/>
    </row>
    <row r="287" spans="1:8" s="13" customFormat="1">
      <c r="D287" s="12">
        <v>0.24430656112295793</v>
      </c>
      <c r="E287" s="12">
        <v>0.89570405538861286</v>
      </c>
      <c r="G287" s="12">
        <v>0.8670074634106435</v>
      </c>
      <c r="H287" s="14"/>
    </row>
    <row r="288" spans="1:8" s="13" customFormat="1">
      <c r="D288" s="12">
        <v>0.25240931825350338</v>
      </c>
      <c r="E288" s="12">
        <v>0.89757631233334667</v>
      </c>
      <c r="G288" s="12">
        <v>0.86877056323991175</v>
      </c>
      <c r="H288" s="14"/>
    </row>
    <row r="289" spans="1:8" s="13" customFormat="1">
      <c r="D289" s="12">
        <v>0.25240931825350338</v>
      </c>
      <c r="E289" s="12">
        <v>0.89804463695307735</v>
      </c>
      <c r="G289" s="12">
        <v>0.87090008679226016</v>
      </c>
      <c r="H289" s="14"/>
    </row>
    <row r="290" spans="1:8" s="13" customFormat="1">
      <c r="D290" s="12">
        <v>0.25280476701257237</v>
      </c>
      <c r="E290" s="12">
        <v>0.89854060758430687</v>
      </c>
      <c r="G290" s="12">
        <v>0.88175448286810953</v>
      </c>
      <c r="H290" s="14"/>
    </row>
    <row r="291" spans="1:8" s="13" customFormat="1">
      <c r="D291" s="12">
        <v>0.25343866670896187</v>
      </c>
      <c r="E291" s="12">
        <v>0.89972992395336848</v>
      </c>
      <c r="G291" s="12">
        <v>0.88264687084525295</v>
      </c>
      <c r="H291" s="14"/>
    </row>
    <row r="292" spans="1:8" s="13" customFormat="1">
      <c r="D292" s="12">
        <v>0.2537950543025933</v>
      </c>
      <c r="E292" s="12">
        <v>0.9054653464982001</v>
      </c>
      <c r="G292" s="12">
        <v>0.88384206357429096</v>
      </c>
      <c r="H292" s="14"/>
    </row>
    <row r="293" spans="1:8" s="13" customFormat="1">
      <c r="A293" s="27"/>
      <c r="D293" s="12">
        <v>0.25596772696254627</v>
      </c>
      <c r="E293" s="12">
        <v>0.90691785972470962</v>
      </c>
      <c r="G293" s="12">
        <v>0.88897907570851242</v>
      </c>
      <c r="H293" s="14"/>
    </row>
    <row r="294" spans="1:8" s="13" customFormat="1">
      <c r="D294" s="12">
        <v>0.25646129705756487</v>
      </c>
      <c r="E294" s="12">
        <v>0.91077780854598911</v>
      </c>
      <c r="G294" s="12">
        <v>0.89451218243981578</v>
      </c>
      <c r="H294" s="14"/>
    </row>
    <row r="295" spans="1:8" s="13" customFormat="1">
      <c r="D295" s="12">
        <v>0.25918936424066813</v>
      </c>
      <c r="E295" s="12">
        <v>0.92276036525931127</v>
      </c>
      <c r="G295" s="12">
        <v>0.90595337176469382</v>
      </c>
      <c r="H295" s="14"/>
    </row>
    <row r="296" spans="1:8" s="13" customFormat="1">
      <c r="A296" s="12"/>
      <c r="D296" s="12">
        <v>0.25925457463968149</v>
      </c>
      <c r="E296" s="12">
        <v>0.92481413058171491</v>
      </c>
      <c r="G296" s="12">
        <v>0.90874495173008452</v>
      </c>
      <c r="H296" s="14"/>
    </row>
    <row r="297" spans="1:8" s="13" customFormat="1">
      <c r="A297" s="12"/>
      <c r="D297" s="12">
        <v>0.26066595485169736</v>
      </c>
      <c r="E297" s="12">
        <v>0.92481413058171491</v>
      </c>
      <c r="G297" s="12">
        <v>0.91083953891220149</v>
      </c>
      <c r="H297" s="14"/>
    </row>
    <row r="298" spans="1:8" s="13" customFormat="1">
      <c r="D298" s="12">
        <v>0.26471555311995498</v>
      </c>
      <c r="E298" s="12">
        <v>0.92872413720773017</v>
      </c>
      <c r="G298" s="12">
        <v>0.91177140128149015</v>
      </c>
      <c r="H298" s="14"/>
    </row>
    <row r="299" spans="1:8" s="13" customFormat="1">
      <c r="D299" s="12">
        <v>0.26614633524350378</v>
      </c>
      <c r="E299" s="12">
        <v>0.9294069079400028</v>
      </c>
      <c r="G299" s="12">
        <v>0.95483562081072459</v>
      </c>
      <c r="H299" s="14"/>
    </row>
    <row r="300" spans="1:8" s="13" customFormat="1">
      <c r="D300" s="12">
        <v>0.26649758289643904</v>
      </c>
      <c r="E300" s="12">
        <v>0.93115892508702192</v>
      </c>
      <c r="G300" s="12">
        <v>0.96120877818798645</v>
      </c>
      <c r="H300" s="14"/>
    </row>
    <row r="301" spans="1:8" s="13" customFormat="1">
      <c r="A301" s="12"/>
      <c r="D301" s="12">
        <v>0.26709679322581398</v>
      </c>
      <c r="E301" s="12">
        <v>0.93147798548314642</v>
      </c>
      <c r="G301" s="12">
        <v>0.9652634961948322</v>
      </c>
      <c r="H301" s="14"/>
    </row>
    <row r="302" spans="1:8" s="13" customFormat="1">
      <c r="A302" s="12"/>
      <c r="D302" s="12">
        <v>0.27002667157178334</v>
      </c>
      <c r="E302" s="12">
        <v>0.93709617470751705</v>
      </c>
      <c r="G302" s="12">
        <v>0.98152032328226002</v>
      </c>
      <c r="H302" s="14"/>
    </row>
    <row r="303" spans="1:8" s="13" customFormat="1">
      <c r="A303" s="27"/>
      <c r="D303" s="12">
        <v>0.27155629291672428</v>
      </c>
      <c r="E303" s="12">
        <v>0.94041817069909195</v>
      </c>
      <c r="G303" s="12">
        <v>1.027487383914143</v>
      </c>
      <c r="H303" s="14"/>
    </row>
    <row r="304" spans="1:8" s="13" customFormat="1">
      <c r="A304" s="12"/>
      <c r="D304" s="12">
        <v>0.27161653690885845</v>
      </c>
      <c r="E304" s="12">
        <v>0.94091223301701343</v>
      </c>
      <c r="G304" s="12">
        <v>1.0495872294758968</v>
      </c>
      <c r="H304" s="14"/>
    </row>
    <row r="305" spans="1:8" s="13" customFormat="1">
      <c r="D305" s="12">
        <v>0.27250227917587211</v>
      </c>
      <c r="E305" s="12">
        <v>0.94594170785750809</v>
      </c>
      <c r="G305" s="12">
        <v>1.1024222229428806</v>
      </c>
      <c r="H305" s="14"/>
    </row>
    <row r="306" spans="1:8" s="13" customFormat="1">
      <c r="D306" s="12">
        <v>0.27420640548510622</v>
      </c>
      <c r="E306" s="12">
        <v>0.94597904438045921</v>
      </c>
      <c r="G306" s="12">
        <v>1.161419805372033</v>
      </c>
      <c r="H306" s="14"/>
    </row>
    <row r="307" spans="1:8" s="13" customFormat="1">
      <c r="D307" s="12">
        <v>0.27987105678894231</v>
      </c>
      <c r="E307" s="12">
        <v>0.947718818618424</v>
      </c>
      <c r="G307" s="12">
        <v>1.2023732934429527</v>
      </c>
      <c r="H307" s="14"/>
    </row>
    <row r="308" spans="1:8" s="13" customFormat="1">
      <c r="D308" s="12">
        <v>0.28261434149658932</v>
      </c>
      <c r="E308" s="12">
        <v>0.95340058582534315</v>
      </c>
      <c r="G308" s="12">
        <v>1.2092407102503451</v>
      </c>
      <c r="H308" s="14"/>
    </row>
    <row r="309" spans="1:8" s="13" customFormat="1">
      <c r="D309" s="12">
        <v>0.28709916132215102</v>
      </c>
      <c r="E309" s="12">
        <v>0.95941036341327535</v>
      </c>
      <c r="H309" s="15"/>
    </row>
    <row r="310" spans="1:8" s="13" customFormat="1">
      <c r="D310" s="12">
        <v>0.29000021211457017</v>
      </c>
      <c r="E310" s="12">
        <v>0.96013915060153643</v>
      </c>
      <c r="H310" s="15"/>
    </row>
    <row r="311" spans="1:8" s="13" customFormat="1">
      <c r="D311" s="12">
        <v>0.29061807912501408</v>
      </c>
      <c r="E311" s="12">
        <v>0.97302749959105039</v>
      </c>
      <c r="H311" s="15"/>
    </row>
    <row r="312" spans="1:8" s="13" customFormat="1">
      <c r="D312" s="12">
        <v>0.29651219201302814</v>
      </c>
      <c r="E312" s="12">
        <v>0.97927844400873443</v>
      </c>
      <c r="H312" s="15"/>
    </row>
    <row r="313" spans="1:8" s="13" customFormat="1">
      <c r="D313" s="12">
        <v>0.29725935715136492</v>
      </c>
      <c r="E313" s="12">
        <v>0.9860524016173704</v>
      </c>
      <c r="H313" s="15"/>
    </row>
    <row r="314" spans="1:8" s="13" customFormat="1">
      <c r="D314" s="12">
        <v>0.29808295797454926</v>
      </c>
      <c r="E314" s="12">
        <v>1.0009729200626774</v>
      </c>
      <c r="H314" s="15"/>
    </row>
    <row r="315" spans="1:8" s="13" customFormat="1">
      <c r="A315" s="12"/>
      <c r="D315" s="12">
        <v>0.30094985265288338</v>
      </c>
      <c r="E315" s="12">
        <v>1.0160356437019282</v>
      </c>
      <c r="G315" s="12" t="s">
        <v>35</v>
      </c>
      <c r="H315" s="14"/>
    </row>
    <row r="316" spans="1:8" s="13" customFormat="1">
      <c r="A316" s="12"/>
      <c r="D316" s="12">
        <v>0.30345374702899752</v>
      </c>
      <c r="E316" s="12">
        <v>1.0233071444422137</v>
      </c>
      <c r="G316" s="12" t="s">
        <v>35</v>
      </c>
      <c r="H316" s="14"/>
    </row>
    <row r="317" spans="1:8" s="13" customFormat="1">
      <c r="A317" s="12"/>
      <c r="D317" s="12">
        <v>0.30524429568876027</v>
      </c>
      <c r="E317" s="12">
        <v>1.0351545653711467</v>
      </c>
      <c r="G317" s="12" t="s">
        <v>35</v>
      </c>
      <c r="H317" s="14"/>
    </row>
    <row r="318" spans="1:8" s="13" customFormat="1">
      <c r="A318" s="12"/>
      <c r="D318" s="12">
        <v>0.30648887356692256</v>
      </c>
      <c r="E318" s="12">
        <v>1.0584921383336405</v>
      </c>
      <c r="G318" s="12" t="s">
        <v>35</v>
      </c>
      <c r="H318" s="14"/>
    </row>
    <row r="319" spans="1:8" s="13" customFormat="1">
      <c r="D319" s="12">
        <v>0.30729107222251562</v>
      </c>
      <c r="E319" s="12">
        <v>1.0793354270808104</v>
      </c>
      <c r="G319" s="12" t="s">
        <v>35</v>
      </c>
      <c r="H319" s="14"/>
    </row>
    <row r="320" spans="1:8" s="13" customFormat="1">
      <c r="A320" s="27"/>
      <c r="D320" s="12">
        <v>0.30965027824577523</v>
      </c>
      <c r="G320" s="12" t="s">
        <v>35</v>
      </c>
      <c r="H320" s="14"/>
    </row>
    <row r="321" spans="1:8" s="13" customFormat="1">
      <c r="D321" s="12">
        <v>0.31030151577043474</v>
      </c>
      <c r="G321" s="12" t="s">
        <v>35</v>
      </c>
      <c r="H321" s="14"/>
    </row>
    <row r="322" spans="1:8" s="13" customFormat="1">
      <c r="A322" s="12"/>
      <c r="D322" s="12">
        <v>0.31136755336367961</v>
      </c>
      <c r="G322" s="12" t="s">
        <v>35</v>
      </c>
      <c r="H322" s="14"/>
    </row>
    <row r="323" spans="1:8" s="13" customFormat="1">
      <c r="D323" s="12">
        <v>0.31200821994103922</v>
      </c>
      <c r="G323" s="12" t="s">
        <v>35</v>
      </c>
      <c r="H323" s="14"/>
    </row>
    <row r="324" spans="1:8" s="13" customFormat="1">
      <c r="D324" s="12">
        <v>0.31212331349526512</v>
      </c>
      <c r="G324" s="12" t="s">
        <v>35</v>
      </c>
      <c r="H324" s="14"/>
    </row>
    <row r="325" spans="1:8" s="13" customFormat="1">
      <c r="D325" s="12">
        <v>0.31224721377912867</v>
      </c>
      <c r="G325" s="12" t="s">
        <v>35</v>
      </c>
      <c r="H325" s="14"/>
    </row>
    <row r="326" spans="1:8" s="13" customFormat="1">
      <c r="D326" s="12">
        <v>0.31394680971907352</v>
      </c>
      <c r="E326" s="12" t="s">
        <v>35</v>
      </c>
      <c r="G326" s="12" t="s">
        <v>35</v>
      </c>
      <c r="H326" s="14"/>
    </row>
    <row r="327" spans="1:8" s="13" customFormat="1">
      <c r="D327" s="12">
        <v>0.31448633655839259</v>
      </c>
      <c r="E327" s="12" t="s">
        <v>35</v>
      </c>
      <c r="G327" s="12" t="s">
        <v>35</v>
      </c>
      <c r="H327" s="14"/>
    </row>
    <row r="328" spans="1:8" s="13" customFormat="1">
      <c r="A328" s="27"/>
      <c r="D328" s="12">
        <v>0.32195408850206031</v>
      </c>
      <c r="E328" s="12" t="s">
        <v>35</v>
      </c>
      <c r="G328" s="12" t="s">
        <v>35</v>
      </c>
      <c r="H328" s="14"/>
    </row>
    <row r="329" spans="1:8" s="13" customFormat="1">
      <c r="D329" s="12">
        <v>0.32270531560747556</v>
      </c>
      <c r="E329" s="12" t="s">
        <v>35</v>
      </c>
      <c r="G329" s="12" t="s">
        <v>35</v>
      </c>
      <c r="H329" s="14"/>
    </row>
    <row r="330" spans="1:8" s="13" customFormat="1">
      <c r="D330" s="12">
        <v>0.32605196731740638</v>
      </c>
      <c r="E330" s="12" t="s">
        <v>35</v>
      </c>
      <c r="G330" s="12" t="s">
        <v>35</v>
      </c>
      <c r="H330" s="14"/>
    </row>
    <row r="331" spans="1:8" s="13" customFormat="1">
      <c r="D331" s="12">
        <v>0.32753164016172964</v>
      </c>
      <c r="E331" s="12" t="s">
        <v>35</v>
      </c>
      <c r="G331" s="12" t="s">
        <v>35</v>
      </c>
      <c r="H331" s="14"/>
    </row>
    <row r="332" spans="1:8" s="13" customFormat="1">
      <c r="D332" s="12">
        <v>0.3293201669044839</v>
      </c>
      <c r="E332" s="12" t="s">
        <v>35</v>
      </c>
      <c r="G332" s="12" t="s">
        <v>35</v>
      </c>
      <c r="H332" s="14"/>
    </row>
    <row r="333" spans="1:8" s="13" customFormat="1">
      <c r="D333" s="12">
        <v>0.33303617622477816</v>
      </c>
      <c r="E333" s="12" t="s">
        <v>35</v>
      </c>
      <c r="G333" s="12" t="s">
        <v>35</v>
      </c>
      <c r="H333" s="14"/>
    </row>
    <row r="334" spans="1:8" s="13" customFormat="1">
      <c r="D334" s="12">
        <v>0.33765186081855569</v>
      </c>
      <c r="E334" s="12" t="s">
        <v>35</v>
      </c>
      <c r="G334" s="12" t="s">
        <v>35</v>
      </c>
      <c r="H334" s="14"/>
    </row>
    <row r="335" spans="1:8" s="13" customFormat="1">
      <c r="D335" s="12">
        <v>0.33812716956938077</v>
      </c>
      <c r="E335" s="12" t="s">
        <v>35</v>
      </c>
      <c r="G335" s="12" t="s">
        <v>35</v>
      </c>
      <c r="H335" s="14"/>
    </row>
    <row r="336" spans="1:8" s="13" customFormat="1">
      <c r="D336" s="12">
        <v>0.33874108994579899</v>
      </c>
      <c r="E336" s="12" t="s">
        <v>35</v>
      </c>
      <c r="G336" s="12" t="s">
        <v>35</v>
      </c>
      <c r="H336" s="14"/>
    </row>
    <row r="337" spans="4:8" s="13" customFormat="1">
      <c r="D337" s="12">
        <v>0.33989727038356327</v>
      </c>
      <c r="E337" s="12" t="s">
        <v>35</v>
      </c>
      <c r="G337" s="12" t="s">
        <v>35</v>
      </c>
      <c r="H337" s="14"/>
    </row>
    <row r="338" spans="4:8" s="13" customFormat="1">
      <c r="D338" s="12">
        <v>0.34086418404863306</v>
      </c>
      <c r="E338" s="12" t="s">
        <v>35</v>
      </c>
      <c r="G338" s="12" t="s">
        <v>35</v>
      </c>
      <c r="H338" s="14"/>
    </row>
    <row r="339" spans="4:8" s="13" customFormat="1">
      <c r="D339" s="12">
        <v>0.34139841856231012</v>
      </c>
      <c r="E339" s="12" t="s">
        <v>35</v>
      </c>
      <c r="G339" s="12" t="s">
        <v>35</v>
      </c>
      <c r="H339" s="14"/>
    </row>
    <row r="340" spans="4:8" s="13" customFormat="1">
      <c r="D340" s="12">
        <v>0.3440343510578277</v>
      </c>
      <c r="E340" s="12" t="s">
        <v>35</v>
      </c>
      <c r="G340" s="12" t="s">
        <v>35</v>
      </c>
      <c r="H340" s="14"/>
    </row>
    <row r="341" spans="4:8" s="13" customFormat="1">
      <c r="D341" s="12">
        <v>0.34787986328702614</v>
      </c>
      <c r="E341" s="12" t="s">
        <v>35</v>
      </c>
      <c r="G341" s="12" t="s">
        <v>35</v>
      </c>
      <c r="H341" s="14"/>
    </row>
    <row r="342" spans="4:8" s="13" customFormat="1">
      <c r="D342" s="12">
        <v>0.3489569564580467</v>
      </c>
      <c r="E342" s="12" t="s">
        <v>35</v>
      </c>
      <c r="G342" s="12" t="s">
        <v>35</v>
      </c>
      <c r="H342" s="14"/>
    </row>
    <row r="343" spans="4:8" s="13" customFormat="1">
      <c r="D343" s="12">
        <v>0.35715791304892092</v>
      </c>
      <c r="E343" s="12" t="s">
        <v>35</v>
      </c>
      <c r="G343" s="12" t="s">
        <v>35</v>
      </c>
      <c r="H343" s="14"/>
    </row>
    <row r="344" spans="4:8" s="13" customFormat="1">
      <c r="D344" s="12">
        <v>0.36302108317857773</v>
      </c>
      <c r="E344" s="12" t="s">
        <v>35</v>
      </c>
      <c r="G344" s="12" t="s">
        <v>35</v>
      </c>
      <c r="H344" s="14"/>
    </row>
    <row r="345" spans="4:8" s="13" customFormat="1">
      <c r="D345" s="12">
        <v>0.36577599125187316</v>
      </c>
      <c r="E345" s="12" t="s">
        <v>35</v>
      </c>
      <c r="G345" s="12" t="s">
        <v>35</v>
      </c>
      <c r="H345" s="14"/>
    </row>
    <row r="346" spans="4:8" s="13" customFormat="1">
      <c r="D346" s="12">
        <v>0.36918117013126456</v>
      </c>
      <c r="E346" s="12" t="s">
        <v>35</v>
      </c>
      <c r="G346" s="12" t="s">
        <v>35</v>
      </c>
      <c r="H346" s="14"/>
    </row>
    <row r="347" spans="4:8" s="13" customFormat="1">
      <c r="D347" s="12">
        <v>0.3784321098102264</v>
      </c>
      <c r="E347" s="12" t="s">
        <v>35</v>
      </c>
      <c r="G347" s="12" t="s">
        <v>35</v>
      </c>
      <c r="H347" s="14"/>
    </row>
    <row r="348" spans="4:8" s="13" customFormat="1">
      <c r="D348" s="12">
        <v>0.38232475178643455</v>
      </c>
      <c r="E348" s="12" t="s">
        <v>35</v>
      </c>
      <c r="G348" s="12" t="s">
        <v>35</v>
      </c>
      <c r="H348" s="14"/>
    </row>
    <row r="349" spans="4:8" s="13" customFormat="1">
      <c r="D349" s="12">
        <v>0.3850876375077929</v>
      </c>
      <c r="E349" s="12" t="s">
        <v>35</v>
      </c>
      <c r="G349" s="12" t="s">
        <v>35</v>
      </c>
      <c r="H349" s="14"/>
    </row>
    <row r="350" spans="4:8" s="13" customFormat="1">
      <c r="D350" s="12">
        <v>0.3917526420240936</v>
      </c>
      <c r="E350" s="12" t="s">
        <v>35</v>
      </c>
      <c r="G350" s="12" t="s">
        <v>35</v>
      </c>
      <c r="H350" s="14"/>
    </row>
    <row r="351" spans="4:8" s="13" customFormat="1">
      <c r="D351" s="12">
        <v>0.39194914916891305</v>
      </c>
      <c r="E351" s="12" t="s">
        <v>35</v>
      </c>
      <c r="G351" s="12" t="s">
        <v>35</v>
      </c>
      <c r="H351" s="14"/>
    </row>
    <row r="352" spans="4:8" s="13" customFormat="1">
      <c r="D352" s="12">
        <v>0.40321119908916836</v>
      </c>
      <c r="E352" s="12" t="s">
        <v>35</v>
      </c>
      <c r="G352" s="12" t="s">
        <v>35</v>
      </c>
      <c r="H352" s="14"/>
    </row>
    <row r="353" spans="1:9" s="13" customFormat="1">
      <c r="D353" s="12">
        <v>0.41080569862084809</v>
      </c>
      <c r="E353" s="12" t="s">
        <v>35</v>
      </c>
      <c r="G353" s="12" t="s">
        <v>35</v>
      </c>
      <c r="H353" s="14"/>
    </row>
    <row r="354" spans="1:9" s="13" customFormat="1">
      <c r="D354" s="12">
        <v>0.41369842889530334</v>
      </c>
      <c r="E354" s="12" t="s">
        <v>35</v>
      </c>
      <c r="G354" s="12" t="s">
        <v>35</v>
      </c>
      <c r="H354" s="14"/>
    </row>
    <row r="355" spans="1:9" s="13" customFormat="1">
      <c r="D355" s="12">
        <v>0.41659676553482755</v>
      </c>
      <c r="E355" s="12" t="s">
        <v>35</v>
      </c>
      <c r="G355" s="12" t="s">
        <v>35</v>
      </c>
      <c r="H355" s="14"/>
    </row>
    <row r="356" spans="1:9" s="13" customFormat="1">
      <c r="D356" s="12">
        <v>0.41933271536499511</v>
      </c>
      <c r="E356" s="12" t="s">
        <v>35</v>
      </c>
      <c r="G356" s="12" t="s">
        <v>35</v>
      </c>
      <c r="H356" s="14"/>
    </row>
    <row r="357" spans="1:9" s="13" customFormat="1">
      <c r="D357" s="12">
        <v>0.45638598637302663</v>
      </c>
      <c r="E357" s="12" t="s">
        <v>35</v>
      </c>
      <c r="G357" s="12" t="s">
        <v>35</v>
      </c>
      <c r="H357" s="14"/>
    </row>
    <row r="358" spans="1:9" s="13" customFormat="1">
      <c r="A358" s="28"/>
      <c r="B358" s="30"/>
      <c r="C358" s="30" t="s">
        <v>71</v>
      </c>
      <c r="D358" s="29">
        <f>AVERAGE(D245:D357)</f>
        <v>0.27783743091505508</v>
      </c>
      <c r="E358" s="29">
        <f>AVERAGE(E245:E357)</f>
        <v>0.87161586946881864</v>
      </c>
      <c r="F358" s="29">
        <f>AVERAGE(F245:F357)</f>
        <v>0.26166666666666666</v>
      </c>
      <c r="G358" s="29">
        <f>AVERAGE(G245:G357)</f>
        <v>0.81782873374753362</v>
      </c>
      <c r="H358" s="31"/>
      <c r="I358" s="27"/>
    </row>
    <row r="359" spans="1:9" s="13" customFormat="1">
      <c r="A359" s="28"/>
      <c r="B359" s="30"/>
      <c r="C359" s="30" t="s">
        <v>61</v>
      </c>
      <c r="D359" s="29">
        <f>STDEVP(D245:D357)</f>
        <v>6.6040315696549112E-2</v>
      </c>
      <c r="E359" s="29">
        <f>STDEVP(E245:E357)</f>
        <v>9.3281555201995311E-2</v>
      </c>
      <c r="F359" s="29">
        <f>STDEVP(F245:F357)</f>
        <v>6.066758241067105E-2</v>
      </c>
      <c r="G359" s="29">
        <f>STDEVP(G245:G357)</f>
        <v>0.14093355149910816</v>
      </c>
      <c r="H359" s="31"/>
    </row>
    <row r="360" spans="1:9" s="13" customFormat="1">
      <c r="A360" s="40"/>
      <c r="B360" s="33"/>
      <c r="C360" s="33" t="s">
        <v>33</v>
      </c>
      <c r="D360" s="37">
        <f>COUNT(D245:D357)</f>
        <v>113</v>
      </c>
      <c r="E360" s="37">
        <f>COUNT(E245:E357)</f>
        <v>75</v>
      </c>
      <c r="F360" s="37">
        <f>COUNT(F245:F357)</f>
        <v>6</v>
      </c>
      <c r="G360" s="37">
        <f>COUNT(G245:G357)</f>
        <v>64</v>
      </c>
      <c r="H360" s="38"/>
    </row>
    <row r="361" spans="1:9" s="13" customFormat="1">
      <c r="A361" s="20" t="s">
        <v>43</v>
      </c>
      <c r="B361" s="20" t="s">
        <v>44</v>
      </c>
      <c r="C361" s="20" t="s">
        <v>88</v>
      </c>
      <c r="D361" s="10">
        <v>0.17059143504459925</v>
      </c>
      <c r="E361" s="10">
        <v>0.86081617402417709</v>
      </c>
      <c r="F361" s="10" t="s">
        <v>35</v>
      </c>
      <c r="G361" s="10">
        <v>0.64653055404456228</v>
      </c>
      <c r="H361" s="14" t="s">
        <v>73</v>
      </c>
    </row>
    <row r="362" spans="1:9" s="13" customFormat="1">
      <c r="A362" s="20" t="s">
        <v>35</v>
      </c>
      <c r="B362" s="20" t="s">
        <v>35</v>
      </c>
      <c r="C362" s="20" t="s">
        <v>35</v>
      </c>
      <c r="D362" s="10">
        <v>0.25585418030811363</v>
      </c>
      <c r="E362" s="10">
        <v>0.91499183468308121</v>
      </c>
      <c r="F362" s="10">
        <v>0.34232833460949735</v>
      </c>
      <c r="G362" s="10">
        <v>0.84240405130534879</v>
      </c>
      <c r="H362" s="14" t="s">
        <v>73</v>
      </c>
    </row>
    <row r="363" spans="1:9" s="13" customFormat="1">
      <c r="A363" s="20" t="s">
        <v>35</v>
      </c>
      <c r="B363" s="20" t="s">
        <v>35</v>
      </c>
      <c r="C363" s="20" t="s">
        <v>35</v>
      </c>
      <c r="D363" s="10">
        <v>0.27537280637119588</v>
      </c>
      <c r="E363" s="10" t="s">
        <v>35</v>
      </c>
      <c r="F363" s="10">
        <v>0.35201877855792041</v>
      </c>
      <c r="G363" s="10" t="s">
        <v>35</v>
      </c>
      <c r="H363" s="14" t="s">
        <v>75</v>
      </c>
    </row>
    <row r="364" spans="1:9" s="13" customFormat="1">
      <c r="A364" s="20" t="s">
        <v>35</v>
      </c>
      <c r="B364" s="20" t="s">
        <v>35</v>
      </c>
      <c r="C364" s="20" t="s">
        <v>35</v>
      </c>
      <c r="D364" s="10">
        <v>0.31959876771775997</v>
      </c>
      <c r="E364" s="10">
        <v>0.96048476679947281</v>
      </c>
      <c r="F364" s="10">
        <v>0.26282121539760356</v>
      </c>
      <c r="G364" s="10">
        <v>0.97700727224254635</v>
      </c>
      <c r="H364" s="14" t="s">
        <v>75</v>
      </c>
    </row>
    <row r="365" spans="1:9" s="13" customFormat="1">
      <c r="A365" s="22" t="s">
        <v>35</v>
      </c>
      <c r="B365" s="22" t="s">
        <v>35</v>
      </c>
      <c r="C365" s="22" t="s">
        <v>35</v>
      </c>
      <c r="D365" s="12">
        <v>0.35714348585738115</v>
      </c>
      <c r="E365" s="12">
        <v>0.91329366563829928</v>
      </c>
      <c r="F365" s="12">
        <v>0.45412175811214633</v>
      </c>
      <c r="G365" s="12">
        <v>0.76461169228783143</v>
      </c>
      <c r="H365" s="14" t="s">
        <v>75</v>
      </c>
    </row>
    <row r="366" spans="1:9" s="13" customFormat="1">
      <c r="A366" s="30"/>
      <c r="B366" s="30"/>
      <c r="C366" s="30" t="s">
        <v>71</v>
      </c>
      <c r="D366" s="29">
        <f>AVERAGE(D361:D365)</f>
        <v>0.27571213505980996</v>
      </c>
      <c r="E366" s="29">
        <f>AVERAGE(E361:E365)</f>
        <v>0.91239661028625751</v>
      </c>
      <c r="F366" s="29">
        <f>AVERAGE(F361:F365)</f>
        <v>0.3528225216692919</v>
      </c>
      <c r="G366" s="29">
        <f>AVERAGE(G361:G365)</f>
        <v>0.80763839247007219</v>
      </c>
      <c r="H366" s="31"/>
      <c r="I366" s="27"/>
    </row>
    <row r="367" spans="1:9" s="13" customFormat="1">
      <c r="A367" s="30"/>
      <c r="B367" s="30"/>
      <c r="C367" s="30" t="s">
        <v>61</v>
      </c>
      <c r="D367" s="29">
        <f>STDEVP(D361:D365)</f>
        <v>6.3248583385461243E-2</v>
      </c>
      <c r="E367" s="29">
        <f>STDEVP(E361:E365)</f>
        <v>3.528651335779906E-2</v>
      </c>
      <c r="F367" s="29">
        <f>STDEVP(F361:F365)</f>
        <v>6.7956869409116022E-2</v>
      </c>
      <c r="G367" s="29">
        <f>STDEVP(G361:G365)</f>
        <v>0.12010568367103487</v>
      </c>
      <c r="H367" s="31"/>
    </row>
    <row r="368" spans="1:9" s="13" customFormat="1">
      <c r="A368" s="33"/>
      <c r="B368" s="33"/>
      <c r="C368" s="33" t="s">
        <v>33</v>
      </c>
      <c r="D368" s="34">
        <f>COUNT(D361:D365)</f>
        <v>5</v>
      </c>
      <c r="E368" s="34">
        <f>COUNT(E361:E365)</f>
        <v>4</v>
      </c>
      <c r="F368" s="34">
        <f>COUNT(F361:F365)</f>
        <v>4</v>
      </c>
      <c r="G368" s="34">
        <f>COUNT(G361:G365)</f>
        <v>4</v>
      </c>
      <c r="H368" s="35"/>
    </row>
    <row r="369" spans="1:9" s="13" customFormat="1">
      <c r="A369" s="20" t="s">
        <v>28</v>
      </c>
      <c r="B369" s="20" t="s">
        <v>18</v>
      </c>
      <c r="C369" s="20" t="s">
        <v>87</v>
      </c>
      <c r="D369" s="10">
        <v>0.14472904869617609</v>
      </c>
      <c r="E369" s="10">
        <v>0.57180706375963886</v>
      </c>
      <c r="F369" s="10">
        <v>0.45494407109074581</v>
      </c>
      <c r="G369" s="10">
        <v>0.53888344558715717</v>
      </c>
      <c r="H369" s="14"/>
    </row>
    <row r="370" spans="1:9" s="13" customFormat="1">
      <c r="A370" s="20" t="s">
        <v>35</v>
      </c>
      <c r="B370" s="20" t="s">
        <v>35</v>
      </c>
      <c r="C370" s="20" t="s">
        <v>35</v>
      </c>
      <c r="D370" s="10">
        <v>0.14849022603786252</v>
      </c>
      <c r="E370" s="10">
        <v>0.6066726479111928</v>
      </c>
      <c r="F370" s="10">
        <v>0.20437404779606205</v>
      </c>
      <c r="G370" s="10">
        <v>0.98624930933869082</v>
      </c>
      <c r="H370" s="14"/>
    </row>
    <row r="371" spans="1:9" s="13" customFormat="1">
      <c r="A371" s="20" t="s">
        <v>35</v>
      </c>
      <c r="B371" s="20" t="s">
        <v>35</v>
      </c>
      <c r="C371" s="20" t="s">
        <v>35</v>
      </c>
      <c r="D371" s="10">
        <v>0.22536318720652607</v>
      </c>
      <c r="E371" s="10">
        <v>0.68028254488753226</v>
      </c>
      <c r="F371" s="10">
        <v>0.24311651565547013</v>
      </c>
      <c r="G371" s="10">
        <v>1.0211646765968043</v>
      </c>
      <c r="H371" s="14"/>
    </row>
    <row r="372" spans="1:9" s="13" customFormat="1">
      <c r="A372" s="20" t="s">
        <v>35</v>
      </c>
      <c r="B372" s="20" t="s">
        <v>35</v>
      </c>
      <c r="C372" s="20" t="s">
        <v>35</v>
      </c>
      <c r="D372" s="10">
        <v>0.23004616019620294</v>
      </c>
      <c r="E372" s="10">
        <v>0.80287876634358724</v>
      </c>
      <c r="F372" s="10">
        <v>0.24399490170109442</v>
      </c>
      <c r="G372" s="10">
        <v>1.0671327617987512</v>
      </c>
      <c r="H372" s="14"/>
    </row>
    <row r="373" spans="1:9" s="13" customFormat="1">
      <c r="A373" s="20" t="s">
        <v>35</v>
      </c>
      <c r="B373" s="20" t="s">
        <v>35</v>
      </c>
      <c r="C373" s="20" t="s">
        <v>35</v>
      </c>
      <c r="D373" s="10">
        <v>0.24627593464693304</v>
      </c>
      <c r="E373" s="10">
        <v>0.80481538071518133</v>
      </c>
      <c r="F373" s="10">
        <v>0.24904581279275975</v>
      </c>
      <c r="G373" s="10">
        <v>1.0693390796659024</v>
      </c>
      <c r="H373" s="14"/>
    </row>
    <row r="374" spans="1:9" s="13" customFormat="1">
      <c r="A374" s="20" t="s">
        <v>35</v>
      </c>
      <c r="B374" s="20" t="s">
        <v>35</v>
      </c>
      <c r="C374" s="20" t="s">
        <v>35</v>
      </c>
      <c r="D374" s="10">
        <v>0.24914889863810585</v>
      </c>
      <c r="E374" s="10">
        <v>0.84157722609996577</v>
      </c>
      <c r="F374" s="10">
        <v>0.31661402270656186</v>
      </c>
      <c r="G374" s="10"/>
      <c r="H374" s="14"/>
    </row>
    <row r="375" spans="1:9" s="13" customFormat="1">
      <c r="A375" s="20" t="s">
        <v>35</v>
      </c>
      <c r="B375" s="20" t="s">
        <v>35</v>
      </c>
      <c r="C375" s="20" t="s">
        <v>35</v>
      </c>
      <c r="D375" s="10">
        <v>0.26639181423963432</v>
      </c>
      <c r="E375" s="10" t="s">
        <v>35</v>
      </c>
      <c r="F375" s="10" t="s">
        <v>35</v>
      </c>
      <c r="G375" s="10" t="s">
        <v>35</v>
      </c>
      <c r="H375" s="14"/>
    </row>
    <row r="376" spans="1:9" s="13" customFormat="1">
      <c r="A376" s="20" t="s">
        <v>35</v>
      </c>
      <c r="B376" s="20" t="s">
        <v>35</v>
      </c>
      <c r="C376" s="20" t="s">
        <v>35</v>
      </c>
      <c r="D376" s="10">
        <v>0.27404490842108098</v>
      </c>
      <c r="E376" s="10" t="s">
        <v>35</v>
      </c>
      <c r="F376" s="10" t="s">
        <v>35</v>
      </c>
      <c r="G376" s="10" t="s">
        <v>35</v>
      </c>
      <c r="H376" s="14"/>
    </row>
    <row r="377" spans="1:9" s="13" customFormat="1">
      <c r="A377" s="20" t="s">
        <v>35</v>
      </c>
      <c r="B377" s="20" t="s">
        <v>35</v>
      </c>
      <c r="C377" s="20" t="s">
        <v>35</v>
      </c>
      <c r="D377" s="10">
        <v>0.31871275924293696</v>
      </c>
      <c r="E377" s="10" t="s">
        <v>35</v>
      </c>
      <c r="F377" s="10" t="s">
        <v>35</v>
      </c>
      <c r="G377" s="10" t="s">
        <v>35</v>
      </c>
      <c r="H377" s="14"/>
    </row>
    <row r="378" spans="1:9" s="13" customFormat="1">
      <c r="A378" s="20" t="s">
        <v>35</v>
      </c>
      <c r="B378" s="20" t="s">
        <v>35</v>
      </c>
      <c r="C378" s="20" t="s">
        <v>35</v>
      </c>
      <c r="D378" s="10">
        <v>0.34554244826919356</v>
      </c>
      <c r="E378" s="10" t="s">
        <v>35</v>
      </c>
      <c r="F378" s="10" t="s">
        <v>35</v>
      </c>
      <c r="G378" s="10" t="s">
        <v>35</v>
      </c>
      <c r="H378" s="14"/>
    </row>
    <row r="379" spans="1:9" s="13" customFormat="1">
      <c r="A379" s="30"/>
      <c r="B379" s="30"/>
      <c r="C379" s="30" t="s">
        <v>71</v>
      </c>
      <c r="D379" s="29">
        <f>AVERAGE(D369:D378)</f>
        <v>0.24487453855946528</v>
      </c>
      <c r="E379" s="29">
        <f>AVERAGE(E369:E378)</f>
        <v>0.71800560495284971</v>
      </c>
      <c r="F379" s="29">
        <f>AVERAGE(F369:F378)</f>
        <v>0.28534822862378234</v>
      </c>
      <c r="G379" s="29">
        <f>AVERAGE(G369:G378)</f>
        <v>0.93655385459746121</v>
      </c>
      <c r="H379" s="31"/>
      <c r="I379" s="27"/>
    </row>
    <row r="380" spans="1:9" s="13" customFormat="1">
      <c r="A380" s="30"/>
      <c r="B380" s="30"/>
      <c r="C380" s="30" t="s">
        <v>61</v>
      </c>
      <c r="D380" s="29">
        <f>STDEVP(D369:D378)</f>
        <v>6.0695862339524065E-2</v>
      </c>
      <c r="E380" s="29">
        <f>STDEVP(E369:E378)</f>
        <v>0.10424442932889746</v>
      </c>
      <c r="F380" s="29">
        <f>STDEVP(F369:F378)</f>
        <v>8.2773383650188104E-2</v>
      </c>
      <c r="G380" s="29">
        <f>STDEVP(G369:G378)</f>
        <v>0.20122283698731813</v>
      </c>
      <c r="H380" s="31"/>
    </row>
    <row r="381" spans="1:9" s="13" customFormat="1">
      <c r="A381" s="33"/>
      <c r="B381" s="33"/>
      <c r="C381" s="33" t="s">
        <v>33</v>
      </c>
      <c r="D381" s="34">
        <f>COUNT(D369:D378)</f>
        <v>10</v>
      </c>
      <c r="E381" s="34">
        <f>COUNT(E369:E378)</f>
        <v>6</v>
      </c>
      <c r="F381" s="34">
        <f>COUNT(F369:F378)</f>
        <v>6</v>
      </c>
      <c r="G381" s="34">
        <f>COUNT(G369:G378)</f>
        <v>5</v>
      </c>
      <c r="H381" s="35"/>
    </row>
    <row r="382" spans="1:9" s="13" customFormat="1">
      <c r="A382" s="20" t="s">
        <v>46</v>
      </c>
      <c r="B382" s="20" t="s">
        <v>11</v>
      </c>
      <c r="C382" s="20" t="s">
        <v>87</v>
      </c>
      <c r="D382" s="10">
        <v>0.34001986407964402</v>
      </c>
      <c r="E382" s="10">
        <v>0.80866284315126491</v>
      </c>
      <c r="F382" s="10">
        <v>0.29238801927256519</v>
      </c>
      <c r="G382" s="10">
        <v>0.88705201843648218</v>
      </c>
      <c r="H382" s="14"/>
    </row>
    <row r="383" spans="1:9" s="13" customFormat="1">
      <c r="A383" s="20" t="s">
        <v>35</v>
      </c>
      <c r="B383" s="20" t="s">
        <v>35</v>
      </c>
      <c r="C383" s="20" t="s">
        <v>35</v>
      </c>
      <c r="D383" s="10">
        <v>0.25700512577774182</v>
      </c>
      <c r="E383" s="10">
        <v>0.78383238450931314</v>
      </c>
      <c r="F383" s="10">
        <v>0.33054415455808073</v>
      </c>
      <c r="G383" s="10">
        <v>0.67325524372119838</v>
      </c>
      <c r="H383" s="14"/>
    </row>
    <row r="384" spans="1:9" s="13" customFormat="1">
      <c r="A384" s="20" t="s">
        <v>35</v>
      </c>
      <c r="B384" s="20" t="s">
        <v>35</v>
      </c>
      <c r="C384" s="20" t="s">
        <v>35</v>
      </c>
      <c r="D384" s="10">
        <v>0.30804306456345909</v>
      </c>
      <c r="E384" s="10">
        <v>0.93918521491453277</v>
      </c>
      <c r="F384" s="10">
        <v>0.37989687678350031</v>
      </c>
      <c r="G384" s="10">
        <v>0.68524098163855707</v>
      </c>
      <c r="H384" s="14"/>
      <c r="I384" s="12"/>
    </row>
    <row r="385" spans="1:9" s="13" customFormat="1">
      <c r="A385" s="20" t="s">
        <v>35</v>
      </c>
      <c r="B385" s="20" t="s">
        <v>35</v>
      </c>
      <c r="C385" s="20" t="s">
        <v>35</v>
      </c>
      <c r="D385" s="10">
        <v>0.33700710574508269</v>
      </c>
      <c r="E385" s="10" t="s">
        <v>35</v>
      </c>
      <c r="F385" s="10">
        <v>0.38381845047863589</v>
      </c>
      <c r="G385" s="10">
        <v>0.82729889901832376</v>
      </c>
      <c r="H385" s="14"/>
      <c r="I385" s="12"/>
    </row>
    <row r="386" spans="1:9" s="13" customFormat="1">
      <c r="A386" s="20" t="s">
        <v>35</v>
      </c>
      <c r="B386" s="20" t="s">
        <v>35</v>
      </c>
      <c r="C386" s="20" t="s">
        <v>35</v>
      </c>
      <c r="D386" s="10">
        <v>0.35665465000056151</v>
      </c>
      <c r="E386" s="10" t="s">
        <v>35</v>
      </c>
      <c r="F386" s="10">
        <v>0.39959869576122398</v>
      </c>
      <c r="G386" s="10">
        <v>0.84252827715388723</v>
      </c>
      <c r="H386" s="14"/>
      <c r="I386" s="12"/>
    </row>
    <row r="387" spans="1:9" s="13" customFormat="1">
      <c r="A387" s="20" t="s">
        <v>35</v>
      </c>
      <c r="B387" s="20" t="s">
        <v>35</v>
      </c>
      <c r="C387" s="20" t="s">
        <v>35</v>
      </c>
      <c r="D387" s="10">
        <v>0.39147462263593968</v>
      </c>
      <c r="E387" s="10" t="s">
        <v>35</v>
      </c>
      <c r="F387" s="10">
        <v>0.46908433078728617</v>
      </c>
      <c r="G387" s="10">
        <v>0.89716721676567379</v>
      </c>
      <c r="H387" s="14"/>
      <c r="I387" s="12"/>
    </row>
    <row r="388" spans="1:9" s="13" customFormat="1">
      <c r="A388" s="20" t="s">
        <v>35</v>
      </c>
      <c r="B388" s="20" t="s">
        <v>35</v>
      </c>
      <c r="C388" s="20" t="s">
        <v>35</v>
      </c>
      <c r="D388" s="10">
        <v>0.4152672052701879</v>
      </c>
      <c r="E388" s="10" t="s">
        <v>35</v>
      </c>
      <c r="F388" s="10" t="s">
        <v>35</v>
      </c>
      <c r="G388" s="10" t="s">
        <v>35</v>
      </c>
      <c r="H388" s="14"/>
    </row>
    <row r="389" spans="1:9" s="13" customFormat="1">
      <c r="A389" s="20" t="s">
        <v>35</v>
      </c>
      <c r="B389" s="20" t="s">
        <v>35</v>
      </c>
      <c r="C389" s="20" t="s">
        <v>35</v>
      </c>
      <c r="D389" s="10">
        <v>0.47398760983769023</v>
      </c>
      <c r="E389" s="10" t="s">
        <v>35</v>
      </c>
      <c r="F389" s="10" t="s">
        <v>35</v>
      </c>
      <c r="G389" s="10" t="s">
        <v>35</v>
      </c>
      <c r="H389" s="14"/>
    </row>
    <row r="390" spans="1:9" s="13" customFormat="1">
      <c r="A390" s="20" t="s">
        <v>35</v>
      </c>
      <c r="B390" s="20" t="s">
        <v>35</v>
      </c>
      <c r="C390" s="20" t="s">
        <v>35</v>
      </c>
      <c r="D390" s="10">
        <v>0.4988648708320601</v>
      </c>
      <c r="E390" s="10" t="s">
        <v>35</v>
      </c>
      <c r="F390" s="10" t="s">
        <v>35</v>
      </c>
      <c r="G390" s="10" t="s">
        <v>35</v>
      </c>
      <c r="H390" s="14"/>
    </row>
    <row r="391" spans="1:9" s="13" customFormat="1">
      <c r="A391" s="30"/>
      <c r="B391" s="30"/>
      <c r="C391" s="30" t="s">
        <v>71</v>
      </c>
      <c r="D391" s="29">
        <f>AVERAGE(D382:D390)</f>
        <v>0.37536934652692966</v>
      </c>
      <c r="E391" s="29">
        <f>AVERAGE(E382:E390)</f>
        <v>0.84389348085837013</v>
      </c>
      <c r="F391" s="29">
        <f>AVERAGE(F382:F390)</f>
        <v>0.37588842127354871</v>
      </c>
      <c r="G391" s="29">
        <f>AVERAGE(G382:G390)</f>
        <v>0.80209043945568703</v>
      </c>
      <c r="H391" s="31"/>
      <c r="I391" s="27"/>
    </row>
    <row r="392" spans="1:9" s="13" customFormat="1">
      <c r="A392" s="30"/>
      <c r="B392" s="30"/>
      <c r="C392" s="30" t="s">
        <v>61</v>
      </c>
      <c r="D392" s="29">
        <f>STDEVP(D382:D390)</f>
        <v>7.3365394296426023E-2</v>
      </c>
      <c r="E392" s="29">
        <f>STDEVP(E382:E390)</f>
        <v>6.8139679353835234E-2</v>
      </c>
      <c r="F392" s="29">
        <f>STDEVP(F382:F390)</f>
        <v>5.5309775211126316E-2</v>
      </c>
      <c r="G392" s="29">
        <f>STDEVP(G382:G390)</f>
        <v>9.0167484983863483E-2</v>
      </c>
      <c r="H392" s="31"/>
      <c r="I392" s="12"/>
    </row>
    <row r="393" spans="1:9" s="13" customFormat="1">
      <c r="A393" s="33"/>
      <c r="B393" s="33"/>
      <c r="C393" s="33" t="s">
        <v>33</v>
      </c>
      <c r="D393" s="34">
        <f>COUNT(D382:D390)</f>
        <v>9</v>
      </c>
      <c r="E393" s="34">
        <f>COUNT(E382:E390)</f>
        <v>3</v>
      </c>
      <c r="F393" s="34">
        <f>COUNT(F382:F390)</f>
        <v>6</v>
      </c>
      <c r="G393" s="34">
        <f>COUNT(G382:G390)</f>
        <v>6</v>
      </c>
      <c r="H393" s="35"/>
      <c r="I393" s="12"/>
    </row>
    <row r="394" spans="1:9" s="13" customFormat="1">
      <c r="A394" s="20" t="s">
        <v>47</v>
      </c>
      <c r="B394" s="20" t="s">
        <v>16</v>
      </c>
      <c r="C394" s="20" t="s">
        <v>87</v>
      </c>
      <c r="D394" s="10">
        <v>0.28251110014800201</v>
      </c>
      <c r="E394" s="10">
        <v>0.90221502738795378</v>
      </c>
      <c r="F394" s="10">
        <v>0.28231712786473517</v>
      </c>
      <c r="G394" s="10">
        <v>0.60223212862632014</v>
      </c>
      <c r="H394" s="14"/>
      <c r="I394" s="12"/>
    </row>
    <row r="395" spans="1:9" s="13" customFormat="1">
      <c r="A395" s="20" t="s">
        <v>35</v>
      </c>
      <c r="B395" s="20" t="s">
        <v>35</v>
      </c>
      <c r="C395" s="20" t="s">
        <v>35</v>
      </c>
      <c r="D395" s="10">
        <v>0.33466726497424093</v>
      </c>
      <c r="E395" s="10">
        <v>0.97034067931445089</v>
      </c>
      <c r="F395" s="10">
        <v>0.29990780178364312</v>
      </c>
      <c r="G395" s="10">
        <v>0.80791241870655006</v>
      </c>
      <c r="H395" s="14"/>
    </row>
    <row r="396" spans="1:9" s="13" customFormat="1">
      <c r="A396" s="20" t="s">
        <v>35</v>
      </c>
      <c r="B396" s="20" t="s">
        <v>35</v>
      </c>
      <c r="C396" s="20" t="s">
        <v>35</v>
      </c>
      <c r="D396" s="10">
        <v>0.3556275768082941</v>
      </c>
      <c r="E396" s="10">
        <v>0.99400757301316212</v>
      </c>
      <c r="F396" s="10">
        <v>0.45344621818020253</v>
      </c>
      <c r="G396" s="10">
        <v>0.91106954926012618</v>
      </c>
      <c r="H396" s="14"/>
    </row>
    <row r="397" spans="1:9" s="13" customFormat="1">
      <c r="A397" s="20" t="s">
        <v>35</v>
      </c>
      <c r="B397" s="20" t="s">
        <v>35</v>
      </c>
      <c r="C397" s="20" t="s">
        <v>35</v>
      </c>
      <c r="D397" s="10">
        <v>0.38391117468873248</v>
      </c>
      <c r="E397" s="10" t="s">
        <v>35</v>
      </c>
      <c r="F397" s="10" t="s">
        <v>35</v>
      </c>
      <c r="G397" s="10">
        <v>0.93873341021324141</v>
      </c>
      <c r="H397" s="14"/>
    </row>
    <row r="398" spans="1:9" s="13" customFormat="1">
      <c r="A398" s="20" t="s">
        <v>35</v>
      </c>
      <c r="B398" s="20" t="s">
        <v>35</v>
      </c>
      <c r="C398" s="20" t="s">
        <v>35</v>
      </c>
      <c r="D398" s="10">
        <v>0.41419415800681941</v>
      </c>
      <c r="E398" s="10" t="s">
        <v>35</v>
      </c>
      <c r="F398" s="10" t="s">
        <v>35</v>
      </c>
      <c r="G398" s="10" t="s">
        <v>35</v>
      </c>
      <c r="H398" s="14"/>
      <c r="I398" s="12"/>
    </row>
    <row r="399" spans="1:9" s="13" customFormat="1">
      <c r="A399" s="20" t="s">
        <v>35</v>
      </c>
      <c r="B399" s="20" t="s">
        <v>35</v>
      </c>
      <c r="C399" s="20" t="s">
        <v>35</v>
      </c>
      <c r="D399" s="10">
        <v>0.42850572284692684</v>
      </c>
      <c r="E399" s="10" t="s">
        <v>35</v>
      </c>
      <c r="F399" s="10" t="s">
        <v>35</v>
      </c>
      <c r="G399" s="10" t="s">
        <v>35</v>
      </c>
      <c r="H399" s="14"/>
      <c r="I399" s="12"/>
    </row>
    <row r="400" spans="1:9" s="13" customFormat="1">
      <c r="A400" s="20" t="s">
        <v>35</v>
      </c>
      <c r="B400" s="20" t="s">
        <v>35</v>
      </c>
      <c r="C400" s="20" t="s">
        <v>35</v>
      </c>
      <c r="D400" s="10">
        <v>0.48633158277515037</v>
      </c>
      <c r="E400" s="10" t="s">
        <v>35</v>
      </c>
      <c r="F400" s="10" t="s">
        <v>35</v>
      </c>
      <c r="G400" s="10" t="s">
        <v>35</v>
      </c>
      <c r="H400" s="14"/>
      <c r="I400" s="12"/>
    </row>
    <row r="401" spans="1:9" s="13" customFormat="1">
      <c r="A401" s="20" t="s">
        <v>35</v>
      </c>
      <c r="B401" s="20" t="s">
        <v>35</v>
      </c>
      <c r="C401" s="20" t="s">
        <v>35</v>
      </c>
      <c r="D401" s="10">
        <v>0.49025100833707974</v>
      </c>
      <c r="E401" s="10" t="s">
        <v>35</v>
      </c>
      <c r="F401" s="10" t="s">
        <v>35</v>
      </c>
      <c r="G401" s="10" t="s">
        <v>35</v>
      </c>
      <c r="H401" s="14"/>
      <c r="I401" s="12"/>
    </row>
    <row r="402" spans="1:9" s="13" customFormat="1">
      <c r="A402" s="30"/>
      <c r="B402" s="30"/>
      <c r="C402" s="30" t="s">
        <v>71</v>
      </c>
      <c r="D402" s="29">
        <f>AVERAGE(D394:D401)</f>
        <v>0.39699994857315568</v>
      </c>
      <c r="E402" s="29">
        <f>AVERAGE(E394:E401)</f>
        <v>0.9555210932385223</v>
      </c>
      <c r="F402" s="29">
        <f>AVERAGE(F394:F401)</f>
        <v>0.34522371594286033</v>
      </c>
      <c r="G402" s="29">
        <f>AVERAGE(G394:G401)</f>
        <v>0.81498687670155934</v>
      </c>
      <c r="H402" s="31"/>
      <c r="I402" s="27"/>
    </row>
    <row r="403" spans="1:9" s="13" customFormat="1">
      <c r="A403" s="30"/>
      <c r="B403" s="30"/>
      <c r="C403" s="30" t="s">
        <v>61</v>
      </c>
      <c r="D403" s="29">
        <f>STDEVP(D394:D401)</f>
        <v>6.7860338814859922E-2</v>
      </c>
      <c r="E403" s="29">
        <f>STDEVP(E394:E401)</f>
        <v>3.8911720228275541E-2</v>
      </c>
      <c r="F403" s="29">
        <f>STDEVP(F394:F401)</f>
        <v>7.6861088747228246E-2</v>
      </c>
      <c r="G403" s="29">
        <f>STDEVP(G394:G401)</f>
        <v>0.13215494249803633</v>
      </c>
      <c r="H403" s="31"/>
    </row>
    <row r="404" spans="1:9" s="13" customFormat="1">
      <c r="A404" s="33"/>
      <c r="B404" s="33"/>
      <c r="C404" s="33" t="s">
        <v>33</v>
      </c>
      <c r="D404" s="34">
        <f>COUNT(D394:D401)</f>
        <v>8</v>
      </c>
      <c r="E404" s="34">
        <f>COUNT(E394:E401)</f>
        <v>3</v>
      </c>
      <c r="F404" s="34">
        <f>COUNT(F394:F401)</f>
        <v>3</v>
      </c>
      <c r="G404" s="34">
        <f>COUNT(G394:G401)</f>
        <v>4</v>
      </c>
      <c r="H404" s="35"/>
    </row>
    <row r="405" spans="1:9" s="13" customFormat="1">
      <c r="A405" s="20" t="s">
        <v>52</v>
      </c>
      <c r="B405" s="20" t="s">
        <v>7</v>
      </c>
      <c r="C405" s="20" t="s">
        <v>95</v>
      </c>
      <c r="D405" s="10">
        <v>0.24034493781239102</v>
      </c>
      <c r="E405" s="10">
        <v>0.51297130584214012</v>
      </c>
      <c r="F405" s="10">
        <v>0.29682593081217101</v>
      </c>
      <c r="G405" s="10">
        <v>0.60657384081160204</v>
      </c>
      <c r="H405" s="14"/>
      <c r="I405" s="12"/>
    </row>
    <row r="406" spans="1:9" s="13" customFormat="1">
      <c r="A406" s="20"/>
      <c r="B406" s="20" t="s">
        <v>35</v>
      </c>
      <c r="C406" s="20" t="s">
        <v>35</v>
      </c>
      <c r="D406" s="10">
        <v>0.28883934086575741</v>
      </c>
      <c r="E406" s="10">
        <v>0.62873746473217595</v>
      </c>
      <c r="F406" s="10">
        <v>0.49188568121467963</v>
      </c>
      <c r="G406" s="10">
        <v>0.81</v>
      </c>
      <c r="H406" s="14"/>
      <c r="I406" s="12"/>
    </row>
    <row r="407" spans="1:9" s="13" customFormat="1">
      <c r="A407" s="20" t="s">
        <v>35</v>
      </c>
      <c r="B407" s="20" t="s">
        <v>35</v>
      </c>
      <c r="C407" s="20" t="s">
        <v>35</v>
      </c>
      <c r="D407" s="10">
        <v>0.1671202019341371</v>
      </c>
      <c r="E407" s="10">
        <v>0.63193320324789748</v>
      </c>
      <c r="F407" s="10">
        <v>0.53051872790136978</v>
      </c>
      <c r="G407" s="10">
        <v>0.81265415042636402</v>
      </c>
      <c r="H407" s="14"/>
      <c r="I407" s="12"/>
    </row>
    <row r="408" spans="1:9" s="13" customFormat="1">
      <c r="A408" s="20" t="s">
        <v>35</v>
      </c>
      <c r="B408" s="20" t="s">
        <v>35</v>
      </c>
      <c r="C408" s="20" t="s">
        <v>35</v>
      </c>
      <c r="D408" s="10">
        <v>0.20210433029600461</v>
      </c>
      <c r="E408" s="10">
        <v>0.86863456331835476</v>
      </c>
      <c r="F408" s="10" t="s">
        <v>35</v>
      </c>
      <c r="G408" s="10" t="s">
        <v>35</v>
      </c>
      <c r="H408" s="14"/>
    </row>
    <row r="409" spans="1:9" s="13" customFormat="1">
      <c r="A409" s="20" t="s">
        <v>35</v>
      </c>
      <c r="B409" s="20" t="s">
        <v>35</v>
      </c>
      <c r="C409" s="20" t="s">
        <v>35</v>
      </c>
      <c r="D409" s="10">
        <v>0.22824947232246207</v>
      </c>
      <c r="E409" s="10" t="s">
        <v>35</v>
      </c>
      <c r="F409" s="10" t="s">
        <v>35</v>
      </c>
      <c r="G409" s="10" t="s">
        <v>35</v>
      </c>
      <c r="H409" s="14"/>
    </row>
    <row r="410" spans="1:9" s="13" customFormat="1">
      <c r="A410" s="20" t="s">
        <v>35</v>
      </c>
      <c r="B410" s="20" t="s">
        <v>35</v>
      </c>
      <c r="C410" s="20" t="s">
        <v>35</v>
      </c>
      <c r="D410" s="10">
        <v>0.31276418509951209</v>
      </c>
      <c r="E410" s="10" t="s">
        <v>35</v>
      </c>
      <c r="F410" s="10" t="s">
        <v>35</v>
      </c>
      <c r="G410" s="10" t="s">
        <v>35</v>
      </c>
      <c r="H410" s="14"/>
    </row>
    <row r="411" spans="1:9" s="13" customFormat="1">
      <c r="A411" s="30"/>
      <c r="B411" s="30"/>
      <c r="C411" s="30" t="s">
        <v>71</v>
      </c>
      <c r="D411" s="29">
        <f>AVERAGE(D405:D410)</f>
        <v>0.23990374472171072</v>
      </c>
      <c r="E411" s="29">
        <f>AVERAGE(E405:E410)</f>
        <v>0.66056913428514208</v>
      </c>
      <c r="F411" s="29">
        <f>AVERAGE(F405:F410)</f>
        <v>0.43974344664274012</v>
      </c>
      <c r="G411" s="29">
        <f>AVERAGE(G405:G410)</f>
        <v>0.74307599707932204</v>
      </c>
      <c r="H411" s="31"/>
      <c r="I411" s="27"/>
    </row>
    <row r="412" spans="1:9" s="13" customFormat="1">
      <c r="A412" s="30"/>
      <c r="B412" s="30"/>
      <c r="C412" s="30" t="s">
        <v>61</v>
      </c>
      <c r="D412" s="29">
        <f>STDEVP(D405:D410)</f>
        <v>4.9270668911899962E-2</v>
      </c>
      <c r="E412" s="29">
        <f>STDEVP(E405:E410)</f>
        <v>0.12933446316891314</v>
      </c>
      <c r="F412" s="29">
        <f>STDEVP(F405:F410)</f>
        <v>0.10228127988529082</v>
      </c>
      <c r="G412" s="29">
        <f>STDEVP(G405:G410)</f>
        <v>9.6527682136349463E-2</v>
      </c>
      <c r="H412" s="31"/>
      <c r="I412" s="12"/>
    </row>
    <row r="413" spans="1:9" s="13" customFormat="1">
      <c r="A413" s="33"/>
      <c r="B413" s="33"/>
      <c r="C413" s="33" t="s">
        <v>33</v>
      </c>
      <c r="D413" s="34">
        <f>COUNT(D405:D410)</f>
        <v>6</v>
      </c>
      <c r="E413" s="34">
        <f>COUNT(E405:E410)</f>
        <v>4</v>
      </c>
      <c r="F413" s="34">
        <f>COUNT(F405:F410)</f>
        <v>3</v>
      </c>
      <c r="G413" s="34">
        <f>COUNT(G405:G410)</f>
        <v>3</v>
      </c>
      <c r="H413" s="35"/>
      <c r="I413" s="12"/>
    </row>
    <row r="414" spans="1:9" s="13" customFormat="1">
      <c r="A414" s="20" t="s">
        <v>36</v>
      </c>
      <c r="B414" s="20" t="s">
        <v>37</v>
      </c>
      <c r="C414" s="20" t="s">
        <v>84</v>
      </c>
      <c r="D414" s="10">
        <v>0.43459907999327596</v>
      </c>
      <c r="E414" s="10">
        <v>0.60371129792905476</v>
      </c>
      <c r="F414" s="10">
        <v>0.63097041187970104</v>
      </c>
      <c r="G414" s="10">
        <v>0.3423667306140929</v>
      </c>
      <c r="H414" s="14"/>
    </row>
    <row r="415" spans="1:9" s="13" customFormat="1">
      <c r="A415" s="20" t="s">
        <v>35</v>
      </c>
      <c r="B415" s="20" t="s">
        <v>35</v>
      </c>
      <c r="C415" s="20" t="s">
        <v>35</v>
      </c>
      <c r="D415" s="10">
        <v>0.46004727798085787</v>
      </c>
      <c r="E415" s="10">
        <v>0.69536695772194956</v>
      </c>
      <c r="F415" s="10">
        <v>0.71992831473474139</v>
      </c>
      <c r="G415" s="10">
        <v>0.44093198428466718</v>
      </c>
      <c r="H415" s="14"/>
    </row>
    <row r="416" spans="1:9" s="13" customFormat="1">
      <c r="A416" s="20" t="s">
        <v>35</v>
      </c>
      <c r="B416" s="20" t="s">
        <v>35</v>
      </c>
      <c r="C416" s="20" t="s">
        <v>35</v>
      </c>
      <c r="D416" s="10">
        <v>0.48042009879641284</v>
      </c>
      <c r="E416" s="10">
        <v>0.73067098623138749</v>
      </c>
      <c r="F416" s="10">
        <v>0.73269738044074328</v>
      </c>
      <c r="G416" s="10">
        <v>0.46285898350064036</v>
      </c>
      <c r="H416" s="14"/>
    </row>
    <row r="417" spans="1:9" s="13" customFormat="1">
      <c r="A417" s="20" t="s">
        <v>35</v>
      </c>
      <c r="B417" s="20" t="s">
        <v>35</v>
      </c>
      <c r="C417" s="20" t="s">
        <v>35</v>
      </c>
      <c r="D417" s="10">
        <v>0.5296972319650034</v>
      </c>
      <c r="E417" s="10">
        <v>0.77804544247867446</v>
      </c>
      <c r="F417" s="10">
        <v>0.78531318716282628</v>
      </c>
      <c r="G417" s="10">
        <v>0.51061733966225897</v>
      </c>
      <c r="H417" s="14"/>
    </row>
    <row r="418" spans="1:9" s="13" customFormat="1">
      <c r="A418" s="30"/>
      <c r="B418" s="30"/>
      <c r="C418" s="30" t="s">
        <v>71</v>
      </c>
      <c r="D418" s="29">
        <f>AVERAGE(D414:D417)</f>
        <v>0.47619092218388748</v>
      </c>
      <c r="E418" s="29">
        <f>AVERAGE(E414:E417)</f>
        <v>0.70194867109026648</v>
      </c>
      <c r="F418" s="29">
        <f>AVERAGE(F414:F417)</f>
        <v>0.71722732355450303</v>
      </c>
      <c r="G418" s="29">
        <f>AVERAGE(G414:G417)</f>
        <v>0.43919375951541484</v>
      </c>
      <c r="H418" s="31"/>
      <c r="I418" s="27"/>
    </row>
    <row r="419" spans="1:9" s="13" customFormat="1">
      <c r="A419" s="30"/>
      <c r="B419" s="30"/>
      <c r="C419" s="30" t="s">
        <v>61</v>
      </c>
      <c r="D419" s="29">
        <f>STDEVP(D414:D417)</f>
        <v>3.4897384236413108E-2</v>
      </c>
      <c r="E419" s="29">
        <f>STDEVP(E414:E417)</f>
        <v>6.385450344197216E-2</v>
      </c>
      <c r="F419" s="29">
        <f>STDEVP(F414:F417)</f>
        <v>5.5503508106211227E-2</v>
      </c>
      <c r="G419" s="29">
        <f>STDEVP(G414:G417)</f>
        <v>6.1318564844729875E-2</v>
      </c>
      <c r="H419" s="31"/>
    </row>
    <row r="420" spans="1:9" s="13" customFormat="1">
      <c r="A420" s="33"/>
      <c r="B420" s="33"/>
      <c r="C420" s="33" t="s">
        <v>33</v>
      </c>
      <c r="D420" s="34">
        <f>COUNT(D414:D417)</f>
        <v>4</v>
      </c>
      <c r="E420" s="34">
        <f>COUNT(E414:E417)</f>
        <v>4</v>
      </c>
      <c r="F420" s="34">
        <f>COUNT(F414:F417)</f>
        <v>4</v>
      </c>
      <c r="G420" s="34">
        <f>COUNT(G414:G417)</f>
        <v>4</v>
      </c>
      <c r="H420" s="35"/>
    </row>
    <row r="421" spans="1:9" s="13" customFormat="1">
      <c r="A421" s="20" t="s">
        <v>32</v>
      </c>
      <c r="B421" s="20" t="s">
        <v>32</v>
      </c>
      <c r="C421" s="20" t="s">
        <v>86</v>
      </c>
      <c r="D421" s="10">
        <v>0.20289399182132745</v>
      </c>
      <c r="E421" s="10">
        <v>0.78285665587182551</v>
      </c>
      <c r="F421" s="10">
        <v>0.47511623007639003</v>
      </c>
      <c r="G421" s="10">
        <v>0.64238983627922497</v>
      </c>
      <c r="H421" s="14"/>
    </row>
    <row r="422" spans="1:9">
      <c r="A422" s="20" t="s">
        <v>35</v>
      </c>
      <c r="B422" s="20" t="s">
        <v>35</v>
      </c>
      <c r="C422" s="20" t="s">
        <v>35</v>
      </c>
      <c r="D422" s="10">
        <v>0.21234997147682408</v>
      </c>
      <c r="E422" s="10">
        <v>0.82241209844160301</v>
      </c>
      <c r="F422" s="10">
        <v>0.68093210111696267</v>
      </c>
      <c r="G422" s="10">
        <v>0.90765353918133607</v>
      </c>
    </row>
    <row r="423" spans="1:9">
      <c r="A423" s="20" t="s">
        <v>35</v>
      </c>
      <c r="B423" s="20" t="s">
        <v>35</v>
      </c>
      <c r="C423" s="20" t="s">
        <v>35</v>
      </c>
      <c r="D423" s="10">
        <v>0.3863930458496676</v>
      </c>
      <c r="E423" s="10">
        <v>0.93911623672873157</v>
      </c>
      <c r="F423" s="10">
        <v>0.70304414521902159</v>
      </c>
      <c r="G423" s="10">
        <v>0.91721070492818702</v>
      </c>
    </row>
    <row r="424" spans="1:9">
      <c r="A424" s="20" t="s">
        <v>35</v>
      </c>
      <c r="B424" s="20" t="s">
        <v>35</v>
      </c>
      <c r="C424" s="20" t="s">
        <v>35</v>
      </c>
      <c r="D424" s="10">
        <v>0.40123415503709153</v>
      </c>
      <c r="E424" s="10" t="s">
        <v>35</v>
      </c>
      <c r="F424" s="10">
        <v>0.70609300737792557</v>
      </c>
      <c r="G424" s="10">
        <v>1.0013396966081474</v>
      </c>
    </row>
    <row r="425" spans="1:9">
      <c r="A425" s="20" t="s">
        <v>35</v>
      </c>
      <c r="B425" s="20" t="s">
        <v>35</v>
      </c>
      <c r="C425" s="20" t="s">
        <v>35</v>
      </c>
      <c r="D425" s="10">
        <v>0.51548888018545369</v>
      </c>
      <c r="E425" s="10" t="s">
        <v>35</v>
      </c>
      <c r="F425" s="10" t="s">
        <v>35</v>
      </c>
      <c r="G425" s="10" t="s">
        <v>35</v>
      </c>
    </row>
    <row r="426" spans="1:9">
      <c r="A426" s="30"/>
      <c r="B426" s="30"/>
      <c r="C426" s="30" t="s">
        <v>71</v>
      </c>
      <c r="D426" s="29">
        <f>AVERAGE(D421:D425)</f>
        <v>0.3436720088740729</v>
      </c>
      <c r="E426" s="29">
        <f>AVERAGE(E421:E425)</f>
        <v>0.84812833034738677</v>
      </c>
      <c r="F426" s="29">
        <f>AVERAGE(F421:F425)</f>
        <v>0.64129637094757497</v>
      </c>
      <c r="G426" s="29">
        <f>AVERAGE(G421:G425)</f>
        <v>0.86714844424922377</v>
      </c>
      <c r="H426" s="31"/>
      <c r="I426" s="27"/>
    </row>
    <row r="427" spans="1:9">
      <c r="A427" s="30"/>
      <c r="B427" s="30"/>
      <c r="C427" s="30" t="s">
        <v>61</v>
      </c>
      <c r="D427" s="29">
        <f>STDEVP(D421:D425)</f>
        <v>0.11976932205691232</v>
      </c>
      <c r="E427" s="29">
        <f>STDEVP(E421:E425)</f>
        <v>6.6333790232771639E-2</v>
      </c>
      <c r="F427" s="29">
        <f>STDEVP(F421:F425)</f>
        <v>9.6434203017124798E-2</v>
      </c>
      <c r="G427" s="29">
        <f>STDEVP(G421:G425)</f>
        <v>0.13478744074098345</v>
      </c>
      <c r="H427" s="31"/>
    </row>
    <row r="428" spans="1:9">
      <c r="A428" s="33"/>
      <c r="B428" s="33"/>
      <c r="C428" s="33" t="s">
        <v>33</v>
      </c>
      <c r="D428" s="34">
        <f>COUNT(D421:D425)</f>
        <v>5</v>
      </c>
      <c r="E428" s="34">
        <f>COUNT(E421:E425)</f>
        <v>3</v>
      </c>
      <c r="F428" s="34">
        <f>COUNT(F421:F425)</f>
        <v>4</v>
      </c>
      <c r="G428" s="34">
        <f>COUNT(G421:G425)</f>
        <v>4</v>
      </c>
      <c r="H428" s="35"/>
    </row>
    <row r="429" spans="1:9">
      <c r="A429" s="20" t="s">
        <v>40</v>
      </c>
      <c r="B429" s="20" t="s">
        <v>6</v>
      </c>
      <c r="C429" s="20" t="s">
        <v>82</v>
      </c>
      <c r="D429" s="10">
        <v>0.28779526936438127</v>
      </c>
      <c r="E429" s="10">
        <v>0.44726560031287244</v>
      </c>
      <c r="F429" s="10">
        <v>1.0088569969351993</v>
      </c>
      <c r="G429" s="10">
        <v>0.92365388095920054</v>
      </c>
    </row>
    <row r="430" spans="1:9">
      <c r="A430" s="20" t="s">
        <v>35</v>
      </c>
      <c r="B430" s="20" t="s">
        <v>35</v>
      </c>
      <c r="C430" s="20" t="s">
        <v>35</v>
      </c>
      <c r="D430" s="10">
        <v>0.36314819127286102</v>
      </c>
      <c r="E430" s="10">
        <v>0.56703389790026948</v>
      </c>
      <c r="F430" s="10">
        <v>1.0648866754788664</v>
      </c>
      <c r="G430" s="10">
        <v>0.97576514929301295</v>
      </c>
    </row>
    <row r="431" spans="1:9">
      <c r="A431" s="20" t="s">
        <v>35</v>
      </c>
      <c r="B431" s="20" t="s">
        <v>35</v>
      </c>
      <c r="C431" s="20" t="s">
        <v>35</v>
      </c>
      <c r="D431" s="10">
        <v>0.38735658628621555</v>
      </c>
      <c r="E431" s="10">
        <v>0.60288173986839433</v>
      </c>
      <c r="F431" s="10">
        <v>1.0752806399262511</v>
      </c>
      <c r="G431" s="10">
        <v>1.0025582257812213</v>
      </c>
    </row>
    <row r="432" spans="1:9">
      <c r="A432" s="20" t="s">
        <v>35</v>
      </c>
      <c r="B432" s="20" t="s">
        <v>35</v>
      </c>
      <c r="C432" s="20" t="s">
        <v>35</v>
      </c>
      <c r="D432" s="10">
        <v>0.39001739843213207</v>
      </c>
      <c r="E432" s="10">
        <v>0.6488923503891445</v>
      </c>
      <c r="F432" s="10" t="s">
        <v>35</v>
      </c>
      <c r="G432" s="10" t="s">
        <v>35</v>
      </c>
    </row>
    <row r="433" spans="1:9">
      <c r="A433" s="20" t="s">
        <v>35</v>
      </c>
      <c r="B433" s="20" t="s">
        <v>35</v>
      </c>
      <c r="C433" s="20" t="s">
        <v>35</v>
      </c>
      <c r="D433" s="10">
        <v>0.3997689145452234</v>
      </c>
      <c r="E433" s="10">
        <v>0.67542372067564849</v>
      </c>
      <c r="F433" s="10" t="s">
        <v>35</v>
      </c>
      <c r="G433" s="10" t="s">
        <v>35</v>
      </c>
    </row>
    <row r="434" spans="1:9">
      <c r="A434" s="20" t="s">
        <v>35</v>
      </c>
      <c r="B434" s="20" t="s">
        <v>35</v>
      </c>
      <c r="C434" s="20" t="s">
        <v>35</v>
      </c>
      <c r="D434" s="10">
        <v>0.4013570942928158</v>
      </c>
      <c r="E434" s="10" t="s">
        <v>35</v>
      </c>
      <c r="F434" s="10" t="s">
        <v>35</v>
      </c>
      <c r="G434" s="10" t="s">
        <v>35</v>
      </c>
    </row>
    <row r="435" spans="1:9">
      <c r="A435" s="20" t="s">
        <v>35</v>
      </c>
      <c r="B435" s="20" t="s">
        <v>35</v>
      </c>
      <c r="C435" s="20" t="s">
        <v>35</v>
      </c>
      <c r="D435" s="10">
        <v>0.41886003842172148</v>
      </c>
      <c r="E435" s="10" t="s">
        <v>35</v>
      </c>
      <c r="F435" s="10" t="s">
        <v>35</v>
      </c>
      <c r="G435" s="10" t="s">
        <v>35</v>
      </c>
    </row>
    <row r="436" spans="1:9">
      <c r="A436" s="20" t="s">
        <v>35</v>
      </c>
      <c r="B436" s="20" t="s">
        <v>35</v>
      </c>
      <c r="C436" s="20" t="s">
        <v>35</v>
      </c>
      <c r="D436" s="10">
        <v>0.46626271162026944</v>
      </c>
      <c r="E436" s="10" t="s">
        <v>35</v>
      </c>
      <c r="F436" s="10" t="s">
        <v>35</v>
      </c>
      <c r="G436" s="10" t="s">
        <v>35</v>
      </c>
    </row>
    <row r="437" spans="1:9">
      <c r="A437" s="20" t="s">
        <v>35</v>
      </c>
      <c r="B437" s="20" t="s">
        <v>35</v>
      </c>
      <c r="C437" s="20" t="s">
        <v>35</v>
      </c>
      <c r="D437" s="10">
        <v>0.48900394720724577</v>
      </c>
      <c r="E437" s="10" t="s">
        <v>35</v>
      </c>
      <c r="F437" s="10" t="s">
        <v>35</v>
      </c>
      <c r="G437" s="10" t="s">
        <v>35</v>
      </c>
    </row>
    <row r="438" spans="1:9">
      <c r="A438" s="30"/>
      <c r="B438" s="30"/>
      <c r="C438" s="30" t="s">
        <v>71</v>
      </c>
      <c r="D438" s="29">
        <f>AVERAGE(D429:D437)</f>
        <v>0.40039668349365176</v>
      </c>
      <c r="E438" s="29">
        <f>AVERAGE(E429:E437)</f>
        <v>0.58829946182926585</v>
      </c>
      <c r="F438" s="29">
        <f>AVERAGE(F429:F437)</f>
        <v>1.0496747707801057</v>
      </c>
      <c r="G438" s="29">
        <f>AVERAGE(G429:G437)</f>
        <v>0.96732575201114501</v>
      </c>
      <c r="H438" s="31"/>
      <c r="I438" s="27"/>
    </row>
    <row r="439" spans="1:9">
      <c r="A439" s="30"/>
      <c r="B439" s="30"/>
      <c r="C439" s="30" t="s">
        <v>61</v>
      </c>
      <c r="D439" s="29">
        <f>STDEVP(D429:D437)</f>
        <v>5.4646434398416571E-2</v>
      </c>
      <c r="E439" s="29">
        <f>STDEVP(E429:E437)</f>
        <v>7.9771613697875818E-2</v>
      </c>
      <c r="F439" s="29">
        <f>STDEVP(F429:F437)</f>
        <v>2.9172779783830611E-2</v>
      </c>
      <c r="G439" s="29">
        <f>STDEVP(G429:G437)</f>
        <v>3.2760662160676697E-2</v>
      </c>
      <c r="H439" s="31"/>
    </row>
    <row r="440" spans="1:9">
      <c r="A440" s="33"/>
      <c r="B440" s="33"/>
      <c r="C440" s="33" t="s">
        <v>33</v>
      </c>
      <c r="D440" s="34">
        <f>COUNT(D429:D437)</f>
        <v>9</v>
      </c>
      <c r="E440" s="34">
        <f>COUNT(E429:E437)</f>
        <v>5</v>
      </c>
      <c r="F440" s="34">
        <f>COUNT(F429:F437)</f>
        <v>3</v>
      </c>
      <c r="G440" s="34">
        <f>COUNT(G429:G437)</f>
        <v>3</v>
      </c>
      <c r="H440" s="35"/>
    </row>
    <row r="441" spans="1:9">
      <c r="D441" s="20"/>
      <c r="E441" s="20"/>
      <c r="F441" s="20"/>
      <c r="G441" s="20"/>
      <c r="H441" s="42"/>
    </row>
    <row r="443" spans="1:9">
      <c r="I443" s="12"/>
    </row>
    <row r="444" spans="1:9">
      <c r="I444" s="12"/>
    </row>
    <row r="445" spans="1:9">
      <c r="I445" s="12"/>
    </row>
    <row r="446" spans="1:9">
      <c r="I446" s="12"/>
    </row>
    <row r="450" spans="9:9">
      <c r="I450" s="12"/>
    </row>
    <row r="451" spans="9:9">
      <c r="I451" s="12"/>
    </row>
    <row r="452" spans="9:9">
      <c r="I452" s="12"/>
    </row>
    <row r="453" spans="9:9">
      <c r="I453" s="12"/>
    </row>
    <row r="457" spans="9:9">
      <c r="I457" s="12"/>
    </row>
    <row r="458" spans="9:9">
      <c r="I458" s="12"/>
    </row>
    <row r="459" spans="9:9">
      <c r="I459" s="12"/>
    </row>
    <row r="460" spans="9:9">
      <c r="I460" s="12"/>
    </row>
    <row r="464" spans="9:9">
      <c r="I464" s="12"/>
    </row>
    <row r="465" spans="9:9">
      <c r="I465" s="12"/>
    </row>
    <row r="466" spans="9:9">
      <c r="I466" s="12"/>
    </row>
    <row r="467" spans="9:9">
      <c r="I467" s="12"/>
    </row>
    <row r="471" spans="9:9">
      <c r="I471" s="12"/>
    </row>
    <row r="472" spans="9:9">
      <c r="I472" s="12"/>
    </row>
    <row r="473" spans="9:9">
      <c r="I473" s="12"/>
    </row>
    <row r="474" spans="9:9">
      <c r="I474" s="12"/>
    </row>
    <row r="478" spans="9:9">
      <c r="I478" s="12"/>
    </row>
    <row r="479" spans="9:9">
      <c r="I479" s="12"/>
    </row>
    <row r="480" spans="9:9">
      <c r="I480" s="12"/>
    </row>
    <row r="481" spans="9:9">
      <c r="I481" s="12"/>
    </row>
    <row r="485" spans="9:9">
      <c r="I485" s="12"/>
    </row>
    <row r="486" spans="9:9">
      <c r="I486" s="12"/>
    </row>
    <row r="487" spans="9:9">
      <c r="I487" s="12"/>
    </row>
    <row r="488" spans="9:9">
      <c r="I488" s="12"/>
    </row>
    <row r="518" spans="7:8">
      <c r="G518" s="13"/>
      <c r="H518" s="15"/>
    </row>
    <row r="586" spans="1:9">
      <c r="A586" s="19"/>
      <c r="B586" s="19"/>
      <c r="C586" s="19" t="s">
        <v>33</v>
      </c>
      <c r="D586" s="18">
        <f>COUNT(D236:D241)</f>
        <v>6</v>
      </c>
      <c r="E586" s="18">
        <f>COUNT(E236:E241)</f>
        <v>3</v>
      </c>
      <c r="F586" s="18">
        <f>COUNT(F236:F241)</f>
        <v>5</v>
      </c>
      <c r="G586" s="18">
        <f>COUNT(G236:G241)</f>
        <v>4</v>
      </c>
      <c r="H586" s="36"/>
    </row>
    <row r="587" spans="1:9">
      <c r="A587" s="19"/>
      <c r="B587" s="19"/>
      <c r="C587" s="19" t="s">
        <v>33</v>
      </c>
      <c r="D587" s="18">
        <f>COUNT(D218:D221)</f>
        <v>4</v>
      </c>
      <c r="E587" s="18">
        <f>COUNT(E218:E221)</f>
        <v>4</v>
      </c>
      <c r="F587" s="18">
        <f>COUNT(F218:F221)</f>
        <v>3</v>
      </c>
      <c r="G587" s="18">
        <f>COUNT(G218:G221)</f>
        <v>3</v>
      </c>
      <c r="H587" s="36"/>
      <c r="I587" s="12"/>
    </row>
    <row r="588" spans="1:9">
      <c r="A588" s="19"/>
      <c r="B588" s="19"/>
      <c r="C588" s="19" t="s">
        <v>33</v>
      </c>
      <c r="D588" s="18">
        <f>COUNT(D225:D232)</f>
        <v>8</v>
      </c>
      <c r="E588" s="18">
        <f>COUNT(E225:E232)</f>
        <v>7</v>
      </c>
      <c r="F588" s="18">
        <f>COUNT(F225:F232)</f>
        <v>4</v>
      </c>
      <c r="G588" s="18">
        <f>COUNT(G225:G232)</f>
        <v>4</v>
      </c>
      <c r="H588" s="36"/>
    </row>
    <row r="589" spans="1:9">
      <c r="A589" s="19"/>
      <c r="B589" s="19"/>
      <c r="C589" s="19" t="s">
        <v>33</v>
      </c>
      <c r="D589" s="18">
        <f>COUNT(D382:D390)</f>
        <v>9</v>
      </c>
      <c r="E589" s="18">
        <f>COUNT(E382:E390)</f>
        <v>3</v>
      </c>
      <c r="F589" s="18">
        <f>COUNT(F382:F390)</f>
        <v>6</v>
      </c>
      <c r="G589" s="18">
        <f>COUNT(G382:G390)</f>
        <v>6</v>
      </c>
      <c r="H589" s="36"/>
    </row>
    <row r="590" spans="1:9">
      <c r="A590" s="19"/>
      <c r="B590" s="19"/>
      <c r="C590" s="19" t="s">
        <v>33</v>
      </c>
      <c r="D590" s="18">
        <f>COUNT(D36:D44)</f>
        <v>9</v>
      </c>
      <c r="E590" s="18">
        <f>COUNT(E36:E44)</f>
        <v>6</v>
      </c>
      <c r="F590" s="18">
        <f>COUNT(F36:F44)</f>
        <v>5</v>
      </c>
      <c r="G590" s="18">
        <f>COUNT(G36:G44)</f>
        <v>4</v>
      </c>
      <c r="H590" s="36"/>
    </row>
    <row r="591" spans="1:9">
      <c r="A591" s="19"/>
      <c r="B591" s="19"/>
      <c r="C591" s="19" t="s">
        <v>33</v>
      </c>
      <c r="D591" s="18">
        <f>COUNT(D394:D401)</f>
        <v>8</v>
      </c>
      <c r="E591" s="18">
        <f>COUNT(E394:E401)</f>
        <v>3</v>
      </c>
      <c r="F591" s="18">
        <f>COUNT(F394:F401)</f>
        <v>3</v>
      </c>
      <c r="G591" s="18">
        <f>COUNT(G394:G401)</f>
        <v>4</v>
      </c>
      <c r="H591" s="36"/>
    </row>
    <row r="592" spans="1:9">
      <c r="A592" s="19"/>
      <c r="B592" s="19"/>
      <c r="C592" s="19" t="s">
        <v>33</v>
      </c>
      <c r="D592" s="18">
        <f>COUNT(D199:D206)</f>
        <v>8</v>
      </c>
      <c r="E592" s="18">
        <f>COUNT(E199:E206)</f>
        <v>3</v>
      </c>
      <c r="F592" s="18">
        <f>COUNT(F199:F206)</f>
        <v>3</v>
      </c>
      <c r="G592" s="18">
        <f>COUNT(G199:G206)</f>
        <v>4</v>
      </c>
      <c r="H592" s="36"/>
    </row>
    <row r="593" spans="1:8">
      <c r="A593" s="19"/>
      <c r="B593" s="19"/>
      <c r="C593" s="19" t="s">
        <v>33</v>
      </c>
      <c r="D593" s="18">
        <f>COUNT(D210:D214)</f>
        <v>5</v>
      </c>
      <c r="E593" s="18">
        <f>COUNT(E210:E214)</f>
        <v>3</v>
      </c>
      <c r="F593" s="18">
        <f>COUNT(F210:F214)</f>
        <v>4</v>
      </c>
      <c r="G593" s="18">
        <f>COUNT(G210:G214)</f>
        <v>3</v>
      </c>
      <c r="H593" s="36"/>
    </row>
    <row r="594" spans="1:8">
      <c r="A594" s="19"/>
      <c r="B594" s="19"/>
      <c r="C594" s="19" t="s">
        <v>33</v>
      </c>
      <c r="D594" s="18">
        <f>COUNT(D68:D81)</f>
        <v>14</v>
      </c>
      <c r="E594" s="18">
        <f>COUNT(E68:E81)</f>
        <v>9</v>
      </c>
      <c r="F594" s="18">
        <f>COUNT(F68:F81)</f>
        <v>9</v>
      </c>
      <c r="G594" s="18">
        <f>COUNT(G68:G81)</f>
        <v>8</v>
      </c>
      <c r="H594" s="36"/>
    </row>
    <row r="595" spans="1:8">
      <c r="A595" s="19"/>
      <c r="B595" s="19"/>
      <c r="C595" s="19" t="s">
        <v>33</v>
      </c>
      <c r="D595" s="18">
        <f>COUNT(D58:D64)</f>
        <v>7</v>
      </c>
      <c r="E595" s="18">
        <f>COUNT(E58:E64)</f>
        <v>4</v>
      </c>
      <c r="F595" s="18">
        <f>COUNT(F58:F64)</f>
        <v>4</v>
      </c>
      <c r="G595" s="18">
        <f>COUNT(G58:G64)</f>
        <v>6</v>
      </c>
      <c r="H595" s="36"/>
    </row>
    <row r="596" spans="1:8">
      <c r="A596" s="19"/>
      <c r="B596" s="19"/>
      <c r="C596" s="19" t="s">
        <v>33</v>
      </c>
      <c r="D596" s="18">
        <f>COUNT(D177:D183)</f>
        <v>7</v>
      </c>
      <c r="E596" s="18">
        <f>COUNT(E177:E183)</f>
        <v>4</v>
      </c>
      <c r="F596" s="18">
        <f>COUNT(F177:F183)</f>
        <v>7</v>
      </c>
      <c r="G596" s="18">
        <f>COUNT(G177:G183)</f>
        <v>5</v>
      </c>
      <c r="H596" s="36"/>
    </row>
    <row r="597" spans="1:8">
      <c r="A597" s="19"/>
      <c r="B597" s="19"/>
      <c r="C597" s="19" t="s">
        <v>33</v>
      </c>
      <c r="D597" s="18">
        <f>COUNT(D405:D410)</f>
        <v>6</v>
      </c>
      <c r="E597" s="18">
        <f>COUNT(E405:E410)</f>
        <v>4</v>
      </c>
      <c r="F597" s="18">
        <f>COUNT(F405:F410)</f>
        <v>3</v>
      </c>
      <c r="G597" s="18">
        <f>COUNT(G405:G410)</f>
        <v>3</v>
      </c>
      <c r="H597" s="36"/>
    </row>
    <row r="598" spans="1:8">
      <c r="A598" s="19"/>
      <c r="B598" s="19"/>
      <c r="C598" s="19" t="s">
        <v>33</v>
      </c>
      <c r="D598" s="18">
        <f>COUNT(D187:D189)</f>
        <v>3</v>
      </c>
      <c r="E598" s="18">
        <f>COUNT(E187:E189)</f>
        <v>3</v>
      </c>
      <c r="F598" s="18">
        <f>COUNT(F187:F189)</f>
        <v>3</v>
      </c>
      <c r="G598" s="18">
        <f>COUNT(G187:G189)</f>
        <v>3</v>
      </c>
      <c r="H598" s="36"/>
    </row>
    <row r="599" spans="1:8">
      <c r="A599" s="19"/>
      <c r="B599" s="19"/>
      <c r="C599" s="19" t="s">
        <v>33</v>
      </c>
      <c r="D599" s="18">
        <f>COUNT(D48:D54)</f>
        <v>7</v>
      </c>
      <c r="E599" s="18">
        <f>COUNT(E48:E54)</f>
        <v>6</v>
      </c>
      <c r="F599" s="18">
        <f>COUNT(F48:F54)</f>
        <v>5</v>
      </c>
      <c r="G599" s="18">
        <f>COUNT(G48:G54)</f>
        <v>6</v>
      </c>
      <c r="H599" s="36"/>
    </row>
    <row r="600" spans="1:8">
      <c r="A600" s="19"/>
      <c r="B600" s="19"/>
      <c r="C600" s="19" t="s">
        <v>33</v>
      </c>
      <c r="D600" s="18">
        <f>COUNT(D85:D89)</f>
        <v>5</v>
      </c>
      <c r="E600" s="18">
        <f>COUNT(E85:E89)</f>
        <v>4</v>
      </c>
      <c r="F600" s="18">
        <f>COUNT(F85:F89)</f>
        <v>3</v>
      </c>
      <c r="G600" s="18">
        <f>COUNT(G85:G89)</f>
        <v>3</v>
      </c>
      <c r="H600" s="36"/>
    </row>
    <row r="601" spans="1:8">
      <c r="A601" s="19"/>
      <c r="B601" s="19"/>
      <c r="C601" s="19" t="s">
        <v>33</v>
      </c>
      <c r="D601" s="18">
        <f>COUNT(D26:D32)</f>
        <v>7</v>
      </c>
      <c r="E601" s="18">
        <f>COUNT(E26:E32)</f>
        <v>6</v>
      </c>
      <c r="F601" s="18">
        <f>COUNT(F26:F32)</f>
        <v>5</v>
      </c>
      <c r="G601" s="18">
        <f>COUNT(G26:G32)</f>
        <v>6</v>
      </c>
      <c r="H601" s="36"/>
    </row>
    <row r="602" spans="1:8">
      <c r="A602" s="19"/>
      <c r="B602" s="19"/>
      <c r="C602" s="19" t="s">
        <v>33</v>
      </c>
      <c r="D602" s="18">
        <f>COUNT(D429:D437)</f>
        <v>9</v>
      </c>
      <c r="E602" s="18">
        <f>COUNT(E429:E437)</f>
        <v>5</v>
      </c>
      <c r="F602" s="18">
        <f>COUNT(F429:F437)</f>
        <v>3</v>
      </c>
      <c r="G602" s="18">
        <f>COUNT(G429:G437)</f>
        <v>3</v>
      </c>
      <c r="H602" s="36"/>
    </row>
    <row r="603" spans="1:8">
      <c r="A603" s="19"/>
      <c r="B603" s="19"/>
      <c r="C603" s="19" t="s">
        <v>33</v>
      </c>
      <c r="D603" s="18">
        <f>COUNT(D17:D22)</f>
        <v>6</v>
      </c>
      <c r="E603" s="18">
        <f>COUNT(E17:E22)</f>
        <v>4</v>
      </c>
      <c r="F603" s="18">
        <f>COUNT(F17:F22)</f>
        <v>5</v>
      </c>
      <c r="G603" s="18">
        <f>COUNT(G17:G22)</f>
        <v>6</v>
      </c>
      <c r="H603" s="36"/>
    </row>
    <row r="604" spans="1:8">
      <c r="A604" s="19"/>
      <c r="B604" s="19"/>
      <c r="C604" s="19" t="s">
        <v>33</v>
      </c>
      <c r="D604" s="18">
        <f>COUNT(D414:D417)</f>
        <v>4</v>
      </c>
      <c r="E604" s="18">
        <f>COUNT(E414:E417)</f>
        <v>4</v>
      </c>
      <c r="F604" s="18">
        <f>COUNT(F414:F417)</f>
        <v>4</v>
      </c>
      <c r="G604" s="18">
        <f>COUNT(G414:G417)</f>
        <v>4</v>
      </c>
      <c r="H604" s="36"/>
    </row>
    <row r="605" spans="1:8">
      <c r="A605" s="19"/>
      <c r="B605" s="19"/>
      <c r="C605" s="19" t="s">
        <v>33</v>
      </c>
      <c r="D605" s="18">
        <f>COUNT(D193:D195)</f>
        <v>3</v>
      </c>
      <c r="E605" s="18">
        <f>COUNT(E193:E195)</f>
        <v>3</v>
      </c>
      <c r="F605" s="18">
        <f>COUNT(F193:F195)</f>
        <v>3</v>
      </c>
      <c r="G605" s="18">
        <f>COUNT(G193:G195)</f>
        <v>3</v>
      </c>
      <c r="H605" s="36"/>
    </row>
    <row r="606" spans="1:8">
      <c r="A606" s="19"/>
      <c r="B606" s="19"/>
      <c r="C606" s="19" t="s">
        <v>33</v>
      </c>
      <c r="D606" s="18">
        <f>COUNT(D421:D425)</f>
        <v>5</v>
      </c>
      <c r="E606" s="18">
        <f>COUNT(E421:E425)</f>
        <v>3</v>
      </c>
      <c r="F606" s="18">
        <f>COUNT(F421:F425)</f>
        <v>4</v>
      </c>
      <c r="G606" s="18">
        <f>COUNT(G421:G425)</f>
        <v>4</v>
      </c>
      <c r="H606" s="36"/>
    </row>
    <row r="607" spans="1:8">
      <c r="A607" s="19"/>
      <c r="B607" s="19"/>
      <c r="C607" s="19" t="s">
        <v>33</v>
      </c>
      <c r="D607" s="18">
        <f>COUNT(D361:D365)</f>
        <v>5</v>
      </c>
      <c r="E607" s="18">
        <f>COUNT(E361:E365)</f>
        <v>4</v>
      </c>
      <c r="F607" s="18">
        <f>COUNT(F361:F365)</f>
        <v>4</v>
      </c>
      <c r="G607" s="18">
        <f>COUNT(G361:G365)</f>
        <v>4</v>
      </c>
      <c r="H607" s="36"/>
    </row>
    <row r="608" spans="1:8">
      <c r="A608" s="19"/>
      <c r="B608" s="19"/>
      <c r="C608" s="19" t="s">
        <v>33</v>
      </c>
      <c r="D608" s="18">
        <f>COUNT(D369:D378)</f>
        <v>10</v>
      </c>
      <c r="E608" s="18">
        <f>COUNT(E369:E378)</f>
        <v>6</v>
      </c>
      <c r="F608" s="18">
        <f>COUNT(F369:F378)</f>
        <v>6</v>
      </c>
      <c r="G608" s="18">
        <f>COUNT(G369:G378)</f>
        <v>5</v>
      </c>
      <c r="H608" s="36"/>
    </row>
    <row r="609" spans="1:9">
      <c r="A609" s="19" t="e">
        <f>IF(#REF!&lt;&gt;"",#REF!,"")</f>
        <v>#REF!</v>
      </c>
      <c r="B609" s="19" t="e">
        <f>IF(#REF!&lt;&gt;"",#REF!,"")</f>
        <v>#REF!</v>
      </c>
      <c r="C609" s="19" t="s">
        <v>71</v>
      </c>
      <c r="D609" s="17">
        <f>AVERAGE(D236:D241)</f>
        <v>0.2357699755461509</v>
      </c>
      <c r="E609" s="17">
        <f>AVERAGE(E236:E241)</f>
        <v>0.70437567320761041</v>
      </c>
      <c r="F609" s="17">
        <f>AVERAGE(F236:F241)</f>
        <v>0.29515568978780038</v>
      </c>
      <c r="G609" s="17">
        <f>AVERAGE(G236:G241)</f>
        <v>0.92310125921069686</v>
      </c>
      <c r="H609" s="31"/>
    </row>
    <row r="610" spans="1:9">
      <c r="A610" s="19" t="e">
        <f>IF(#REF!&lt;&gt;"",#REF!,"")</f>
        <v>#REF!</v>
      </c>
      <c r="B610" s="19" t="e">
        <f>IF(#REF!&lt;&gt;"",#REF!,"")</f>
        <v>#REF!</v>
      </c>
      <c r="C610" s="19" t="s">
        <v>71</v>
      </c>
      <c r="D610" s="17">
        <f>AVERAGE(D218:D221)</f>
        <v>0.25277464541666611</v>
      </c>
      <c r="E610" s="17">
        <f>AVERAGE(E218:E221)</f>
        <v>0.88420520045661666</v>
      </c>
      <c r="F610" s="17">
        <f>AVERAGE(F218:F221)</f>
        <v>0.3087884785983519</v>
      </c>
      <c r="G610" s="17">
        <f>AVERAGE(G218:G221)</f>
        <v>0.84825929658925636</v>
      </c>
      <c r="H610" s="31"/>
      <c r="I610" s="12"/>
    </row>
    <row r="611" spans="1:9">
      <c r="A611" s="19" t="e">
        <f>IF(#REF!&lt;&gt;"",#REF!,"")</f>
        <v>#REF!</v>
      </c>
      <c r="B611" s="19" t="e">
        <f>IF(#REF!&lt;&gt;"",#REF!,"")</f>
        <v>#REF!</v>
      </c>
      <c r="C611" s="19" t="s">
        <v>71</v>
      </c>
      <c r="D611" s="17">
        <f>AVERAGE(D225:D232)</f>
        <v>0.2656016018100199</v>
      </c>
      <c r="E611" s="17">
        <f>AVERAGE(E225:E232)</f>
        <v>0.83958102722906103</v>
      </c>
      <c r="F611" s="17">
        <f>AVERAGE(F225:F232)</f>
        <v>0.31813202353798781</v>
      </c>
      <c r="G611" s="17">
        <f>AVERAGE(G225:G232)</f>
        <v>1.0035016515450412</v>
      </c>
      <c r="H611" s="31"/>
    </row>
    <row r="612" spans="1:9">
      <c r="A612" s="19" t="e">
        <f>IF(#REF!&lt;&gt;"",#REF!,"")</f>
        <v>#REF!</v>
      </c>
      <c r="B612" s="19" t="e">
        <f>IF(#REF!&lt;&gt;"",#REF!,"")</f>
        <v>#REF!</v>
      </c>
      <c r="C612" s="19" t="s">
        <v>71</v>
      </c>
      <c r="D612" s="17">
        <f>AVERAGE(D382:D390)</f>
        <v>0.37536934652692966</v>
      </c>
      <c r="E612" s="17">
        <f>AVERAGE(E382:E390)</f>
        <v>0.84389348085837013</v>
      </c>
      <c r="F612" s="17">
        <f>AVERAGE(F382:F390)</f>
        <v>0.37588842127354871</v>
      </c>
      <c r="G612" s="17">
        <f>AVERAGE(G382:G390)</f>
        <v>0.80209043945568703</v>
      </c>
      <c r="H612" s="31"/>
    </row>
    <row r="613" spans="1:9">
      <c r="A613" s="19" t="e">
        <f>IF(#REF!&lt;&gt;"",#REF!,"")</f>
        <v>#REF!</v>
      </c>
      <c r="B613" s="19" t="e">
        <f>IF(#REF!&lt;&gt;"",#REF!,"")</f>
        <v>#REF!</v>
      </c>
      <c r="C613" s="19" t="s">
        <v>71</v>
      </c>
      <c r="D613" s="17">
        <f>AVERAGE(D36:D44)</f>
        <v>0.22866110343054491</v>
      </c>
      <c r="E613" s="17">
        <f>AVERAGE(E36:E44)</f>
        <v>0.24493131879991506</v>
      </c>
      <c r="F613" s="17">
        <f>AVERAGE(F36:F44)</f>
        <v>0.23414803251384772</v>
      </c>
      <c r="G613" s="17">
        <f>AVERAGE(G36:G44)</f>
        <v>0.24527721420416637</v>
      </c>
      <c r="H613" s="31"/>
    </row>
    <row r="614" spans="1:9">
      <c r="A614" s="19" t="e">
        <f>IF(#REF!&lt;&gt;"",#REF!,"")</f>
        <v>#REF!</v>
      </c>
      <c r="B614" s="19" t="e">
        <f>IF(#REF!&lt;&gt;"",#REF!,"")</f>
        <v>#REF!</v>
      </c>
      <c r="C614" s="19" t="s">
        <v>71</v>
      </c>
      <c r="D614" s="17">
        <f>AVERAGE(D394:D401)</f>
        <v>0.39699994857315568</v>
      </c>
      <c r="E614" s="17">
        <f>AVERAGE(E394:E401)</f>
        <v>0.9555210932385223</v>
      </c>
      <c r="F614" s="17">
        <f>AVERAGE(F394:F401)</f>
        <v>0.34522371594286033</v>
      </c>
      <c r="G614" s="17">
        <f>AVERAGE(G394:G401)</f>
        <v>0.81498687670155934</v>
      </c>
      <c r="H614" s="31"/>
    </row>
    <row r="615" spans="1:9">
      <c r="A615" s="19" t="e">
        <f>IF(#REF!&lt;&gt;"",#REF!,"")</f>
        <v>#REF!</v>
      </c>
      <c r="B615" s="19" t="e">
        <f>IF(#REF!&lt;&gt;"",#REF!,"")</f>
        <v>#REF!</v>
      </c>
      <c r="C615" s="19" t="s">
        <v>71</v>
      </c>
      <c r="D615" s="17">
        <f>AVERAGE(D199:D206)</f>
        <v>0.35349275680879344</v>
      </c>
      <c r="E615" s="17">
        <f>AVERAGE(E199:E206)</f>
        <v>0.78074481312426169</v>
      </c>
      <c r="F615" s="17">
        <f>AVERAGE(F199:F206)</f>
        <v>0.2781329351674468</v>
      </c>
      <c r="G615" s="17">
        <f>AVERAGE(G199:G206)</f>
        <v>0.85707846437918966</v>
      </c>
      <c r="H615" s="31"/>
    </row>
    <row r="616" spans="1:9">
      <c r="A616" s="19" t="e">
        <f>IF(#REF!&lt;&gt;"",#REF!,"")</f>
        <v>#REF!</v>
      </c>
      <c r="B616" s="19" t="e">
        <f>IF(#REF!&lt;&gt;"",#REF!,"")</f>
        <v>#REF!</v>
      </c>
      <c r="C616" s="19" t="s">
        <v>71</v>
      </c>
      <c r="D616" s="17">
        <f>AVERAGE(D210:D214)</f>
        <v>0.30822503571312432</v>
      </c>
      <c r="E616" s="17">
        <f>AVERAGE(E210:E214)</f>
        <v>0.83180962052020291</v>
      </c>
      <c r="F616" s="17">
        <f>AVERAGE(F210:F214)</f>
        <v>0.33703461291888481</v>
      </c>
      <c r="G616" s="17">
        <f>AVERAGE(G210:G214)</f>
        <v>0.77740988614644779</v>
      </c>
      <c r="H616" s="31"/>
    </row>
    <row r="617" spans="1:9">
      <c r="A617" s="19" t="e">
        <f>IF(#REF!&lt;&gt;"",#REF!,"")</f>
        <v>#REF!</v>
      </c>
      <c r="B617" s="19" t="e">
        <f>IF(#REF!&lt;&gt;"",#REF!,"")</f>
        <v>#REF!</v>
      </c>
      <c r="C617" s="19" t="s">
        <v>71</v>
      </c>
      <c r="D617" s="17">
        <f>AVERAGE(D68:D81)</f>
        <v>0.25872692160575694</v>
      </c>
      <c r="E617" s="17">
        <f>AVERAGE(E68:E81)</f>
        <v>0.28503862305633121</v>
      </c>
      <c r="F617" s="17">
        <f>AVERAGE(F68:F81)</f>
        <v>0.35628744639118876</v>
      </c>
      <c r="G617" s="17">
        <f>AVERAGE(G68:G81)</f>
        <v>0.78882406072144917</v>
      </c>
      <c r="H617" s="31"/>
    </row>
    <row r="618" spans="1:9">
      <c r="A618" s="19" t="e">
        <f>IF(#REF!&lt;&gt;"",#REF!,"")</f>
        <v>#REF!</v>
      </c>
      <c r="B618" s="19" t="e">
        <f>IF(#REF!&lt;&gt;"",#REF!,"")</f>
        <v>#REF!</v>
      </c>
      <c r="C618" s="19" t="s">
        <v>71</v>
      </c>
      <c r="D618" s="17">
        <f>AVERAGE(D58:D64)</f>
        <v>0.28244853760328986</v>
      </c>
      <c r="E618" s="17">
        <f>AVERAGE(E58:E64)</f>
        <v>0.33541630445829312</v>
      </c>
      <c r="F618" s="17">
        <f>AVERAGE(F58:F64)</f>
        <v>0.33646559935047737</v>
      </c>
      <c r="G618" s="17">
        <f>AVERAGE(G58:G64)</f>
        <v>0.38676433265367</v>
      </c>
      <c r="H618" s="31"/>
    </row>
    <row r="619" spans="1:9">
      <c r="A619" s="19" t="e">
        <f>IF(#REF!&lt;&gt;"",#REF!,"")</f>
        <v>#REF!</v>
      </c>
      <c r="B619" s="19" t="e">
        <f>IF(#REF!&lt;&gt;"",#REF!,"")</f>
        <v>#REF!</v>
      </c>
      <c r="C619" s="19" t="s">
        <v>71</v>
      </c>
      <c r="D619" s="17">
        <f>AVERAGE(D177:D183)</f>
        <v>0.28228704324094622</v>
      </c>
      <c r="E619" s="17">
        <f>AVERAGE(E177:E183)</f>
        <v>0.33504453994310807</v>
      </c>
      <c r="F619" s="17">
        <f>AVERAGE(F177:F183)</f>
        <v>0.69536921012795538</v>
      </c>
      <c r="G619" s="17">
        <f>AVERAGE(G177:G183)</f>
        <v>0.74143707389108093</v>
      </c>
      <c r="H619" s="31"/>
    </row>
    <row r="620" spans="1:9">
      <c r="A620" s="19" t="e">
        <f>IF(#REF!&lt;&gt;"",#REF!,"")</f>
        <v>#REF!</v>
      </c>
      <c r="B620" s="19" t="e">
        <f>IF(#REF!&lt;&gt;"",#REF!,"")</f>
        <v>#REF!</v>
      </c>
      <c r="C620" s="19" t="s">
        <v>71</v>
      </c>
      <c r="D620" s="17">
        <f>AVERAGE(D405:D410)</f>
        <v>0.23990374472171072</v>
      </c>
      <c r="E620" s="17">
        <f>AVERAGE(E405:E410)</f>
        <v>0.66056913428514208</v>
      </c>
      <c r="F620" s="17">
        <f>AVERAGE(F405:F410)</f>
        <v>0.43974344664274012</v>
      </c>
      <c r="G620" s="17">
        <f>AVERAGE(G405:G410)</f>
        <v>0.74307599707932204</v>
      </c>
      <c r="H620" s="31"/>
    </row>
    <row r="621" spans="1:9">
      <c r="A621" s="19" t="e">
        <f>IF(#REF!&lt;&gt;"",#REF!,"")</f>
        <v>#REF!</v>
      </c>
      <c r="B621" s="19" t="e">
        <f>IF(#REF!&lt;&gt;"",#REF!,"")</f>
        <v>#REF!</v>
      </c>
      <c r="C621" s="19" t="s">
        <v>71</v>
      </c>
      <c r="D621" s="17">
        <f>AVERAGE(D187:D189)</f>
        <v>0.2202926269623382</v>
      </c>
      <c r="E621" s="17">
        <f>AVERAGE(E187:E189)</f>
        <v>0.46006877255625533</v>
      </c>
      <c r="F621" s="17">
        <f>AVERAGE(F187:F189)</f>
        <v>0.23872120536540095</v>
      </c>
      <c r="G621" s="17">
        <f>AVERAGE(G187:G189)</f>
        <v>0.22482033563513473</v>
      </c>
      <c r="H621" s="31"/>
    </row>
    <row r="622" spans="1:9">
      <c r="A622" s="19"/>
      <c r="B622" s="19"/>
      <c r="C622" s="19" t="s">
        <v>71</v>
      </c>
      <c r="D622" s="17">
        <f>AVERAGE(D48:D54)</f>
        <v>0.27394558785202028</v>
      </c>
      <c r="E622" s="17">
        <f>AVERAGE(E48:E54)</f>
        <v>0.23061480236013529</v>
      </c>
      <c r="F622" s="17">
        <f>AVERAGE(F48:F54)</f>
        <v>0.29905743019155323</v>
      </c>
      <c r="G622" s="17">
        <f>AVERAGE(G48:G54)</f>
        <v>0.26263911007247254</v>
      </c>
      <c r="H622" s="31"/>
    </row>
    <row r="623" spans="1:9">
      <c r="A623" s="19" t="e">
        <f>IF(#REF!&lt;&gt;"",#REF!,"")</f>
        <v>#REF!</v>
      </c>
      <c r="B623" s="19" t="e">
        <f>IF(#REF!&lt;&gt;"",#REF!,"")</f>
        <v>#REF!</v>
      </c>
      <c r="C623" s="19" t="s">
        <v>71</v>
      </c>
      <c r="D623" s="17">
        <f>AVERAGE(D85:D89)</f>
        <v>0.20215449840460514</v>
      </c>
      <c r="E623" s="17">
        <f>AVERAGE(E85:E89)</f>
        <v>0.30907888943555062</v>
      </c>
      <c r="F623" s="17">
        <f>AVERAGE(F85:F89)</f>
        <v>0.96675560602912525</v>
      </c>
      <c r="G623" s="17">
        <f>AVERAGE(G85:G89)</f>
        <v>1.0537892096801873</v>
      </c>
      <c r="H623" s="31"/>
    </row>
    <row r="624" spans="1:9">
      <c r="A624" s="19" t="e">
        <f>IF(#REF!&lt;&gt;"",#REF!,"")</f>
        <v>#REF!</v>
      </c>
      <c r="B624" s="19" t="e">
        <f>IF(#REF!&lt;&gt;"",#REF!,"")</f>
        <v>#REF!</v>
      </c>
      <c r="C624" s="19" t="s">
        <v>71</v>
      </c>
      <c r="D624" s="17">
        <f>AVERAGE(D26:D32)</f>
        <v>0.24358353051463902</v>
      </c>
      <c r="E624" s="17">
        <f>AVERAGE(E26:E32)</f>
        <v>0.23825149252014036</v>
      </c>
      <c r="F624" s="17">
        <f>AVERAGE(F26:F32)</f>
        <v>0.27036513450938732</v>
      </c>
      <c r="G624" s="17">
        <f>AVERAGE(G26:G32)</f>
        <v>0.22303604799257939</v>
      </c>
      <c r="H624" s="31"/>
    </row>
    <row r="625" spans="1:9">
      <c r="A625" s="19" t="e">
        <f>IF(#REF!&lt;&gt;"",#REF!,"")</f>
        <v>#REF!</v>
      </c>
      <c r="B625" s="19" t="e">
        <f>IF(#REF!&lt;&gt;"",#REF!,"")</f>
        <v>#REF!</v>
      </c>
      <c r="C625" s="19" t="s">
        <v>71</v>
      </c>
      <c r="D625" s="17">
        <f>AVERAGE(D429:D437)</f>
        <v>0.40039668349365176</v>
      </c>
      <c r="E625" s="17">
        <f>AVERAGE(E429:E437)</f>
        <v>0.58829946182926585</v>
      </c>
      <c r="F625" s="17">
        <f>AVERAGE(F429:F437)</f>
        <v>1.0496747707801057</v>
      </c>
      <c r="G625" s="17">
        <f>AVERAGE(G429:G437)</f>
        <v>0.96732575201114501</v>
      </c>
      <c r="H625" s="31"/>
    </row>
    <row r="626" spans="1:9">
      <c r="A626" s="19" t="e">
        <f>IF(#REF!&lt;&gt;"",#REF!,"")</f>
        <v>#REF!</v>
      </c>
      <c r="B626" s="19" t="e">
        <f>IF(#REF!&lt;&gt;"",#REF!,"")</f>
        <v>#REF!</v>
      </c>
      <c r="C626" s="19" t="s">
        <v>71</v>
      </c>
      <c r="D626" s="17">
        <f>AVERAGE(D17:D22)</f>
        <v>0.36765068582585342</v>
      </c>
      <c r="E626" s="17">
        <f>AVERAGE(E17:E22)</f>
        <v>0.373206923748029</v>
      </c>
      <c r="F626" s="17">
        <f>AVERAGE(F17:F22)</f>
        <v>0.33020064712578645</v>
      </c>
      <c r="G626" s="17">
        <f>AVERAGE(G17:G22)</f>
        <v>0.3132242382754869</v>
      </c>
      <c r="H626" s="31"/>
    </row>
    <row r="627" spans="1:9">
      <c r="A627" s="19" t="e">
        <f>IF(#REF!&lt;&gt;"",#REF!,"")</f>
        <v>#REF!</v>
      </c>
      <c r="B627" s="19" t="e">
        <f>IF(#REF!&lt;&gt;"",#REF!,"")</f>
        <v>#REF!</v>
      </c>
      <c r="C627" s="19" t="s">
        <v>71</v>
      </c>
      <c r="D627" s="17">
        <f>AVERAGE(D414:D417)</f>
        <v>0.47619092218388748</v>
      </c>
      <c r="E627" s="17">
        <f>AVERAGE(E414:E417)</f>
        <v>0.70194867109026648</v>
      </c>
      <c r="F627" s="17">
        <f>AVERAGE(F414:F417)</f>
        <v>0.71722732355450303</v>
      </c>
      <c r="G627" s="17">
        <f>AVERAGE(G414:G417)</f>
        <v>0.43919375951541484</v>
      </c>
      <c r="H627" s="31"/>
    </row>
    <row r="628" spans="1:9">
      <c r="A628" s="19" t="e">
        <f>IF(#REF!&lt;&gt;"",#REF!,"")</f>
        <v>#REF!</v>
      </c>
      <c r="B628" s="19" t="e">
        <f>IF(#REF!&lt;&gt;"",#REF!,"")</f>
        <v>#REF!</v>
      </c>
      <c r="C628" s="19" t="s">
        <v>71</v>
      </c>
      <c r="D628" s="17">
        <f>AVERAGE(D193:D195)</f>
        <v>0.38622599701979105</v>
      </c>
      <c r="E628" s="17">
        <f>AVERAGE(E193:E195)</f>
        <v>0.88415867071925636</v>
      </c>
      <c r="F628" s="17">
        <f>AVERAGE(F193:F195)</f>
        <v>0.32357937123965991</v>
      </c>
      <c r="G628" s="17">
        <f>AVERAGE(G193:G195)</f>
        <v>0.82873447918800569</v>
      </c>
      <c r="H628" s="31"/>
    </row>
    <row r="629" spans="1:9">
      <c r="A629" s="19" t="e">
        <f>IF(#REF!&lt;&gt;"",#REF!,"")</f>
        <v>#REF!</v>
      </c>
      <c r="B629" s="19" t="e">
        <f>IF(#REF!&lt;&gt;"",#REF!,"")</f>
        <v>#REF!</v>
      </c>
      <c r="C629" s="19" t="s">
        <v>71</v>
      </c>
      <c r="D629" s="17">
        <f>AVERAGE(D421:D425)</f>
        <v>0.3436720088740729</v>
      </c>
      <c r="E629" s="17">
        <f>AVERAGE(E421:E425)</f>
        <v>0.84812833034738677</v>
      </c>
      <c r="F629" s="17">
        <f>AVERAGE(F421:F425)</f>
        <v>0.64129637094757497</v>
      </c>
      <c r="G629" s="17">
        <f>AVERAGE(G421:G425)</f>
        <v>0.86714844424922377</v>
      </c>
      <c r="H629" s="31"/>
    </row>
    <row r="630" spans="1:9">
      <c r="A630" s="19" t="e">
        <f>IF(#REF!&lt;&gt;"",#REF!,"")</f>
        <v>#REF!</v>
      </c>
      <c r="B630" s="19" t="e">
        <f>IF(#REF!&lt;&gt;"",#REF!,"")</f>
        <v>#REF!</v>
      </c>
      <c r="C630" s="19" t="s">
        <v>71</v>
      </c>
      <c r="D630" s="17">
        <f>AVERAGE(D361:D365)</f>
        <v>0.27571213505980996</v>
      </c>
      <c r="E630" s="17">
        <f>AVERAGE(E361:E365)</f>
        <v>0.91239661028625751</v>
      </c>
      <c r="F630" s="17">
        <f>AVERAGE(F361:F365)</f>
        <v>0.3528225216692919</v>
      </c>
      <c r="G630" s="17">
        <f>AVERAGE(G361:G365)</f>
        <v>0.80763839247007219</v>
      </c>
      <c r="H630" s="31"/>
    </row>
    <row r="631" spans="1:9">
      <c r="A631" s="19" t="e">
        <f>IF(#REF!&lt;&gt;"",#REF!,"")</f>
        <v>#REF!</v>
      </c>
      <c r="B631" s="19" t="e">
        <f>IF(#REF!&lt;&gt;"",#REF!,"")</f>
        <v>#REF!</v>
      </c>
      <c r="C631" s="19" t="s">
        <v>71</v>
      </c>
      <c r="D631" s="17">
        <f>AVERAGE(D369:D378)</f>
        <v>0.24487453855946528</v>
      </c>
      <c r="E631" s="17">
        <f>AVERAGE(E369:E378)</f>
        <v>0.71800560495284971</v>
      </c>
      <c r="F631" s="17">
        <f>AVERAGE(F369:F378)</f>
        <v>0.28534822862378234</v>
      </c>
      <c r="G631" s="17">
        <f>AVERAGE(G369:G378)</f>
        <v>0.93655385459746121</v>
      </c>
      <c r="H631" s="31"/>
    </row>
    <row r="632" spans="1:9">
      <c r="A632" s="19"/>
      <c r="B632" s="19"/>
      <c r="C632" s="19" t="s">
        <v>61</v>
      </c>
      <c r="D632" s="17">
        <f>STDEVP(D236:D241)</f>
        <v>7.2608535814319017E-2</v>
      </c>
      <c r="E632" s="17">
        <f>STDEVP(E236:E241)</f>
        <v>5.6066345255880445E-2</v>
      </c>
      <c r="F632" s="17">
        <f>STDEVP(F236:F241)</f>
        <v>4.4593783132387384E-2</v>
      </c>
      <c r="G632" s="17">
        <f>STDEVP(G236:G241)</f>
        <v>0.16114672148321596</v>
      </c>
      <c r="H632" s="31"/>
    </row>
    <row r="633" spans="1:9">
      <c r="A633" s="19"/>
      <c r="B633" s="19"/>
      <c r="C633" s="19" t="s">
        <v>61</v>
      </c>
      <c r="D633" s="17">
        <f>STDEVP(D218:D221)</f>
        <v>2.9384903892520416E-2</v>
      </c>
      <c r="E633" s="17">
        <f>STDEVP(E218:E221)</f>
        <v>0.10830796906233377</v>
      </c>
      <c r="F633" s="17">
        <f>STDEVP(F218:F221)</f>
        <v>1.0685303294993957E-2</v>
      </c>
      <c r="G633" s="17">
        <f>STDEVP(G218:G221)</f>
        <v>9.8254096738707636E-2</v>
      </c>
      <c r="H633" s="31"/>
      <c r="I633" s="12"/>
    </row>
    <row r="634" spans="1:9">
      <c r="A634" s="19"/>
      <c r="B634" s="19"/>
      <c r="C634" s="19" t="s">
        <v>61</v>
      </c>
      <c r="D634" s="17">
        <f>STDEVP(D225:D232)</f>
        <v>7.0868696137552464E-2</v>
      </c>
      <c r="E634" s="17">
        <f>STDEVP(E225:E232)</f>
        <v>0.11890859099407985</v>
      </c>
      <c r="F634" s="17">
        <f>STDEVP(F225:F232)</f>
        <v>4.5419374387982811E-2</v>
      </c>
      <c r="G634" s="17">
        <f>STDEVP(G225:G232)</f>
        <v>0.14445251513684251</v>
      </c>
      <c r="H634" s="31"/>
    </row>
    <row r="635" spans="1:9">
      <c r="A635" s="19"/>
      <c r="B635" s="19"/>
      <c r="C635" s="19" t="s">
        <v>61</v>
      </c>
      <c r="D635" s="17">
        <f>STDEVP(D382:D390)</f>
        <v>7.3365394296426023E-2</v>
      </c>
      <c r="E635" s="17">
        <f>STDEVP(E382:E390)</f>
        <v>6.8139679353835234E-2</v>
      </c>
      <c r="F635" s="17">
        <f>STDEVP(F382:F390)</f>
        <v>5.5309775211126316E-2</v>
      </c>
      <c r="G635" s="17">
        <f>STDEVP(G382:G390)</f>
        <v>9.0167484983863483E-2</v>
      </c>
      <c r="H635" s="31"/>
    </row>
    <row r="636" spans="1:9">
      <c r="A636" s="19"/>
      <c r="B636" s="19"/>
      <c r="C636" s="19" t="s">
        <v>61</v>
      </c>
      <c r="D636" s="17">
        <f>STDEVP(D36:D44)</f>
        <v>2.4334761143127777E-2</v>
      </c>
      <c r="E636" s="17">
        <f>STDEVP(E36:E44)</f>
        <v>2.5777507494587328E-2</v>
      </c>
      <c r="F636" s="17">
        <f>STDEVP(F36:F44)</f>
        <v>3.0315255866747163E-2</v>
      </c>
      <c r="G636" s="17">
        <f>STDEVP(G36:G44)</f>
        <v>2.9681823655460009E-2</v>
      </c>
      <c r="H636" s="31"/>
    </row>
    <row r="637" spans="1:9">
      <c r="A637" s="19"/>
      <c r="B637" s="19"/>
      <c r="C637" s="19" t="s">
        <v>61</v>
      </c>
      <c r="D637" s="17">
        <f>STDEVP(D394:D401)</f>
        <v>6.7860338814859922E-2</v>
      </c>
      <c r="E637" s="17">
        <f>STDEVP(E394:E401)</f>
        <v>3.8911720228275541E-2</v>
      </c>
      <c r="F637" s="17">
        <f>STDEVP(F394:F401)</f>
        <v>7.6861088747228246E-2</v>
      </c>
      <c r="G637" s="17">
        <f>STDEVP(G394:G401)</f>
        <v>0.13215494249803633</v>
      </c>
      <c r="H637" s="31"/>
    </row>
    <row r="638" spans="1:9">
      <c r="A638" s="19"/>
      <c r="B638" s="19"/>
      <c r="C638" s="19" t="s">
        <v>61</v>
      </c>
      <c r="D638" s="17">
        <f>STDEVP(D199:D206)</f>
        <v>8.7450265402206476E-2</v>
      </c>
      <c r="E638" s="17">
        <f>STDEVP(E199:E206)</f>
        <v>0.14033070849633941</v>
      </c>
      <c r="F638" s="17">
        <f>STDEVP(F199:F206)</f>
        <v>6.8133012238258697E-2</v>
      </c>
      <c r="G638" s="17">
        <f>STDEVP(G199:G206)</f>
        <v>9.3834932068629556E-2</v>
      </c>
      <c r="H638" s="31"/>
    </row>
    <row r="639" spans="1:9">
      <c r="A639" s="19"/>
      <c r="B639" s="19"/>
      <c r="C639" s="19" t="s">
        <v>61</v>
      </c>
      <c r="D639" s="17">
        <f>STDEVP(D210:D214)</f>
        <v>4.7577943092559097E-2</v>
      </c>
      <c r="E639" s="17">
        <f>STDEVP(E210:E214)</f>
        <v>7.2324856860227119E-2</v>
      </c>
      <c r="F639" s="17">
        <f>STDEVP(F210:F214)</f>
        <v>7.1145721822427371E-2</v>
      </c>
      <c r="G639" s="17">
        <f>STDEVP(G210:G214)</f>
        <v>2.0558162603941329E-2</v>
      </c>
      <c r="H639" s="31"/>
    </row>
    <row r="640" spans="1:9">
      <c r="A640" s="19"/>
      <c r="B640" s="19"/>
      <c r="C640" s="19" t="s">
        <v>61</v>
      </c>
      <c r="D640" s="17">
        <f>STDEVP(D68:D81)</f>
        <v>6.9182413799017614E-2</v>
      </c>
      <c r="E640" s="17">
        <f>STDEVP(E68:E81)</f>
        <v>7.5787561705832132E-2</v>
      </c>
      <c r="F640" s="17">
        <f>STDEVP(F68:F81)</f>
        <v>0.11381028012506829</v>
      </c>
      <c r="G640" s="17">
        <f>STDEVP(G68:G81)</f>
        <v>0.13129961215849251</v>
      </c>
      <c r="H640" s="31"/>
    </row>
    <row r="641" spans="1:8">
      <c r="A641" s="19"/>
      <c r="B641" s="19"/>
      <c r="C641" s="19" t="s">
        <v>61</v>
      </c>
      <c r="D641" s="17">
        <f>STDEVP(D58:D64)</f>
        <v>5.0630924046994992E-2</v>
      </c>
      <c r="E641" s="17">
        <f>STDEVP(E58:E64)</f>
        <v>5.878915310321834E-2</v>
      </c>
      <c r="F641" s="17">
        <f>STDEVP(F58:F64)</f>
        <v>1.9671875348444511E-2</v>
      </c>
      <c r="G641" s="17">
        <f>STDEVP(G58:G64)</f>
        <v>0.12355453264223806</v>
      </c>
      <c r="H641" s="31"/>
    </row>
    <row r="642" spans="1:8">
      <c r="A642" s="19"/>
      <c r="B642" s="19"/>
      <c r="C642" s="19" t="s">
        <v>61</v>
      </c>
      <c r="D642" s="17">
        <f>STDEVP(D177:D183)</f>
        <v>5.7832041895070012E-2</v>
      </c>
      <c r="E642" s="17">
        <f>STDEVP(E177:E183)</f>
        <v>3.969684605592011E-2</v>
      </c>
      <c r="F642" s="17">
        <f>STDEVP(F177:F183)</f>
        <v>0.15221986585847566</v>
      </c>
      <c r="G642" s="17">
        <f>STDEVP(G177:G183)</f>
        <v>4.3005471018692211E-2</v>
      </c>
      <c r="H642" s="31"/>
    </row>
    <row r="643" spans="1:8">
      <c r="A643" s="19"/>
      <c r="B643" s="19"/>
      <c r="C643" s="19" t="s">
        <v>61</v>
      </c>
      <c r="D643" s="17">
        <f>STDEVP(D405:D410)</f>
        <v>4.9270668911899962E-2</v>
      </c>
      <c r="E643" s="17">
        <f>STDEVP(E405:E410)</f>
        <v>0.12933446316891314</v>
      </c>
      <c r="F643" s="17">
        <f>STDEVP(F405:F410)</f>
        <v>0.10228127988529082</v>
      </c>
      <c r="G643" s="17">
        <f>STDEVP(G405:G410)</f>
        <v>9.6527682136349463E-2</v>
      </c>
      <c r="H643" s="31"/>
    </row>
    <row r="644" spans="1:8">
      <c r="A644" s="19"/>
      <c r="B644" s="19"/>
      <c r="C644" s="19" t="s">
        <v>61</v>
      </c>
      <c r="D644" s="17">
        <f>STDEVP(D187:D189)</f>
        <v>2.6676681092801992E-2</v>
      </c>
      <c r="E644" s="17">
        <f>STDEVP(E187:E189)</f>
        <v>9.9413520863472285E-2</v>
      </c>
      <c r="F644" s="17">
        <f>STDEVP(F187:F189)</f>
        <v>3.7387387733853694E-2</v>
      </c>
      <c r="G644" s="17">
        <f>STDEVP(G187:G189)</f>
        <v>1.8901088147580708E-2</v>
      </c>
      <c r="H644" s="31"/>
    </row>
    <row r="645" spans="1:8">
      <c r="A645" s="19"/>
      <c r="B645" s="19"/>
      <c r="C645" s="19" t="s">
        <v>61</v>
      </c>
      <c r="D645" s="17">
        <f>STDEVP(D48:D54)</f>
        <v>5.9992671374967207E-2</v>
      </c>
      <c r="E645" s="17">
        <f>STDEVP(E48:E54)</f>
        <v>2.9118277527849731E-2</v>
      </c>
      <c r="F645" s="17">
        <f>STDEVP(F48:F54)</f>
        <v>4.6914308965854939E-2</v>
      </c>
      <c r="G645" s="17">
        <f>STDEVP(G48:G54)</f>
        <v>4.0047915663184414E-2</v>
      </c>
      <c r="H645" s="31"/>
    </row>
    <row r="646" spans="1:8">
      <c r="A646" s="19"/>
      <c r="B646" s="19"/>
      <c r="C646" s="19" t="s">
        <v>61</v>
      </c>
      <c r="D646" s="17">
        <f>STDEVP(D85:D89)</f>
        <v>2.7361098651800923E-2</v>
      </c>
      <c r="E646" s="17">
        <f>STDEVP(E85:E89)</f>
        <v>6.6310796184768817E-2</v>
      </c>
      <c r="F646" s="17">
        <f>STDEVP(F85:F89)</f>
        <v>7.5380771714235295E-2</v>
      </c>
      <c r="G646" s="17">
        <f>STDEVP(G85:G89)</f>
        <v>0.10508358460508324</v>
      </c>
      <c r="H646" s="31"/>
    </row>
    <row r="647" spans="1:8">
      <c r="A647" s="19"/>
      <c r="B647" s="19"/>
      <c r="C647" s="19" t="s">
        <v>61</v>
      </c>
      <c r="D647" s="17">
        <f>STDEVP(D26:D32)</f>
        <v>5.5840358500373624E-2</v>
      </c>
      <c r="E647" s="17">
        <f>STDEVP(E26:E32)</f>
        <v>6.1582835240160429E-2</v>
      </c>
      <c r="F647" s="17">
        <f>STDEVP(F26:F32)</f>
        <v>6.49933367903959E-2</v>
      </c>
      <c r="G647" s="17">
        <f>STDEVP(G26:G32)</f>
        <v>3.2982860395265989E-2</v>
      </c>
      <c r="H647" s="31"/>
    </row>
    <row r="648" spans="1:8">
      <c r="A648" s="19"/>
      <c r="B648" s="19"/>
      <c r="C648" s="19" t="s">
        <v>61</v>
      </c>
      <c r="D648" s="17">
        <f>STDEVP(D429:D437)</f>
        <v>5.4646434398416571E-2</v>
      </c>
      <c r="E648" s="17">
        <f>STDEVP(E429:E437)</f>
        <v>7.9771613697875818E-2</v>
      </c>
      <c r="F648" s="17">
        <f>STDEVP(F429:F437)</f>
        <v>2.9172779783830611E-2</v>
      </c>
      <c r="G648" s="17">
        <f>STDEVP(G429:G437)</f>
        <v>3.2760662160676697E-2</v>
      </c>
      <c r="H648" s="31"/>
    </row>
    <row r="649" spans="1:8">
      <c r="A649" s="19"/>
      <c r="B649" s="19"/>
      <c r="C649" s="19" t="s">
        <v>61</v>
      </c>
      <c r="D649" s="17">
        <f>STDEVP(D17:D22)</f>
        <v>7.7154012092651283E-2</v>
      </c>
      <c r="E649" s="17">
        <f>STDEVP(E17:E22)</f>
        <v>4.9372787459663899E-2</v>
      </c>
      <c r="F649" s="17">
        <f>STDEVP(F17:F22)</f>
        <v>0.12424055222695543</v>
      </c>
      <c r="G649" s="17">
        <f>STDEVP(G17:G22)</f>
        <v>7.6360335072972296E-2</v>
      </c>
      <c r="H649" s="31"/>
    </row>
    <row r="650" spans="1:8">
      <c r="A650" s="19"/>
      <c r="B650" s="19"/>
      <c r="C650" s="19" t="s">
        <v>61</v>
      </c>
      <c r="D650" s="17">
        <f>STDEVP(D414:D417)</f>
        <v>3.4897384236413108E-2</v>
      </c>
      <c r="E650" s="17">
        <f>STDEVP(E414:E417)</f>
        <v>6.385450344197216E-2</v>
      </c>
      <c r="F650" s="17">
        <f>STDEVP(F414:F417)</f>
        <v>5.5503508106211227E-2</v>
      </c>
      <c r="G650" s="17">
        <f>STDEVP(G414:G417)</f>
        <v>6.1318564844729875E-2</v>
      </c>
      <c r="H650" s="31"/>
    </row>
    <row r="651" spans="1:8">
      <c r="A651" s="19"/>
      <c r="B651" s="19"/>
      <c r="C651" s="19" t="s">
        <v>61</v>
      </c>
      <c r="D651" s="17">
        <f>STDEVP(D193:D195)</f>
        <v>7.1881762737659491E-2</v>
      </c>
      <c r="E651" s="17">
        <f>STDEVP(E193:E195)</f>
        <v>4.7010577292144556E-2</v>
      </c>
      <c r="F651" s="17">
        <f>STDEVP(F193:F195)</f>
        <v>9.051216169966643E-2</v>
      </c>
      <c r="G651" s="17">
        <f>STDEVP(G193:G195)</f>
        <v>6.5955922041826501E-2</v>
      </c>
      <c r="H651" s="31"/>
    </row>
    <row r="652" spans="1:8">
      <c r="A652" s="19"/>
      <c r="B652" s="19"/>
      <c r="C652" s="19" t="s">
        <v>61</v>
      </c>
      <c r="D652" s="17">
        <f>STDEVP(D421:D425)</f>
        <v>0.11976932205691232</v>
      </c>
      <c r="E652" s="17">
        <f>STDEVP(E421:E425)</f>
        <v>6.6333790232771639E-2</v>
      </c>
      <c r="F652" s="17">
        <f>STDEVP(F421:F425)</f>
        <v>9.6434203017124798E-2</v>
      </c>
      <c r="G652" s="17">
        <f>STDEVP(G421:G425)</f>
        <v>0.13478744074098345</v>
      </c>
      <c r="H652" s="31"/>
    </row>
    <row r="653" spans="1:8">
      <c r="A653" s="19"/>
      <c r="B653" s="19"/>
      <c r="C653" s="19" t="s">
        <v>61</v>
      </c>
      <c r="D653" s="17">
        <f>STDEVP(D361:D365)</f>
        <v>6.3248583385461243E-2</v>
      </c>
      <c r="E653" s="17">
        <f>STDEVP(E361:E365)</f>
        <v>3.528651335779906E-2</v>
      </c>
      <c r="F653" s="17">
        <f>STDEVP(F361:F365)</f>
        <v>6.7956869409116022E-2</v>
      </c>
      <c r="G653" s="17">
        <f>STDEVP(G361:G365)</f>
        <v>0.12010568367103487</v>
      </c>
      <c r="H653" s="31"/>
    </row>
    <row r="654" spans="1:8">
      <c r="A654" s="19"/>
      <c r="B654" s="19"/>
      <c r="C654" s="19" t="s">
        <v>61</v>
      </c>
      <c r="D654" s="17">
        <f>STDEVP(D369:D378)</f>
        <v>6.0695862339524065E-2</v>
      </c>
      <c r="E654" s="17">
        <f>STDEVP(E369:E378)</f>
        <v>0.10424442932889746</v>
      </c>
      <c r="F654" s="17">
        <f>STDEVP(F369:F378)</f>
        <v>8.2773383650188104E-2</v>
      </c>
      <c r="G654" s="17">
        <f>STDEVP(G369:G378)</f>
        <v>0.20122283698731813</v>
      </c>
      <c r="H654" s="31"/>
    </row>
    <row r="655" spans="1:8">
      <c r="A655" s="25"/>
      <c r="B655" s="22"/>
      <c r="C655" s="22"/>
      <c r="D655" s="12"/>
      <c r="E655" s="12"/>
      <c r="F655" s="12"/>
      <c r="G655" s="12"/>
    </row>
    <row r="656" spans="1:8">
      <c r="A656" s="25"/>
      <c r="B656" s="22"/>
      <c r="C656" s="22"/>
      <c r="D656" s="12"/>
      <c r="E656" s="12"/>
      <c r="F656" s="12"/>
      <c r="G656" s="12"/>
    </row>
    <row r="657" spans="1:7">
      <c r="A657" s="25"/>
      <c r="B657" s="22"/>
      <c r="C657" s="22"/>
      <c r="D657" s="12"/>
      <c r="E657" s="12"/>
      <c r="F657" s="12"/>
      <c r="G657" s="12"/>
    </row>
    <row r="658" spans="1:7">
      <c r="A658" s="25"/>
      <c r="B658" s="22"/>
      <c r="C658" s="22"/>
      <c r="D658" s="12"/>
      <c r="E658" s="12"/>
      <c r="F658" s="12"/>
      <c r="G658" s="12"/>
    </row>
    <row r="659" spans="1:7">
      <c r="A659" s="25"/>
      <c r="B659" s="22"/>
      <c r="C659" s="22"/>
      <c r="D659" s="12"/>
      <c r="E659" s="12"/>
      <c r="F659" s="12"/>
      <c r="G659" s="12"/>
    </row>
    <row r="660" spans="1:7">
      <c r="A660" s="25"/>
      <c r="B660" s="22"/>
      <c r="C660" s="22"/>
      <c r="D660" s="12"/>
      <c r="E660" s="12"/>
      <c r="F660" s="12"/>
      <c r="G660" s="12"/>
    </row>
    <row r="661" spans="1:7">
      <c r="A661" s="25"/>
      <c r="B661" s="22"/>
      <c r="C661" s="22"/>
      <c r="D661" s="12"/>
      <c r="E661" s="12"/>
      <c r="F661" s="12"/>
      <c r="G661" s="12"/>
    </row>
    <row r="662" spans="1:7">
      <c r="A662" s="25"/>
      <c r="B662" s="22"/>
      <c r="C662" s="22"/>
      <c r="D662" s="12"/>
      <c r="E662" s="12"/>
      <c r="F662" s="12"/>
      <c r="G662" s="12"/>
    </row>
    <row r="663" spans="1:7">
      <c r="A663" s="25"/>
      <c r="B663" s="22"/>
      <c r="C663" s="22"/>
      <c r="D663" s="12"/>
      <c r="E663" s="12"/>
      <c r="F663" s="12"/>
      <c r="G663" s="12"/>
    </row>
    <row r="664" spans="1:7">
      <c r="A664" s="25"/>
      <c r="B664" s="22"/>
      <c r="C664" s="22"/>
      <c r="D664" s="12"/>
      <c r="E664" s="12"/>
      <c r="F664" s="12"/>
      <c r="G664" s="12"/>
    </row>
    <row r="665" spans="1:7">
      <c r="A665" s="25"/>
      <c r="B665" s="22"/>
      <c r="C665" s="22"/>
      <c r="D665" s="12"/>
      <c r="E665" s="12"/>
      <c r="F665" s="12"/>
      <c r="G665" s="12"/>
    </row>
    <row r="666" spans="1:7">
      <c r="A666" s="25"/>
      <c r="B666" s="22"/>
      <c r="C666" s="22"/>
      <c r="D666" s="12"/>
      <c r="E666" s="12"/>
      <c r="F666" s="12"/>
      <c r="G666" s="12"/>
    </row>
    <row r="667" spans="1:7">
      <c r="A667" s="25"/>
      <c r="B667" s="22"/>
      <c r="C667" s="22"/>
      <c r="D667" s="12"/>
      <c r="E667" s="12"/>
      <c r="F667" s="12"/>
      <c r="G667" s="12"/>
    </row>
    <row r="668" spans="1:7">
      <c r="A668" s="25"/>
      <c r="B668" s="22"/>
      <c r="C668" s="22"/>
      <c r="D668" s="12"/>
      <c r="E668" s="12"/>
      <c r="F668" s="12"/>
      <c r="G668" s="12"/>
    </row>
    <row r="669" spans="1:7">
      <c r="A669" s="25"/>
      <c r="B669" s="22"/>
      <c r="C669" s="22"/>
      <c r="D669" s="12"/>
      <c r="E669" s="12"/>
      <c r="F669" s="12"/>
      <c r="G669" s="12"/>
    </row>
    <row r="670" spans="1:7">
      <c r="A670" s="25"/>
      <c r="B670" s="22"/>
      <c r="C670" s="22"/>
      <c r="D670" s="12"/>
      <c r="E670" s="12"/>
      <c r="F670" s="12"/>
      <c r="G670" s="12"/>
    </row>
    <row r="671" spans="1:7">
      <c r="A671" s="25"/>
      <c r="B671" s="22"/>
      <c r="C671" s="22"/>
      <c r="D671" s="12"/>
      <c r="E671" s="12"/>
      <c r="F671" s="12"/>
      <c r="G671" s="12"/>
    </row>
    <row r="672" spans="1:7">
      <c r="A672" s="25"/>
      <c r="B672" s="22"/>
      <c r="C672" s="22"/>
      <c r="D672" s="12"/>
      <c r="E672" s="12"/>
      <c r="F672" s="12"/>
      <c r="G672" s="12"/>
    </row>
    <row r="673" spans="1:7">
      <c r="A673" s="25"/>
      <c r="B673" s="22"/>
      <c r="C673" s="22"/>
      <c r="D673" s="12"/>
      <c r="E673" s="12"/>
      <c r="F673" s="12"/>
      <c r="G673" s="12"/>
    </row>
    <row r="674" spans="1:7">
      <c r="A674" s="25"/>
      <c r="B674" s="22"/>
      <c r="C674" s="22"/>
      <c r="D674" s="12"/>
      <c r="E674" s="12"/>
      <c r="F674" s="12"/>
      <c r="G674" s="12"/>
    </row>
    <row r="675" spans="1:7">
      <c r="A675" s="25"/>
      <c r="B675" s="22"/>
      <c r="C675" s="22"/>
      <c r="D675" s="12"/>
      <c r="E675" s="12"/>
      <c r="F675" s="12"/>
      <c r="G675" s="12"/>
    </row>
    <row r="676" spans="1:7">
      <c r="A676" s="25"/>
      <c r="B676" s="22"/>
      <c r="C676" s="22"/>
      <c r="D676" s="12"/>
      <c r="E676" s="12"/>
      <c r="F676" s="12"/>
      <c r="G676" s="12"/>
    </row>
    <row r="677" spans="1:7">
      <c r="A677" s="25"/>
      <c r="B677" s="22"/>
      <c r="C677" s="22"/>
      <c r="D677" s="12"/>
      <c r="E677" s="12"/>
      <c r="F677" s="12"/>
      <c r="G677" s="12"/>
    </row>
    <row r="678" spans="1:7">
      <c r="A678" s="25"/>
      <c r="B678" s="22"/>
      <c r="C678" s="22"/>
      <c r="D678" s="12"/>
      <c r="E678" s="12"/>
      <c r="F678" s="12"/>
      <c r="G678" s="12"/>
    </row>
    <row r="679" spans="1:7">
      <c r="A679" s="25"/>
      <c r="B679" s="22"/>
      <c r="C679" s="22"/>
      <c r="D679" s="12"/>
      <c r="E679" s="12"/>
      <c r="F679" s="12"/>
      <c r="G679" s="12"/>
    </row>
    <row r="680" spans="1:7">
      <c r="A680" s="25"/>
      <c r="B680" s="22"/>
      <c r="C680" s="22"/>
      <c r="D680" s="12"/>
      <c r="E680" s="12"/>
      <c r="F680" s="12"/>
      <c r="G680" s="12"/>
    </row>
    <row r="681" spans="1:7">
      <c r="A681" s="25"/>
      <c r="B681" s="22"/>
      <c r="C681" s="22"/>
      <c r="D681" s="12"/>
      <c r="E681" s="12"/>
      <c r="F681" s="12"/>
      <c r="G681" s="12"/>
    </row>
    <row r="682" spans="1:7">
      <c r="A682" s="25"/>
      <c r="B682" s="22"/>
      <c r="C682" s="22"/>
      <c r="D682" s="12"/>
      <c r="E682" s="12"/>
      <c r="F682" s="12"/>
      <c r="G682" s="12"/>
    </row>
    <row r="683" spans="1:7">
      <c r="A683" s="25"/>
      <c r="B683" s="22"/>
      <c r="C683" s="22"/>
      <c r="D683" s="12"/>
      <c r="E683" s="12"/>
      <c r="F683" s="12"/>
      <c r="G683" s="12"/>
    </row>
    <row r="684" spans="1:7">
      <c r="A684" s="25"/>
      <c r="B684" s="22"/>
      <c r="C684" s="22"/>
      <c r="D684" s="12"/>
      <c r="E684" s="12"/>
      <c r="F684" s="12"/>
      <c r="G684" s="12"/>
    </row>
    <row r="685" spans="1:7">
      <c r="A685" s="25"/>
      <c r="B685" s="22"/>
      <c r="C685" s="22"/>
      <c r="D685" s="12"/>
      <c r="E685" s="12"/>
      <c r="F685" s="12"/>
      <c r="G685" s="12"/>
    </row>
    <row r="686" spans="1:7">
      <c r="A686" s="25"/>
      <c r="B686" s="22"/>
      <c r="C686" s="22"/>
      <c r="D686" s="12"/>
      <c r="E686" s="12"/>
      <c r="F686" s="12"/>
      <c r="G686" s="12"/>
    </row>
    <row r="687" spans="1:7">
      <c r="A687" s="25"/>
      <c r="B687" s="22"/>
      <c r="C687" s="22"/>
      <c r="D687" s="12"/>
      <c r="E687" s="12"/>
      <c r="F687" s="12"/>
      <c r="G687" s="12"/>
    </row>
    <row r="688" spans="1:7">
      <c r="A688" s="25"/>
      <c r="B688" s="22"/>
      <c r="C688" s="22"/>
      <c r="D688" s="12"/>
      <c r="E688" s="12"/>
      <c r="F688" s="12"/>
      <c r="G688" s="12"/>
    </row>
    <row r="689" spans="1:7">
      <c r="A689" s="25"/>
      <c r="B689" s="22"/>
      <c r="C689" s="22"/>
      <c r="D689" s="12"/>
      <c r="E689" s="12"/>
      <c r="F689" s="12"/>
      <c r="G689" s="12"/>
    </row>
    <row r="690" spans="1:7">
      <c r="A690" s="25"/>
      <c r="B690" s="22"/>
      <c r="C690" s="22"/>
      <c r="D690" s="12"/>
      <c r="E690" s="12"/>
      <c r="F690" s="12"/>
      <c r="G690" s="12"/>
    </row>
    <row r="691" spans="1:7">
      <c r="A691" s="25"/>
      <c r="B691" s="22"/>
      <c r="C691" s="22"/>
      <c r="D691" s="12"/>
      <c r="E691" s="12"/>
      <c r="F691" s="12"/>
      <c r="G691" s="12"/>
    </row>
    <row r="692" spans="1:7">
      <c r="A692" s="25"/>
      <c r="B692" s="22"/>
      <c r="C692" s="22"/>
      <c r="D692" s="12"/>
      <c r="E692" s="12"/>
      <c r="F692" s="12"/>
      <c r="G692" s="12"/>
    </row>
    <row r="693" spans="1:7">
      <c r="A693" s="25"/>
      <c r="B693" s="22"/>
      <c r="C693" s="22"/>
      <c r="D693" s="12"/>
      <c r="E693" s="12"/>
      <c r="F693" s="12"/>
      <c r="G693" s="12"/>
    </row>
    <row r="694" spans="1:7">
      <c r="A694" s="25"/>
      <c r="B694" s="22"/>
      <c r="C694" s="22"/>
      <c r="D694" s="12"/>
      <c r="E694" s="12"/>
      <c r="F694" s="12"/>
      <c r="G694" s="12"/>
    </row>
    <row r="695" spans="1:7">
      <c r="A695" s="25"/>
      <c r="B695" s="22"/>
      <c r="C695" s="22"/>
      <c r="D695" s="12"/>
      <c r="E695" s="12"/>
      <c r="F695" s="12"/>
      <c r="G695" s="12"/>
    </row>
    <row r="696" spans="1:7">
      <c r="A696" s="25"/>
      <c r="B696" s="22"/>
      <c r="C696" s="22"/>
      <c r="D696" s="12"/>
      <c r="E696" s="12"/>
      <c r="F696" s="12"/>
      <c r="G696" s="12"/>
    </row>
    <row r="697" spans="1:7">
      <c r="A697" s="25"/>
      <c r="B697" s="22"/>
      <c r="C697" s="22"/>
      <c r="D697" s="12"/>
      <c r="E697" s="12"/>
      <c r="F697" s="12"/>
      <c r="G697" s="12"/>
    </row>
    <row r="698" spans="1:7">
      <c r="A698" s="25"/>
      <c r="B698" s="22"/>
      <c r="C698" s="22"/>
      <c r="D698" s="12"/>
      <c r="E698" s="12"/>
      <c r="F698" s="12"/>
      <c r="G698" s="12"/>
    </row>
    <row r="699" spans="1:7">
      <c r="A699" s="25"/>
      <c r="B699" s="22"/>
      <c r="C699" s="22"/>
      <c r="D699" s="12"/>
      <c r="E699" s="12"/>
      <c r="F699" s="12"/>
      <c r="G699" s="12"/>
    </row>
    <row r="700" spans="1:7">
      <c r="A700" s="25"/>
      <c r="B700" s="22"/>
      <c r="C700" s="22"/>
      <c r="D700" s="12"/>
      <c r="E700" s="12"/>
      <c r="F700" s="12"/>
      <c r="G700" s="12"/>
    </row>
    <row r="701" spans="1:7">
      <c r="A701" s="25"/>
      <c r="B701" s="22"/>
      <c r="C701" s="22"/>
      <c r="D701" s="12"/>
      <c r="E701" s="12"/>
      <c r="F701" s="12"/>
      <c r="G701" s="12"/>
    </row>
    <row r="702" spans="1:7">
      <c r="A702" s="25"/>
      <c r="B702" s="22"/>
      <c r="C702" s="22"/>
      <c r="D702" s="12"/>
      <c r="E702" s="12"/>
      <c r="F702" s="12"/>
      <c r="G702" s="12"/>
    </row>
    <row r="703" spans="1:7">
      <c r="A703" s="25"/>
      <c r="B703" s="22"/>
      <c r="C703" s="22"/>
      <c r="D703" s="12"/>
      <c r="E703" s="12"/>
      <c r="F703" s="12"/>
      <c r="G703" s="12"/>
    </row>
    <row r="704" spans="1:7">
      <c r="A704" s="25"/>
      <c r="B704" s="22"/>
      <c r="C704" s="22"/>
      <c r="D704" s="12"/>
      <c r="E704" s="12"/>
      <c r="F704" s="12"/>
      <c r="G704" s="12"/>
    </row>
    <row r="705" spans="1:7">
      <c r="A705" s="25"/>
      <c r="B705" s="22"/>
      <c r="C705" s="22"/>
      <c r="D705" s="12"/>
      <c r="E705" s="12"/>
      <c r="F705" s="12"/>
      <c r="G705" s="12"/>
    </row>
    <row r="706" spans="1:7">
      <c r="A706" s="25"/>
      <c r="B706" s="22"/>
      <c r="C706" s="22"/>
      <c r="D706" s="12"/>
      <c r="E706" s="12"/>
      <c r="F706" s="12"/>
      <c r="G706" s="12"/>
    </row>
    <row r="707" spans="1:7">
      <c r="A707" s="25"/>
      <c r="B707" s="22"/>
      <c r="C707" s="22"/>
      <c r="D707" s="12"/>
      <c r="E707" s="12"/>
      <c r="F707" s="12"/>
      <c r="G707" s="12"/>
    </row>
    <row r="708" spans="1:7">
      <c r="A708" s="25"/>
      <c r="B708" s="22"/>
      <c r="C708" s="22"/>
      <c r="D708" s="12"/>
      <c r="E708" s="12"/>
      <c r="F708" s="12"/>
      <c r="G708" s="12"/>
    </row>
    <row r="709" spans="1:7">
      <c r="A709" s="25"/>
      <c r="B709" s="22"/>
      <c r="C709" s="22"/>
      <c r="D709" s="12"/>
      <c r="E709" s="12"/>
      <c r="F709" s="12"/>
      <c r="G709" s="12"/>
    </row>
    <row r="710" spans="1:7">
      <c r="A710" s="25"/>
      <c r="B710" s="22"/>
      <c r="C710" s="22"/>
      <c r="D710" s="12"/>
      <c r="E710" s="12"/>
      <c r="F710" s="12"/>
      <c r="G710" s="12"/>
    </row>
    <row r="711" spans="1:7">
      <c r="A711" s="25"/>
      <c r="B711" s="22"/>
      <c r="C711" s="22"/>
      <c r="D711" s="12"/>
      <c r="E711" s="12"/>
      <c r="F711" s="12"/>
      <c r="G711" s="12"/>
    </row>
    <row r="712" spans="1:7">
      <c r="A712" s="25"/>
      <c r="B712" s="22"/>
      <c r="C712" s="22"/>
      <c r="D712" s="12"/>
      <c r="E712" s="12"/>
      <c r="F712" s="12"/>
      <c r="G712" s="12"/>
    </row>
    <row r="713" spans="1:7">
      <c r="A713" s="25"/>
      <c r="B713" s="22"/>
      <c r="C713" s="22"/>
      <c r="D713" s="12"/>
      <c r="E713" s="12"/>
      <c r="F713" s="12"/>
      <c r="G713" s="12"/>
    </row>
    <row r="714" spans="1:7">
      <c r="A714" s="25"/>
      <c r="B714" s="22"/>
      <c r="C714" s="22"/>
      <c r="D714" s="12"/>
      <c r="E714" s="12"/>
      <c r="F714" s="12"/>
      <c r="G714" s="12"/>
    </row>
    <row r="715" spans="1:7">
      <c r="A715" s="25"/>
      <c r="B715" s="22"/>
      <c r="C715" s="22"/>
      <c r="D715" s="12"/>
      <c r="E715" s="12"/>
      <c r="F715" s="12"/>
      <c r="G715" s="12"/>
    </row>
    <row r="716" spans="1:7">
      <c r="A716" s="25"/>
      <c r="B716" s="22"/>
      <c r="C716" s="22"/>
      <c r="D716" s="12"/>
      <c r="E716" s="12"/>
      <c r="F716" s="12"/>
      <c r="G716" s="12"/>
    </row>
    <row r="717" spans="1:7">
      <c r="A717" s="25"/>
      <c r="B717" s="22"/>
      <c r="C717" s="22"/>
      <c r="D717" s="12"/>
      <c r="E717" s="12"/>
      <c r="F717" s="12"/>
      <c r="G717" s="12"/>
    </row>
    <row r="718" spans="1:7">
      <c r="A718" s="25"/>
      <c r="B718" s="22"/>
      <c r="C718" s="22"/>
      <c r="D718" s="12"/>
      <c r="E718" s="12"/>
      <c r="F718" s="12"/>
      <c r="G718" s="12"/>
    </row>
    <row r="719" spans="1:7">
      <c r="A719" s="25"/>
      <c r="B719" s="22"/>
      <c r="C719" s="22"/>
      <c r="D719" s="12"/>
      <c r="E719" s="12"/>
      <c r="F719" s="12"/>
      <c r="G719" s="12"/>
    </row>
    <row r="720" spans="1:7">
      <c r="A720" s="25"/>
      <c r="B720" s="22"/>
      <c r="C720" s="22"/>
      <c r="D720" s="12"/>
      <c r="E720" s="12"/>
      <c r="F720" s="12"/>
      <c r="G720" s="12"/>
    </row>
    <row r="721" spans="1:7">
      <c r="A721" s="25"/>
      <c r="B721" s="22"/>
      <c r="C721" s="22"/>
      <c r="D721" s="12"/>
      <c r="E721" s="12"/>
      <c r="F721" s="12"/>
      <c r="G721" s="12"/>
    </row>
    <row r="722" spans="1:7">
      <c r="A722" s="25"/>
      <c r="B722" s="22"/>
      <c r="C722" s="22"/>
      <c r="D722" s="12"/>
      <c r="E722" s="12"/>
      <c r="F722" s="12"/>
      <c r="G722" s="12"/>
    </row>
    <row r="723" spans="1:7">
      <c r="A723" s="25"/>
      <c r="B723" s="22"/>
      <c r="C723" s="22"/>
      <c r="D723" s="12"/>
      <c r="E723" s="12"/>
      <c r="F723" s="12"/>
      <c r="G723" s="12"/>
    </row>
    <row r="724" spans="1:7">
      <c r="A724" s="25"/>
      <c r="B724" s="22"/>
      <c r="C724" s="22"/>
      <c r="D724" s="12"/>
      <c r="E724" s="12"/>
      <c r="F724" s="12"/>
      <c r="G724" s="12"/>
    </row>
    <row r="725" spans="1:7">
      <c r="A725" s="25"/>
      <c r="B725" s="22"/>
      <c r="C725" s="22"/>
      <c r="D725" s="12"/>
      <c r="E725" s="12"/>
      <c r="F725" s="12"/>
      <c r="G725" s="12"/>
    </row>
    <row r="726" spans="1:7">
      <c r="A726" s="25"/>
      <c r="B726" s="22"/>
      <c r="C726" s="22"/>
      <c r="D726" s="12"/>
      <c r="E726" s="12"/>
      <c r="F726" s="12"/>
      <c r="G726" s="12"/>
    </row>
    <row r="727" spans="1:7">
      <c r="A727" s="25"/>
      <c r="B727" s="22"/>
      <c r="C727" s="22"/>
      <c r="D727" s="12"/>
      <c r="E727" s="12"/>
      <c r="F727" s="12"/>
      <c r="G727" s="12"/>
    </row>
    <row r="728" spans="1:7">
      <c r="A728" s="25"/>
      <c r="B728" s="22"/>
      <c r="C728" s="22"/>
      <c r="D728" s="12"/>
      <c r="E728" s="12"/>
      <c r="F728" s="12"/>
      <c r="G728" s="12"/>
    </row>
    <row r="729" spans="1:7">
      <c r="A729" s="25"/>
      <c r="B729" s="22"/>
      <c r="C729" s="22"/>
      <c r="D729" s="12"/>
      <c r="E729" s="12"/>
      <c r="F729" s="12"/>
      <c r="G729" s="12"/>
    </row>
    <row r="730" spans="1:7">
      <c r="A730" s="25"/>
      <c r="B730" s="22"/>
      <c r="C730" s="22"/>
      <c r="D730" s="12"/>
      <c r="E730" s="12"/>
      <c r="F730" s="12"/>
      <c r="G730" s="12"/>
    </row>
    <row r="731" spans="1:7">
      <c r="A731" s="25"/>
      <c r="B731" s="22"/>
      <c r="C731" s="22"/>
      <c r="D731" s="12"/>
      <c r="E731" s="12"/>
      <c r="F731" s="12"/>
      <c r="G731" s="12"/>
    </row>
    <row r="732" spans="1:7">
      <c r="A732" s="25"/>
      <c r="B732" s="22"/>
      <c r="C732" s="22"/>
      <c r="D732" s="12"/>
      <c r="E732" s="12"/>
      <c r="F732" s="12"/>
      <c r="G732" s="12"/>
    </row>
    <row r="733" spans="1:7">
      <c r="A733" s="25"/>
      <c r="B733" s="22"/>
      <c r="C733" s="22"/>
      <c r="D733" s="12"/>
      <c r="E733" s="12"/>
      <c r="F733" s="12"/>
      <c r="G733" s="12"/>
    </row>
    <row r="734" spans="1:7">
      <c r="A734" s="25"/>
      <c r="B734" s="22"/>
      <c r="C734" s="22"/>
      <c r="D734" s="12"/>
      <c r="E734" s="12"/>
      <c r="F734" s="12"/>
      <c r="G734" s="12"/>
    </row>
    <row r="735" spans="1:7">
      <c r="A735" s="25"/>
      <c r="B735" s="22"/>
      <c r="C735" s="22"/>
      <c r="D735" s="12"/>
      <c r="E735" s="12"/>
      <c r="F735" s="12"/>
      <c r="G735" s="12"/>
    </row>
    <row r="736" spans="1:7">
      <c r="A736" s="25"/>
      <c r="B736" s="22"/>
      <c r="C736" s="22"/>
      <c r="D736" s="12"/>
      <c r="E736" s="12"/>
      <c r="F736" s="12"/>
      <c r="G736" s="12"/>
    </row>
    <row r="737" spans="1:7">
      <c r="A737" s="25"/>
      <c r="B737" s="22"/>
      <c r="C737" s="22"/>
      <c r="D737" s="12"/>
      <c r="E737" s="12"/>
      <c r="F737" s="12"/>
      <c r="G737" s="12"/>
    </row>
    <row r="738" spans="1:7">
      <c r="A738" s="25"/>
      <c r="B738" s="22"/>
      <c r="C738" s="22"/>
      <c r="D738" s="12"/>
      <c r="E738" s="12"/>
      <c r="F738" s="12"/>
      <c r="G738" s="12"/>
    </row>
    <row r="739" spans="1:7">
      <c r="A739" s="22"/>
      <c r="B739" s="22"/>
      <c r="C739" s="22"/>
      <c r="D739" s="12"/>
      <c r="E739" s="12"/>
      <c r="F739" s="12"/>
      <c r="G739" s="12"/>
    </row>
    <row r="740" spans="1:7">
      <c r="A740" s="22"/>
      <c r="B740" s="22"/>
      <c r="C740" s="22"/>
      <c r="D740" s="12"/>
      <c r="E740" s="12"/>
      <c r="F740" s="12"/>
      <c r="G740" s="12"/>
    </row>
    <row r="741" spans="1:7">
      <c r="A741" s="22"/>
      <c r="B741" s="22"/>
      <c r="C741" s="22"/>
      <c r="D741" s="12"/>
      <c r="E741" s="12"/>
      <c r="F741" s="12"/>
      <c r="G741" s="12"/>
    </row>
    <row r="742" spans="1:7">
      <c r="A742" s="22"/>
      <c r="B742" s="22"/>
      <c r="C742" s="22"/>
      <c r="D742" s="12"/>
      <c r="E742" s="12"/>
      <c r="F742" s="12"/>
      <c r="G742" s="12"/>
    </row>
    <row r="743" spans="1:7">
      <c r="A743" s="22"/>
      <c r="B743" s="22"/>
      <c r="C743" s="22"/>
      <c r="D743" s="12"/>
      <c r="E743" s="12"/>
      <c r="F743" s="12"/>
      <c r="G743" s="12"/>
    </row>
    <row r="744" spans="1:7">
      <c r="A744" s="22"/>
      <c r="B744" s="22"/>
      <c r="C744" s="22"/>
      <c r="D744" s="12"/>
      <c r="E744" s="12"/>
      <c r="F744" s="12"/>
      <c r="G744" s="12"/>
    </row>
    <row r="745" spans="1:7">
      <c r="A745" s="22"/>
      <c r="B745" s="22"/>
      <c r="C745" s="22"/>
      <c r="D745" s="12"/>
      <c r="E745" s="12"/>
      <c r="F745" s="12"/>
      <c r="G745" s="12"/>
    </row>
  </sheetData>
  <mergeCells count="5">
    <mergeCell ref="A4:A6"/>
    <mergeCell ref="B4:B6"/>
    <mergeCell ref="C4:C6"/>
    <mergeCell ref="D4:G4"/>
    <mergeCell ref="H4:H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zoomScale="70" zoomScaleNormal="70" workbookViewId="0"/>
  </sheetViews>
  <sheetFormatPr defaultRowHeight="12.75"/>
  <cols>
    <col min="1" max="1" width="9.140625" style="7"/>
    <col min="2" max="2" width="7.140625" style="4" customWidth="1"/>
    <col min="3" max="3" width="13.85546875" style="4" customWidth="1"/>
    <col min="4" max="4" width="14.5703125" style="1" customWidth="1"/>
    <col min="5" max="5" width="14.140625" style="7" customWidth="1"/>
    <col min="6" max="7" width="7.42578125" style="3" customWidth="1"/>
    <col min="8" max="8" width="7.42578125" style="7" customWidth="1"/>
    <col min="9" max="10" width="7.42578125" style="3" customWidth="1"/>
    <col min="11" max="11" width="7.42578125" style="7" customWidth="1"/>
    <col min="12" max="13" width="7.42578125" style="3" customWidth="1"/>
    <col min="14" max="17" width="7.42578125" style="7" customWidth="1"/>
    <col min="18" max="22" width="8.42578125" style="7" customWidth="1"/>
    <col min="23" max="23" width="9.28515625" style="7" bestFit="1" customWidth="1"/>
    <col min="24" max="24" width="10.140625" style="7" bestFit="1" customWidth="1"/>
    <col min="25" max="26" width="9.28515625" style="7" bestFit="1" customWidth="1"/>
    <col min="27" max="27" width="12.42578125" style="7" bestFit="1" customWidth="1"/>
    <col min="28" max="28" width="12.5703125" style="7" bestFit="1" customWidth="1"/>
    <col min="29" max="29" width="9.28515625" style="7" bestFit="1" customWidth="1"/>
    <col min="30" max="30" width="9.28515625" style="6" bestFit="1" customWidth="1"/>
    <col min="31" max="31" width="10.140625" style="7" bestFit="1" customWidth="1"/>
    <col min="32" max="32" width="9.28515625" style="7" bestFit="1" customWidth="1"/>
    <col min="33" max="33" width="9.28515625" style="6" bestFit="1" customWidth="1"/>
    <col min="34" max="34" width="10.140625" style="7" bestFit="1" customWidth="1"/>
    <col min="35" max="35" width="9.28515625" style="7" bestFit="1" customWidth="1"/>
    <col min="36" max="36" width="9.28515625" style="6" bestFit="1" customWidth="1"/>
    <col min="37" max="37" width="10.140625" style="7" bestFit="1" customWidth="1"/>
    <col min="38" max="38" width="9.28515625" style="7" bestFit="1" customWidth="1"/>
    <col min="39" max="39" width="9.28515625" style="6" bestFit="1" customWidth="1"/>
    <col min="40" max="16384" width="9.140625" style="7"/>
  </cols>
  <sheetData>
    <row r="1" spans="1:65">
      <c r="A1" s="20" t="s">
        <v>187</v>
      </c>
    </row>
    <row r="2" spans="1:65">
      <c r="A2" s="47" t="s">
        <v>35</v>
      </c>
      <c r="B2" s="48" t="s">
        <v>35</v>
      </c>
      <c r="C2" s="49" t="s">
        <v>35</v>
      </c>
      <c r="D2" s="49" t="s">
        <v>35</v>
      </c>
      <c r="E2" s="48" t="s">
        <v>62</v>
      </c>
      <c r="F2" s="49" t="s">
        <v>35</v>
      </c>
      <c r="G2" s="49" t="s">
        <v>35</v>
      </c>
      <c r="H2" s="48" t="s">
        <v>63</v>
      </c>
      <c r="I2" s="49"/>
      <c r="J2" s="49" t="s">
        <v>35</v>
      </c>
      <c r="K2" s="48" t="s">
        <v>64</v>
      </c>
      <c r="L2" s="49"/>
      <c r="M2" s="49" t="s">
        <v>35</v>
      </c>
      <c r="N2" s="47" t="s">
        <v>65</v>
      </c>
      <c r="O2" s="47"/>
      <c r="P2" s="47" t="s">
        <v>35</v>
      </c>
      <c r="Q2" s="48" t="s">
        <v>66</v>
      </c>
      <c r="R2" s="47"/>
      <c r="S2" s="47"/>
      <c r="T2" s="47" t="s">
        <v>35</v>
      </c>
      <c r="U2" s="48"/>
      <c r="V2" s="48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 t="s">
        <v>35</v>
      </c>
      <c r="AI2" s="50" t="s">
        <v>35</v>
      </c>
      <c r="AJ2" s="50" t="s">
        <v>35</v>
      </c>
      <c r="AK2" s="50" t="s">
        <v>35</v>
      </c>
      <c r="AL2" s="50" t="s">
        <v>35</v>
      </c>
      <c r="AM2" s="50" t="s">
        <v>35</v>
      </c>
      <c r="AN2" s="50" t="s">
        <v>35</v>
      </c>
      <c r="AO2" s="50" t="s">
        <v>35</v>
      </c>
      <c r="AP2" s="50" t="s">
        <v>35</v>
      </c>
      <c r="AQ2" s="50" t="s">
        <v>35</v>
      </c>
      <c r="AR2" s="50" t="s">
        <v>35</v>
      </c>
    </row>
    <row r="3" spans="1:65" ht="12.75" customHeight="1">
      <c r="A3" s="47" t="s">
        <v>35</v>
      </c>
      <c r="B3" s="48" t="s">
        <v>35</v>
      </c>
      <c r="C3" s="49" t="s">
        <v>35</v>
      </c>
      <c r="D3" s="49" t="s">
        <v>35</v>
      </c>
      <c r="E3" s="48" t="s">
        <v>138</v>
      </c>
      <c r="F3" s="47" t="s">
        <v>35</v>
      </c>
      <c r="G3" s="49" t="s">
        <v>35</v>
      </c>
      <c r="H3" s="51" t="s">
        <v>103</v>
      </c>
      <c r="I3" s="51"/>
      <c r="J3" s="51"/>
      <c r="K3" s="51" t="s">
        <v>104</v>
      </c>
      <c r="L3" s="51"/>
      <c r="M3" s="51"/>
      <c r="N3" s="51" t="s">
        <v>105</v>
      </c>
      <c r="O3" s="51"/>
      <c r="P3" s="51"/>
      <c r="Q3" s="47" t="s">
        <v>35</v>
      </c>
      <c r="R3" s="47" t="s">
        <v>35</v>
      </c>
      <c r="S3" s="47" t="s">
        <v>35</v>
      </c>
      <c r="T3" s="47" t="s">
        <v>35</v>
      </c>
      <c r="U3" s="87" t="s">
        <v>184</v>
      </c>
      <c r="V3" s="90" t="s">
        <v>185</v>
      </c>
      <c r="W3" s="87" t="s">
        <v>99</v>
      </c>
      <c r="X3" s="88"/>
      <c r="Y3" s="93" t="s">
        <v>100</v>
      </c>
      <c r="Z3" s="89"/>
      <c r="AA3" s="89"/>
      <c r="AB3" s="89"/>
      <c r="AC3" s="89"/>
      <c r="AD3" s="89"/>
      <c r="AE3" s="89"/>
      <c r="AF3" s="89"/>
      <c r="AG3" s="89"/>
      <c r="AH3" s="87" t="s">
        <v>101</v>
      </c>
      <c r="AI3" s="88"/>
      <c r="AJ3" s="93" t="s">
        <v>102</v>
      </c>
      <c r="AK3" s="89"/>
      <c r="AL3" s="89"/>
      <c r="AM3" s="89"/>
      <c r="AN3" s="89"/>
      <c r="AO3" s="89"/>
      <c r="AP3" s="89"/>
      <c r="AQ3" s="89"/>
      <c r="AR3" s="89"/>
    </row>
    <row r="4" spans="1:65">
      <c r="A4" s="47" t="s">
        <v>35</v>
      </c>
      <c r="B4" s="48" t="s">
        <v>35</v>
      </c>
      <c r="C4" s="49" t="s">
        <v>35</v>
      </c>
      <c r="D4" s="49" t="s">
        <v>35</v>
      </c>
      <c r="E4" s="48" t="s">
        <v>25</v>
      </c>
      <c r="F4" s="49" t="s">
        <v>35</v>
      </c>
      <c r="G4" s="49" t="s">
        <v>35</v>
      </c>
      <c r="H4" s="48" t="s">
        <v>25</v>
      </c>
      <c r="I4" s="49" t="s">
        <v>35</v>
      </c>
      <c r="J4" s="49" t="s">
        <v>35</v>
      </c>
      <c r="K4" s="48" t="s">
        <v>25</v>
      </c>
      <c r="L4" s="49" t="s">
        <v>35</v>
      </c>
      <c r="M4" s="49" t="s">
        <v>35</v>
      </c>
      <c r="N4" s="47" t="s">
        <v>25</v>
      </c>
      <c r="O4" s="49" t="s">
        <v>35</v>
      </c>
      <c r="P4" s="47" t="s">
        <v>35</v>
      </c>
      <c r="R4" s="48"/>
      <c r="S4" s="47"/>
      <c r="T4" s="47"/>
      <c r="U4" s="88"/>
      <c r="V4" s="91"/>
      <c r="W4" s="88"/>
      <c r="X4" s="88"/>
      <c r="Y4" s="51" t="s">
        <v>103</v>
      </c>
      <c r="Z4" s="51"/>
      <c r="AA4" s="51"/>
      <c r="AB4" s="51" t="s">
        <v>104</v>
      </c>
      <c r="AC4" s="51"/>
      <c r="AD4" s="51"/>
      <c r="AE4" s="51" t="s">
        <v>105</v>
      </c>
      <c r="AF4" s="51"/>
      <c r="AG4" s="51"/>
      <c r="AH4" s="88"/>
      <c r="AI4" s="88"/>
      <c r="AJ4" s="51" t="s">
        <v>103</v>
      </c>
      <c r="AK4" s="51"/>
      <c r="AL4" s="51"/>
      <c r="AM4" s="51" t="s">
        <v>104</v>
      </c>
      <c r="AN4" s="51"/>
      <c r="AO4" s="51"/>
      <c r="AP4" s="51" t="s">
        <v>105</v>
      </c>
      <c r="AQ4" s="51"/>
      <c r="AR4" s="51"/>
    </row>
    <row r="5" spans="1:65" s="8" customFormat="1">
      <c r="A5" s="52" t="s">
        <v>35</v>
      </c>
      <c r="B5" s="53" t="s">
        <v>24</v>
      </c>
      <c r="C5" s="52" t="s">
        <v>59</v>
      </c>
      <c r="D5" s="53" t="s">
        <v>26</v>
      </c>
      <c r="E5" s="53" t="s">
        <v>60</v>
      </c>
      <c r="F5" s="52" t="s">
        <v>61</v>
      </c>
      <c r="G5" s="52" t="s">
        <v>33</v>
      </c>
      <c r="H5" s="52" t="s">
        <v>60</v>
      </c>
      <c r="I5" s="52" t="s">
        <v>61</v>
      </c>
      <c r="J5" s="52" t="s">
        <v>33</v>
      </c>
      <c r="K5" s="52" t="s">
        <v>60</v>
      </c>
      <c r="L5" s="52" t="s">
        <v>61</v>
      </c>
      <c r="M5" s="52" t="s">
        <v>33</v>
      </c>
      <c r="N5" s="52" t="s">
        <v>60</v>
      </c>
      <c r="O5" s="52" t="s">
        <v>61</v>
      </c>
      <c r="P5" s="52" t="s">
        <v>33</v>
      </c>
      <c r="Q5" s="52" t="s">
        <v>67</v>
      </c>
      <c r="R5" s="52" t="s">
        <v>68</v>
      </c>
      <c r="S5" s="52" t="s">
        <v>69</v>
      </c>
      <c r="T5" s="52" t="s">
        <v>70</v>
      </c>
      <c r="U5" s="89"/>
      <c r="V5" s="92"/>
      <c r="W5" s="54" t="s">
        <v>106</v>
      </c>
      <c r="X5" s="54" t="s">
        <v>107</v>
      </c>
      <c r="Y5" s="54" t="s">
        <v>108</v>
      </c>
      <c r="Z5" s="54" t="s">
        <v>109</v>
      </c>
      <c r="AA5" s="54" t="s">
        <v>110</v>
      </c>
      <c r="AB5" s="54" t="s">
        <v>108</v>
      </c>
      <c r="AC5" s="54" t="s">
        <v>109</v>
      </c>
      <c r="AD5" s="54" t="s">
        <v>110</v>
      </c>
      <c r="AE5" s="54" t="s">
        <v>108</v>
      </c>
      <c r="AF5" s="54" t="s">
        <v>109</v>
      </c>
      <c r="AG5" s="54" t="s">
        <v>110</v>
      </c>
      <c r="AH5" s="54" t="s">
        <v>111</v>
      </c>
      <c r="AI5" s="54" t="s">
        <v>107</v>
      </c>
      <c r="AJ5" s="54" t="s">
        <v>112</v>
      </c>
      <c r="AK5" s="54" t="s">
        <v>113</v>
      </c>
      <c r="AL5" s="54" t="s">
        <v>110</v>
      </c>
      <c r="AM5" s="54" t="s">
        <v>112</v>
      </c>
      <c r="AN5" s="54" t="s">
        <v>113</v>
      </c>
      <c r="AO5" s="54" t="s">
        <v>110</v>
      </c>
      <c r="AP5" s="54" t="s">
        <v>112</v>
      </c>
      <c r="AQ5" s="54" t="s">
        <v>113</v>
      </c>
      <c r="AR5" s="54" t="s">
        <v>110</v>
      </c>
      <c r="AS5" s="53" t="s">
        <v>59</v>
      </c>
    </row>
    <row r="6" spans="1:65">
      <c r="A6" s="47">
        <v>1</v>
      </c>
      <c r="B6" s="47" t="s">
        <v>38</v>
      </c>
      <c r="C6" s="48" t="s">
        <v>0</v>
      </c>
      <c r="D6" s="48" t="s">
        <v>1</v>
      </c>
      <c r="E6" s="48">
        <v>0.26929970274914117</v>
      </c>
      <c r="F6" s="55">
        <v>7.6050318770175832E-2</v>
      </c>
      <c r="G6" s="56">
        <v>80</v>
      </c>
      <c r="H6" s="56">
        <v>0.3637355407915201</v>
      </c>
      <c r="I6" s="55">
        <v>3.7883195696221381E-2</v>
      </c>
      <c r="J6" s="56">
        <v>3</v>
      </c>
      <c r="K6" s="56">
        <v>0.98392522232776636</v>
      </c>
      <c r="L6" s="55">
        <v>0.11543032994895402</v>
      </c>
      <c r="M6" s="56">
        <v>81</v>
      </c>
      <c r="N6" s="56">
        <v>0.97082895205341246</v>
      </c>
      <c r="O6" s="55">
        <v>3.5375231140965677E-2</v>
      </c>
      <c r="P6" s="56">
        <v>3</v>
      </c>
      <c r="Q6" s="64">
        <v>0.63013030117648305</v>
      </c>
      <c r="R6" s="65">
        <v>2.5510763761997692</v>
      </c>
      <c r="S6" s="65">
        <v>0.32388796148428534</v>
      </c>
      <c r="T6" s="65">
        <v>5.3703710210905808E-2</v>
      </c>
      <c r="U6" s="65" t="s">
        <v>137</v>
      </c>
      <c r="V6" s="64">
        <v>0.35799999999999998</v>
      </c>
      <c r="W6" s="64">
        <v>740.18600000000004</v>
      </c>
      <c r="X6" s="47" t="s">
        <v>115</v>
      </c>
      <c r="Y6" s="47" t="s">
        <v>35</v>
      </c>
      <c r="Z6" s="47" t="s">
        <v>35</v>
      </c>
      <c r="AA6" s="47" t="s">
        <v>35</v>
      </c>
      <c r="AB6" s="47" t="s">
        <v>35</v>
      </c>
      <c r="AC6" s="47" t="s">
        <v>35</v>
      </c>
      <c r="AD6" s="47" t="s">
        <v>35</v>
      </c>
      <c r="AE6" s="47" t="s">
        <v>35</v>
      </c>
      <c r="AF6" s="47" t="s">
        <v>35</v>
      </c>
      <c r="AG6" s="47" t="s">
        <v>35</v>
      </c>
      <c r="AH6" s="47">
        <v>125.717</v>
      </c>
      <c r="AI6" s="47" t="s">
        <v>115</v>
      </c>
      <c r="AJ6" s="57">
        <v>29.396000000000001</v>
      </c>
      <c r="AK6" s="47">
        <v>1.034</v>
      </c>
      <c r="AL6" s="47" t="s">
        <v>116</v>
      </c>
      <c r="AM6" s="57">
        <v>84.950999999999993</v>
      </c>
      <c r="AN6" s="47">
        <v>11.146000000000001</v>
      </c>
      <c r="AO6" s="47" t="s">
        <v>117</v>
      </c>
      <c r="AP6" s="47">
        <v>74.063000000000002</v>
      </c>
      <c r="AQ6" s="47">
        <v>2.605</v>
      </c>
      <c r="AR6" s="47" t="s">
        <v>117</v>
      </c>
      <c r="AS6" s="48" t="s">
        <v>0</v>
      </c>
    </row>
    <row r="7" spans="1:65">
      <c r="A7" s="47">
        <v>2</v>
      </c>
      <c r="B7" s="47" t="s">
        <v>40</v>
      </c>
      <c r="C7" s="48" t="s">
        <v>6</v>
      </c>
      <c r="D7" s="48" t="s">
        <v>118</v>
      </c>
      <c r="E7" s="48">
        <v>0.40039668349365176</v>
      </c>
      <c r="F7" s="55">
        <v>5.4646434398416571E-2</v>
      </c>
      <c r="G7" s="56">
        <v>9</v>
      </c>
      <c r="H7" s="56">
        <v>0.58829946182926585</v>
      </c>
      <c r="I7" s="55">
        <v>7.9771613697875374E-2</v>
      </c>
      <c r="J7" s="56">
        <v>5</v>
      </c>
      <c r="K7" s="56">
        <v>1.0496747707801057</v>
      </c>
      <c r="L7" s="55">
        <v>2.9172779783831232E-2</v>
      </c>
      <c r="M7" s="56">
        <v>3</v>
      </c>
      <c r="N7" s="56">
        <v>0.96732575201114501</v>
      </c>
      <c r="O7" s="55">
        <v>3.2760662160671784E-2</v>
      </c>
      <c r="P7" s="56">
        <v>3</v>
      </c>
      <c r="Q7" s="64">
        <v>2.0228672804363415</v>
      </c>
      <c r="R7" s="65">
        <v>2.0183893279914313</v>
      </c>
      <c r="S7" s="65">
        <v>-1.1818460740454231</v>
      </c>
      <c r="T7" s="65">
        <v>2.7871994226033259E-2</v>
      </c>
      <c r="U7" s="65">
        <v>0.255</v>
      </c>
      <c r="V7" s="64">
        <v>0.54</v>
      </c>
      <c r="W7" s="64">
        <v>111.926</v>
      </c>
      <c r="X7" s="47" t="s">
        <v>115</v>
      </c>
      <c r="Y7" s="47">
        <v>0.188</v>
      </c>
      <c r="Z7" s="47">
        <v>5.3070000000000004</v>
      </c>
      <c r="AA7" s="47" t="s">
        <v>117</v>
      </c>
      <c r="AB7" s="47">
        <v>0.64900000000000002</v>
      </c>
      <c r="AC7" s="47">
        <v>15.343</v>
      </c>
      <c r="AD7" s="57" t="s">
        <v>117</v>
      </c>
      <c r="AE7" s="47">
        <v>0.56699999999999995</v>
      </c>
      <c r="AF7" s="47">
        <v>13.397</v>
      </c>
      <c r="AG7" s="57" t="s">
        <v>117</v>
      </c>
      <c r="AH7" s="47" t="s">
        <v>35</v>
      </c>
      <c r="AI7" s="47" t="s">
        <v>35</v>
      </c>
      <c r="AJ7" s="57" t="s">
        <v>35</v>
      </c>
      <c r="AK7" s="47" t="s">
        <v>35</v>
      </c>
      <c r="AL7" s="47" t="s">
        <v>35</v>
      </c>
      <c r="AM7" s="57" t="s">
        <v>35</v>
      </c>
      <c r="AN7" s="47" t="s">
        <v>35</v>
      </c>
      <c r="AO7" s="47" t="s">
        <v>35</v>
      </c>
      <c r="AP7" s="47" t="s">
        <v>35</v>
      </c>
      <c r="AQ7" s="47" t="s">
        <v>35</v>
      </c>
      <c r="AR7" s="47" t="s">
        <v>35</v>
      </c>
      <c r="AS7" s="48" t="s">
        <v>6</v>
      </c>
    </row>
    <row r="8" spans="1:65">
      <c r="A8" s="47">
        <v>3</v>
      </c>
      <c r="B8" s="47" t="s">
        <v>32</v>
      </c>
      <c r="C8" s="48" t="s">
        <v>32</v>
      </c>
      <c r="D8" s="48" t="s">
        <v>119</v>
      </c>
      <c r="E8" s="48">
        <v>0.3436720088740729</v>
      </c>
      <c r="F8" s="55">
        <v>0.11976932205691232</v>
      </c>
      <c r="G8" s="56">
        <v>5</v>
      </c>
      <c r="H8" s="56">
        <v>0.84812833034738677</v>
      </c>
      <c r="I8" s="55">
        <v>6.6333790232771694E-2</v>
      </c>
      <c r="J8" s="56">
        <v>3</v>
      </c>
      <c r="K8" s="56">
        <v>0.64129637094757497</v>
      </c>
      <c r="L8" s="55">
        <v>9.6434203017124506E-2</v>
      </c>
      <c r="M8" s="56">
        <v>4</v>
      </c>
      <c r="N8" s="56">
        <v>0.86714844424922388</v>
      </c>
      <c r="O8" s="55">
        <v>0.13478744074098303</v>
      </c>
      <c r="P8" s="56">
        <v>4</v>
      </c>
      <c r="Q8" s="64">
        <v>1.5075574453440208</v>
      </c>
      <c r="R8" s="65">
        <v>0.19377435944551399</v>
      </c>
      <c r="S8" s="65">
        <v>-0.23371618329159594</v>
      </c>
      <c r="T8" s="65">
        <v>0.3612797389360346</v>
      </c>
      <c r="U8" s="65">
        <v>0.16500000000000001</v>
      </c>
      <c r="V8" s="64">
        <v>0.84399999999999997</v>
      </c>
      <c r="W8" s="64">
        <v>15.917999999999999</v>
      </c>
      <c r="X8" s="47" t="s">
        <v>115</v>
      </c>
      <c r="Y8" s="47">
        <v>0.504</v>
      </c>
      <c r="Z8" s="47">
        <v>5.4219999999999997</v>
      </c>
      <c r="AA8" s="47" t="s">
        <v>117</v>
      </c>
      <c r="AB8" s="47">
        <v>0.29799999999999999</v>
      </c>
      <c r="AC8" s="47">
        <v>3.4820000000000002</v>
      </c>
      <c r="AD8" s="47" t="s">
        <v>117</v>
      </c>
      <c r="AE8" s="47">
        <v>0.52300000000000002</v>
      </c>
      <c r="AF8" s="47">
        <v>6.125</v>
      </c>
      <c r="AG8" s="47" t="s">
        <v>117</v>
      </c>
      <c r="AH8" s="47" t="s">
        <v>35</v>
      </c>
      <c r="AI8" s="47" t="s">
        <v>35</v>
      </c>
      <c r="AJ8" s="57" t="s">
        <v>35</v>
      </c>
      <c r="AK8" s="47" t="s">
        <v>35</v>
      </c>
      <c r="AL8" s="47" t="s">
        <v>35</v>
      </c>
      <c r="AM8" s="57" t="s">
        <v>35</v>
      </c>
      <c r="AN8" s="47" t="s">
        <v>35</v>
      </c>
      <c r="AO8" s="47" t="s">
        <v>35</v>
      </c>
      <c r="AP8" s="47" t="s">
        <v>35</v>
      </c>
      <c r="AQ8" s="47" t="s">
        <v>35</v>
      </c>
      <c r="AR8" s="47" t="s">
        <v>35</v>
      </c>
      <c r="AS8" s="48" t="s">
        <v>32</v>
      </c>
    </row>
    <row r="9" spans="1:65">
      <c r="A9" s="47">
        <v>4</v>
      </c>
      <c r="B9" s="47" t="s">
        <v>23</v>
      </c>
      <c r="C9" s="48" t="s">
        <v>31</v>
      </c>
      <c r="D9" s="48" t="s">
        <v>120</v>
      </c>
      <c r="E9" s="48">
        <v>0.24358353051463902</v>
      </c>
      <c r="F9" s="55">
        <v>5.5840358500373624E-2</v>
      </c>
      <c r="G9" s="56">
        <v>7</v>
      </c>
      <c r="H9" s="56">
        <v>0.23825149252014036</v>
      </c>
      <c r="I9" s="55">
        <v>6.1582835240160429E-2</v>
      </c>
      <c r="J9" s="56">
        <v>6</v>
      </c>
      <c r="K9" s="56">
        <v>0.27036513450938732</v>
      </c>
      <c r="L9" s="55">
        <v>6.49933367903959E-2</v>
      </c>
      <c r="M9" s="56">
        <v>5</v>
      </c>
      <c r="N9" s="56">
        <v>0.22303604799257939</v>
      </c>
      <c r="O9" s="55">
        <v>3.2982860395265989E-2</v>
      </c>
      <c r="P9" s="56">
        <v>6</v>
      </c>
      <c r="Q9" s="64">
        <v>-2.3869823901198921</v>
      </c>
      <c r="R9" s="65">
        <v>-2.9709138161444104E-2</v>
      </c>
      <c r="S9" s="65">
        <v>-0.30124114459055118</v>
      </c>
      <c r="T9" s="65">
        <v>0.11279473969617626</v>
      </c>
      <c r="U9" s="65" t="s">
        <v>137</v>
      </c>
      <c r="V9" s="64">
        <v>0.40300000000000002</v>
      </c>
      <c r="W9" s="64" t="s">
        <v>35</v>
      </c>
      <c r="X9" s="47" t="s">
        <v>35</v>
      </c>
      <c r="Y9" s="47" t="s">
        <v>35</v>
      </c>
      <c r="Z9" s="47" t="s">
        <v>35</v>
      </c>
      <c r="AA9" s="47" t="s">
        <v>35</v>
      </c>
      <c r="AB9" s="47" t="s">
        <v>35</v>
      </c>
      <c r="AC9" s="47" t="s">
        <v>35</v>
      </c>
      <c r="AD9" s="47" t="s">
        <v>35</v>
      </c>
      <c r="AE9" s="47" t="s">
        <v>35</v>
      </c>
      <c r="AF9" s="47" t="s">
        <v>35</v>
      </c>
      <c r="AG9" s="47" t="s">
        <v>35</v>
      </c>
      <c r="AH9" s="47">
        <v>1.9319999999999999</v>
      </c>
      <c r="AI9" s="47">
        <v>0.58699999999999997</v>
      </c>
      <c r="AJ9" s="57" t="s">
        <v>35</v>
      </c>
      <c r="AK9" s="47" t="s">
        <v>35</v>
      </c>
      <c r="AL9" s="47" t="s">
        <v>35</v>
      </c>
      <c r="AM9" s="57" t="s">
        <v>35</v>
      </c>
      <c r="AN9" s="47" t="s">
        <v>35</v>
      </c>
      <c r="AO9" s="47" t="s">
        <v>35</v>
      </c>
      <c r="AP9" s="47" t="s">
        <v>35</v>
      </c>
      <c r="AQ9" s="47" t="s">
        <v>35</v>
      </c>
      <c r="AR9" s="47" t="s">
        <v>35</v>
      </c>
      <c r="AS9" s="48" t="s">
        <v>31</v>
      </c>
    </row>
    <row r="10" spans="1:65">
      <c r="A10" s="47">
        <v>5</v>
      </c>
      <c r="B10" s="47" t="s">
        <v>55</v>
      </c>
      <c r="C10" s="48" t="s">
        <v>22</v>
      </c>
      <c r="D10" s="48" t="s">
        <v>121</v>
      </c>
      <c r="E10" s="48">
        <v>0.22866110343054491</v>
      </c>
      <c r="F10" s="55">
        <v>2.4334761143128002E-2</v>
      </c>
      <c r="G10" s="56">
        <v>9</v>
      </c>
      <c r="H10" s="56">
        <v>0.24493131879991506</v>
      </c>
      <c r="I10" s="55">
        <v>2.5777507494587328E-2</v>
      </c>
      <c r="J10" s="56">
        <v>6</v>
      </c>
      <c r="K10" s="56">
        <v>0.23414803251384772</v>
      </c>
      <c r="L10" s="55">
        <v>3.0315255866747163E-2</v>
      </c>
      <c r="M10" s="56">
        <v>5</v>
      </c>
      <c r="N10" s="56">
        <v>0.24527721420416637</v>
      </c>
      <c r="O10" s="55">
        <v>2.9681823655460009E-2</v>
      </c>
      <c r="P10" s="56">
        <v>4</v>
      </c>
      <c r="Q10" s="64">
        <v>-2.4620215139289776</v>
      </c>
      <c r="R10" s="65">
        <v>-0.1148662340481903</v>
      </c>
      <c r="S10" s="65">
        <v>-4.9447825816529511E-2</v>
      </c>
      <c r="T10" s="65">
        <v>9.1681813746525731E-2</v>
      </c>
      <c r="U10" s="65">
        <v>0.38200000000000001</v>
      </c>
      <c r="V10" s="64">
        <v>0.95299999999999996</v>
      </c>
      <c r="W10" s="64">
        <v>0.503</v>
      </c>
      <c r="X10" s="47">
        <v>0.68500000000000005</v>
      </c>
      <c r="Y10" s="47" t="s">
        <v>35</v>
      </c>
      <c r="Z10" s="47" t="s">
        <v>35</v>
      </c>
      <c r="AA10" s="47" t="s">
        <v>35</v>
      </c>
      <c r="AB10" s="47" t="s">
        <v>35</v>
      </c>
      <c r="AC10" s="47" t="s">
        <v>35</v>
      </c>
      <c r="AD10" s="47" t="s">
        <v>35</v>
      </c>
      <c r="AE10" s="47" t="s">
        <v>35</v>
      </c>
      <c r="AF10" s="47" t="s">
        <v>35</v>
      </c>
      <c r="AG10" s="47" t="s">
        <v>35</v>
      </c>
      <c r="AH10" s="47" t="s">
        <v>35</v>
      </c>
      <c r="AI10" s="47" t="s">
        <v>35</v>
      </c>
      <c r="AJ10" s="57" t="s">
        <v>35</v>
      </c>
      <c r="AK10" s="47" t="s">
        <v>35</v>
      </c>
      <c r="AL10" s="47" t="s">
        <v>35</v>
      </c>
      <c r="AM10" s="57" t="s">
        <v>35</v>
      </c>
      <c r="AN10" s="47" t="s">
        <v>35</v>
      </c>
      <c r="AO10" s="47" t="s">
        <v>35</v>
      </c>
      <c r="AP10" s="47" t="s">
        <v>35</v>
      </c>
      <c r="AQ10" s="47" t="s">
        <v>35</v>
      </c>
      <c r="AR10" s="47" t="s">
        <v>35</v>
      </c>
      <c r="AS10" s="48" t="s">
        <v>22</v>
      </c>
    </row>
    <row r="11" spans="1:65">
      <c r="A11" s="47">
        <v>6</v>
      </c>
      <c r="B11" s="47" t="s">
        <v>57</v>
      </c>
      <c r="C11" s="48" t="s">
        <v>2</v>
      </c>
      <c r="D11" s="48" t="s">
        <v>3</v>
      </c>
      <c r="E11" s="48">
        <v>0.20215449840460517</v>
      </c>
      <c r="F11" s="55">
        <v>2.7361098651800437E-2</v>
      </c>
      <c r="G11" s="56">
        <v>5</v>
      </c>
      <c r="H11" s="56">
        <v>0.30907888943555062</v>
      </c>
      <c r="I11" s="55">
        <v>6.6310796184768817E-2</v>
      </c>
      <c r="J11" s="56">
        <v>4</v>
      </c>
      <c r="K11" s="56">
        <v>0.96675560602912525</v>
      </c>
      <c r="L11" s="55">
        <v>7.5380771714235587E-2</v>
      </c>
      <c r="M11" s="56">
        <v>3</v>
      </c>
      <c r="N11" s="56">
        <v>1.0537892096801873</v>
      </c>
      <c r="O11" s="55">
        <v>0.10508358460508298</v>
      </c>
      <c r="P11" s="56">
        <v>3</v>
      </c>
      <c r="Q11" s="64">
        <v>0.25326300864927398</v>
      </c>
      <c r="R11" s="65">
        <v>2.8130269593815704</v>
      </c>
      <c r="S11" s="65">
        <v>1.2684811473964128</v>
      </c>
      <c r="T11" s="65">
        <v>6.9041931649956645E-2</v>
      </c>
      <c r="U11" s="65">
        <v>0.21</v>
      </c>
      <c r="V11" s="64">
        <v>0.28699999999999998</v>
      </c>
      <c r="W11" s="64">
        <v>108.67700000000001</v>
      </c>
      <c r="X11" s="47" t="s">
        <v>115</v>
      </c>
      <c r="Y11" s="47">
        <v>0.107</v>
      </c>
      <c r="Z11" s="47">
        <v>1.9770000000000001</v>
      </c>
      <c r="AA11" s="47" t="s">
        <v>116</v>
      </c>
      <c r="AB11" s="47">
        <v>0.76500000000000001</v>
      </c>
      <c r="AC11" s="47">
        <v>12.986000000000001</v>
      </c>
      <c r="AD11" s="47" t="s">
        <v>117</v>
      </c>
      <c r="AE11" s="47">
        <v>0.85199999999999998</v>
      </c>
      <c r="AF11" s="47">
        <v>14.464</v>
      </c>
      <c r="AG11" s="47" t="s">
        <v>117</v>
      </c>
      <c r="AH11" s="47" t="s">
        <v>35</v>
      </c>
      <c r="AI11" s="47" t="s">
        <v>35</v>
      </c>
      <c r="AJ11" s="47" t="s">
        <v>35</v>
      </c>
      <c r="AK11" s="47" t="s">
        <v>35</v>
      </c>
      <c r="AL11" s="47" t="s">
        <v>35</v>
      </c>
      <c r="AM11" s="47" t="s">
        <v>35</v>
      </c>
      <c r="AN11" s="47" t="s">
        <v>35</v>
      </c>
      <c r="AO11" s="47" t="s">
        <v>35</v>
      </c>
      <c r="AP11" s="47" t="s">
        <v>35</v>
      </c>
      <c r="AQ11" s="47" t="s">
        <v>35</v>
      </c>
      <c r="AR11" s="47" t="s">
        <v>35</v>
      </c>
      <c r="AS11" s="48" t="s">
        <v>2</v>
      </c>
      <c r="AY11" s="2"/>
      <c r="AZ11" s="2"/>
      <c r="BA11" s="2"/>
      <c r="BK11" s="2"/>
      <c r="BL11" s="2"/>
      <c r="BM11" s="2"/>
    </row>
    <row r="12" spans="1:65">
      <c r="A12" s="47">
        <v>7</v>
      </c>
      <c r="B12" s="47" t="s">
        <v>39</v>
      </c>
      <c r="C12" s="48" t="s">
        <v>21</v>
      </c>
      <c r="D12" s="48" t="s">
        <v>122</v>
      </c>
      <c r="E12" s="48">
        <v>0.27394558785202028</v>
      </c>
      <c r="F12" s="55">
        <v>5.9992671374967207E-2</v>
      </c>
      <c r="G12" s="56">
        <v>7</v>
      </c>
      <c r="H12" s="56">
        <v>0.23061480236013529</v>
      </c>
      <c r="I12" s="55">
        <v>2.9118277527849731E-2</v>
      </c>
      <c r="J12" s="56">
        <v>6</v>
      </c>
      <c r="K12" s="56">
        <v>0.29905743019155323</v>
      </c>
      <c r="L12" s="55">
        <v>4.6914308965854939E-2</v>
      </c>
      <c r="M12" s="56">
        <v>5</v>
      </c>
      <c r="N12" s="56">
        <v>0.26263911007247254</v>
      </c>
      <c r="O12" s="55">
        <v>4.0047915663184414E-2</v>
      </c>
      <c r="P12" s="56">
        <v>6</v>
      </c>
      <c r="Q12" s="64">
        <v>-2.0924608235153568</v>
      </c>
      <c r="R12" s="65">
        <v>3.9415500199086573E-2</v>
      </c>
      <c r="S12" s="65">
        <v>-0.6188714497870883</v>
      </c>
      <c r="T12" s="65">
        <v>-8.7026310810128238E-2</v>
      </c>
      <c r="U12" s="65">
        <v>0.56899999999999995</v>
      </c>
      <c r="V12" s="64">
        <v>0.17399999999999999</v>
      </c>
      <c r="W12" s="64">
        <v>1.7649999999999999</v>
      </c>
      <c r="X12" s="47">
        <v>0.186</v>
      </c>
      <c r="Y12" s="47" t="s">
        <v>35</v>
      </c>
      <c r="Z12" s="47" t="s">
        <v>35</v>
      </c>
      <c r="AA12" s="47" t="s">
        <v>35</v>
      </c>
      <c r="AB12" s="47" t="s">
        <v>35</v>
      </c>
      <c r="AC12" s="47" t="s">
        <v>35</v>
      </c>
      <c r="AD12" s="47" t="s">
        <v>35</v>
      </c>
      <c r="AE12" s="47" t="s">
        <v>35</v>
      </c>
      <c r="AF12" s="47" t="s">
        <v>35</v>
      </c>
      <c r="AG12" s="47" t="s">
        <v>35</v>
      </c>
      <c r="AH12" s="47" t="s">
        <v>35</v>
      </c>
      <c r="AI12" s="47" t="s">
        <v>35</v>
      </c>
      <c r="AJ12" s="57" t="s">
        <v>35</v>
      </c>
      <c r="AK12" s="47" t="s">
        <v>35</v>
      </c>
      <c r="AL12" s="47" t="s">
        <v>35</v>
      </c>
      <c r="AM12" s="57" t="s">
        <v>35</v>
      </c>
      <c r="AN12" s="47" t="s">
        <v>35</v>
      </c>
      <c r="AO12" s="47" t="s">
        <v>35</v>
      </c>
      <c r="AP12" s="47" t="s">
        <v>35</v>
      </c>
      <c r="AQ12" s="47" t="s">
        <v>35</v>
      </c>
      <c r="AR12" s="47" t="s">
        <v>35</v>
      </c>
      <c r="AS12" s="48" t="s">
        <v>21</v>
      </c>
    </row>
    <row r="13" spans="1:65">
      <c r="A13" s="47">
        <v>8</v>
      </c>
      <c r="B13" s="47" t="s">
        <v>52</v>
      </c>
      <c r="C13" s="48" t="s">
        <v>7</v>
      </c>
      <c r="D13" s="48" t="s">
        <v>123</v>
      </c>
      <c r="E13" s="48">
        <v>0.23990374472171072</v>
      </c>
      <c r="F13" s="55">
        <v>4.9270668911899962E-2</v>
      </c>
      <c r="G13" s="56">
        <v>6</v>
      </c>
      <c r="H13" s="56">
        <v>0.66056913428514208</v>
      </c>
      <c r="I13" s="55">
        <v>0.12933446316891337</v>
      </c>
      <c r="J13" s="56">
        <v>4</v>
      </c>
      <c r="K13" s="56">
        <v>0.43974344664274012</v>
      </c>
      <c r="L13" s="55">
        <v>0.10228127988529082</v>
      </c>
      <c r="M13" s="56">
        <v>3</v>
      </c>
      <c r="N13" s="56">
        <v>0.762797519514128</v>
      </c>
      <c r="O13" s="55">
        <v>6.8639708904123631E-2</v>
      </c>
      <c r="P13" s="56">
        <v>3</v>
      </c>
      <c r="Q13" s="64">
        <v>-9.0869898757194423E-2</v>
      </c>
      <c r="R13" s="65">
        <v>4.965442719257844E-2</v>
      </c>
      <c r="S13" s="65">
        <v>0.8272165136276215</v>
      </c>
      <c r="T13" s="65">
        <v>0.3433173676172222</v>
      </c>
      <c r="U13" s="65">
        <v>0.67800000000000005</v>
      </c>
      <c r="V13" s="64">
        <v>0.65</v>
      </c>
      <c r="W13" s="64">
        <v>22.712</v>
      </c>
      <c r="X13" s="47" t="s">
        <v>115</v>
      </c>
      <c r="Y13" s="47">
        <v>0.42099999999999999</v>
      </c>
      <c r="Z13" s="47">
        <v>6.335</v>
      </c>
      <c r="AA13" s="47" t="s">
        <v>117</v>
      </c>
      <c r="AB13" s="47">
        <v>0.2</v>
      </c>
      <c r="AC13" s="47">
        <v>2.7469999999999999</v>
      </c>
      <c r="AD13" s="47" t="s">
        <v>117</v>
      </c>
      <c r="AE13" s="47">
        <v>0.52300000000000002</v>
      </c>
      <c r="AF13" s="47">
        <v>7.1879999999999997</v>
      </c>
      <c r="AG13" s="47" t="s">
        <v>117</v>
      </c>
      <c r="AH13" s="47" t="s">
        <v>35</v>
      </c>
      <c r="AI13" s="47" t="s">
        <v>35</v>
      </c>
      <c r="AJ13" s="57" t="s">
        <v>35</v>
      </c>
      <c r="AK13" s="47" t="s">
        <v>35</v>
      </c>
      <c r="AL13" s="47" t="s">
        <v>35</v>
      </c>
      <c r="AM13" s="57" t="s">
        <v>35</v>
      </c>
      <c r="AN13" s="47" t="s">
        <v>35</v>
      </c>
      <c r="AO13" s="47" t="s">
        <v>35</v>
      </c>
      <c r="AP13" s="47" t="s">
        <v>35</v>
      </c>
      <c r="AQ13" s="47" t="s">
        <v>35</v>
      </c>
      <c r="AR13" s="47" t="s">
        <v>35</v>
      </c>
      <c r="AS13" s="48" t="s">
        <v>7</v>
      </c>
    </row>
    <row r="14" spans="1:65">
      <c r="A14" s="47">
        <v>9</v>
      </c>
      <c r="B14" s="47" t="s">
        <v>53</v>
      </c>
      <c r="C14" s="48" t="s">
        <v>8</v>
      </c>
      <c r="D14" s="48" t="s">
        <v>124</v>
      </c>
      <c r="E14" s="48">
        <v>0.2202926269623382</v>
      </c>
      <c r="F14" s="55">
        <v>2.6676681092801992E-2</v>
      </c>
      <c r="G14" s="56">
        <v>3</v>
      </c>
      <c r="H14" s="56">
        <v>0.46006877255625533</v>
      </c>
      <c r="I14" s="55">
        <v>9.9413520863472285E-2</v>
      </c>
      <c r="J14" s="56">
        <v>3</v>
      </c>
      <c r="K14" s="56">
        <v>0.23872120536540095</v>
      </c>
      <c r="L14" s="55">
        <v>3.7387387733853694E-2</v>
      </c>
      <c r="M14" s="56">
        <v>3</v>
      </c>
      <c r="N14" s="56">
        <v>0.22482033563513473</v>
      </c>
      <c r="O14" s="55">
        <v>1.8901088147580479E-2</v>
      </c>
      <c r="P14" s="56">
        <v>3</v>
      </c>
      <c r="Q14" s="64">
        <v>-2.0673144904538057</v>
      </c>
      <c r="R14" s="65">
        <v>-0.52725268108870915</v>
      </c>
      <c r="S14" s="65">
        <v>0.13304072321601235</v>
      </c>
      <c r="T14" s="65">
        <v>0.67504416611665907</v>
      </c>
      <c r="U14" s="65">
        <v>0.42899999999999999</v>
      </c>
      <c r="V14" s="64">
        <v>0.32900000000000001</v>
      </c>
      <c r="W14" s="64">
        <v>8.766</v>
      </c>
      <c r="X14" s="47">
        <v>7.0000000000000001E-3</v>
      </c>
      <c r="Y14" s="47">
        <v>0.24</v>
      </c>
      <c r="Z14" s="47">
        <v>4.3150000000000004</v>
      </c>
      <c r="AA14" s="47" t="s">
        <v>117</v>
      </c>
      <c r="AB14" s="47">
        <v>1.84E-2</v>
      </c>
      <c r="AC14" s="47">
        <v>0.33200000000000002</v>
      </c>
      <c r="AD14" s="47" t="s">
        <v>116</v>
      </c>
      <c r="AE14" s="47">
        <v>4.5300000000000002E-3</v>
      </c>
      <c r="AF14" s="47">
        <v>8.1500000000000003E-2</v>
      </c>
      <c r="AG14" s="47" t="s">
        <v>125</v>
      </c>
      <c r="AH14" s="47" t="s">
        <v>35</v>
      </c>
      <c r="AI14" s="47" t="s">
        <v>35</v>
      </c>
      <c r="AJ14" s="57" t="s">
        <v>35</v>
      </c>
      <c r="AK14" s="47" t="s">
        <v>35</v>
      </c>
      <c r="AL14" s="47" t="s">
        <v>35</v>
      </c>
      <c r="AM14" s="57" t="s">
        <v>35</v>
      </c>
      <c r="AN14" s="47" t="s">
        <v>35</v>
      </c>
      <c r="AO14" s="47" t="s">
        <v>35</v>
      </c>
      <c r="AP14" s="47" t="s">
        <v>35</v>
      </c>
      <c r="AQ14" s="47" t="s">
        <v>35</v>
      </c>
      <c r="AR14" s="47" t="s">
        <v>35</v>
      </c>
      <c r="AS14" s="48" t="s">
        <v>8</v>
      </c>
    </row>
    <row r="15" spans="1:65">
      <c r="A15" s="47">
        <v>10</v>
      </c>
      <c r="B15" s="47" t="s">
        <v>51</v>
      </c>
      <c r="C15" s="48" t="s">
        <v>34</v>
      </c>
      <c r="D15" s="48" t="s">
        <v>126</v>
      </c>
      <c r="E15" s="48">
        <v>0.27912669991140859</v>
      </c>
      <c r="F15" s="55">
        <v>3.8341901150781732E-2</v>
      </c>
      <c r="G15" s="56">
        <v>7</v>
      </c>
      <c r="H15" s="56">
        <v>0.28703477749586376</v>
      </c>
      <c r="I15" s="55">
        <v>4.1051976221084176E-2</v>
      </c>
      <c r="J15" s="56">
        <v>6</v>
      </c>
      <c r="K15" s="56">
        <v>0.28864043161990327</v>
      </c>
      <c r="L15" s="55">
        <v>3.206354097818695E-2</v>
      </c>
      <c r="M15" s="56">
        <v>4</v>
      </c>
      <c r="N15" s="56">
        <v>0.32868417665900757</v>
      </c>
      <c r="O15" s="55">
        <v>8.8217647218189213E-2</v>
      </c>
      <c r="P15" s="56">
        <v>6</v>
      </c>
      <c r="Q15" s="64">
        <v>-1.8012722933748875</v>
      </c>
      <c r="R15" s="65">
        <v>-7.5475778375185376E-2</v>
      </c>
      <c r="S15" s="65">
        <v>-0.51833945218687683</v>
      </c>
      <c r="T15" s="65">
        <v>-0.13890575186986953</v>
      </c>
      <c r="U15" s="65" t="s">
        <v>137</v>
      </c>
      <c r="V15" s="64">
        <v>0.80600000000000005</v>
      </c>
      <c r="W15" s="64" t="s">
        <v>35</v>
      </c>
      <c r="X15" s="47" t="s">
        <v>35</v>
      </c>
      <c r="Y15" s="47" t="s">
        <v>35</v>
      </c>
      <c r="Z15" s="47" t="s">
        <v>35</v>
      </c>
      <c r="AA15" s="47" t="s">
        <v>35</v>
      </c>
      <c r="AB15" s="47" t="s">
        <v>35</v>
      </c>
      <c r="AC15" s="47" t="s">
        <v>35</v>
      </c>
      <c r="AD15" s="47" t="s">
        <v>35</v>
      </c>
      <c r="AE15" s="47" t="s">
        <v>35</v>
      </c>
      <c r="AF15" s="47" t="s">
        <v>35</v>
      </c>
      <c r="AG15" s="47" t="s">
        <v>35</v>
      </c>
      <c r="AH15" s="47">
        <v>1.367</v>
      </c>
      <c r="AI15" s="47">
        <v>0.71299999999999997</v>
      </c>
      <c r="AJ15" s="57" t="s">
        <v>35</v>
      </c>
      <c r="AK15" s="47" t="s">
        <v>35</v>
      </c>
      <c r="AL15" s="47" t="s">
        <v>35</v>
      </c>
      <c r="AM15" s="57" t="s">
        <v>35</v>
      </c>
      <c r="AN15" s="47" t="s">
        <v>35</v>
      </c>
      <c r="AO15" s="47" t="s">
        <v>35</v>
      </c>
      <c r="AP15" s="47" t="s">
        <v>35</v>
      </c>
      <c r="AQ15" s="47" t="s">
        <v>35</v>
      </c>
      <c r="AR15" s="47" t="s">
        <v>35</v>
      </c>
      <c r="AS15" s="48" t="s">
        <v>34</v>
      </c>
    </row>
    <row r="16" spans="1:65">
      <c r="A16" s="47">
        <v>11</v>
      </c>
      <c r="B16" s="47" t="s">
        <v>30</v>
      </c>
      <c r="C16" s="48" t="s">
        <v>17</v>
      </c>
      <c r="D16" s="48" t="s">
        <v>127</v>
      </c>
      <c r="E16" s="48">
        <v>0.25277464541666606</v>
      </c>
      <c r="F16" s="55">
        <v>2.9384903892520887E-2</v>
      </c>
      <c r="G16" s="56">
        <v>4</v>
      </c>
      <c r="H16" s="56">
        <v>0.88420520045661655</v>
      </c>
      <c r="I16" s="55">
        <v>0.10830796906233531</v>
      </c>
      <c r="J16" s="56">
        <v>4</v>
      </c>
      <c r="K16" s="56">
        <v>0.3087884785983519</v>
      </c>
      <c r="L16" s="55">
        <v>1.0685303294993939E-2</v>
      </c>
      <c r="M16" s="56">
        <v>3</v>
      </c>
      <c r="N16" s="56">
        <v>0.84825929658925636</v>
      </c>
      <c r="O16" s="55">
        <v>9.8254096738707636E-2</v>
      </c>
      <c r="P16" s="56">
        <v>3</v>
      </c>
      <c r="Q16" s="64">
        <v>0.55446185500976952</v>
      </c>
      <c r="R16" s="65">
        <v>-0.79446719070642957</v>
      </c>
      <c r="S16" s="65">
        <v>1.0930071796663219</v>
      </c>
      <c r="T16" s="65">
        <v>0.33165393549053607</v>
      </c>
      <c r="U16" s="65">
        <v>0.16800000000000001</v>
      </c>
      <c r="V16" s="64">
        <v>0.311</v>
      </c>
      <c r="W16" s="64">
        <v>51.634999999999998</v>
      </c>
      <c r="X16" s="47" t="s">
        <v>115</v>
      </c>
      <c r="Y16" s="47">
        <v>0.63100000000000001</v>
      </c>
      <c r="Z16" s="47">
        <v>10.004</v>
      </c>
      <c r="AA16" s="47" t="s">
        <v>117</v>
      </c>
      <c r="AB16" s="47">
        <v>5.6000000000000001E-2</v>
      </c>
      <c r="AC16" s="47">
        <v>0.82199999999999995</v>
      </c>
      <c r="AD16" s="47" t="s">
        <v>116</v>
      </c>
      <c r="AE16" s="47">
        <v>0.59499999999999997</v>
      </c>
      <c r="AF16" s="47">
        <v>8.734</v>
      </c>
      <c r="AG16" s="47" t="s">
        <v>117</v>
      </c>
      <c r="AH16" s="47" t="s">
        <v>35</v>
      </c>
      <c r="AI16" s="47" t="s">
        <v>35</v>
      </c>
      <c r="AJ16" s="47" t="s">
        <v>35</v>
      </c>
      <c r="AK16" s="47" t="s">
        <v>35</v>
      </c>
      <c r="AL16" s="47" t="s">
        <v>35</v>
      </c>
      <c r="AM16" s="47" t="s">
        <v>35</v>
      </c>
      <c r="AN16" s="47" t="s">
        <v>35</v>
      </c>
      <c r="AO16" s="47" t="s">
        <v>35</v>
      </c>
      <c r="AP16" s="47" t="s">
        <v>35</v>
      </c>
      <c r="AQ16" s="47" t="s">
        <v>35</v>
      </c>
      <c r="AR16" s="47" t="s">
        <v>35</v>
      </c>
      <c r="AS16" s="48" t="s">
        <v>17</v>
      </c>
      <c r="AY16" s="2"/>
      <c r="AZ16" s="2"/>
      <c r="BA16" s="2"/>
      <c r="BK16" s="2"/>
      <c r="BL16" s="2"/>
      <c r="BM16" s="2"/>
    </row>
    <row r="17" spans="1:65">
      <c r="A17" s="47">
        <v>12</v>
      </c>
      <c r="B17" s="47" t="s">
        <v>45</v>
      </c>
      <c r="C17" s="48" t="s">
        <v>15</v>
      </c>
      <c r="D17" s="48" t="s">
        <v>128</v>
      </c>
      <c r="E17" s="48">
        <v>0.2656016018100199</v>
      </c>
      <c r="F17" s="55">
        <v>7.0868696137552464E-2</v>
      </c>
      <c r="G17" s="56">
        <v>8</v>
      </c>
      <c r="H17" s="56">
        <v>0.83958102722906103</v>
      </c>
      <c r="I17" s="55">
        <v>0.11890859099407985</v>
      </c>
      <c r="J17" s="56">
        <v>7</v>
      </c>
      <c r="K17" s="56">
        <v>0.31813202353798775</v>
      </c>
      <c r="L17" s="55">
        <v>4.5419374387983269E-2</v>
      </c>
      <c r="M17" s="56">
        <v>4</v>
      </c>
      <c r="N17" s="56">
        <v>1.0035016515450412</v>
      </c>
      <c r="O17" s="55">
        <v>0.14445251513684251</v>
      </c>
      <c r="P17" s="56">
        <v>4</v>
      </c>
      <c r="Q17" s="64">
        <v>0.88699916897762521</v>
      </c>
      <c r="R17" s="65">
        <v>-0.59665108960888358</v>
      </c>
      <c r="S17" s="65">
        <v>1.1949740853474413</v>
      </c>
      <c r="T17" s="65">
        <v>-0.13545717819780845</v>
      </c>
      <c r="U17" s="65" t="s">
        <v>137</v>
      </c>
      <c r="V17" s="64">
        <v>0.51900000000000002</v>
      </c>
      <c r="W17" s="64" t="s">
        <v>35</v>
      </c>
      <c r="X17" s="47" t="s">
        <v>35</v>
      </c>
      <c r="Y17" s="47" t="s">
        <v>35</v>
      </c>
      <c r="Z17" s="47" t="s">
        <v>35</v>
      </c>
      <c r="AA17" s="47" t="s">
        <v>35</v>
      </c>
      <c r="AB17" s="47" t="s">
        <v>35</v>
      </c>
      <c r="AC17" s="47" t="s">
        <v>35</v>
      </c>
      <c r="AD17" s="47" t="s">
        <v>35</v>
      </c>
      <c r="AE17" s="47" t="s">
        <v>35</v>
      </c>
      <c r="AF17" s="47" t="s">
        <v>35</v>
      </c>
      <c r="AG17" s="47" t="s">
        <v>35</v>
      </c>
      <c r="AH17" s="47">
        <v>17.396000000000001</v>
      </c>
      <c r="AI17" s="47" t="s">
        <v>115</v>
      </c>
      <c r="AJ17" s="57">
        <v>10.839</v>
      </c>
      <c r="AK17" s="47">
        <v>3.0880000000000001</v>
      </c>
      <c r="AL17" s="47" t="s">
        <v>117</v>
      </c>
      <c r="AM17" s="57">
        <v>1.875</v>
      </c>
      <c r="AN17" s="47">
        <v>0.45100000000000001</v>
      </c>
      <c r="AO17" s="47" t="s">
        <v>116</v>
      </c>
      <c r="AP17" s="47">
        <v>14.375</v>
      </c>
      <c r="AQ17" s="47">
        <v>3.4609999999999999</v>
      </c>
      <c r="AR17" s="47" t="s">
        <v>117</v>
      </c>
      <c r="AS17" s="48" t="s">
        <v>15</v>
      </c>
    </row>
    <row r="18" spans="1:65">
      <c r="A18" s="47">
        <v>13</v>
      </c>
      <c r="B18" s="47" t="s">
        <v>29</v>
      </c>
      <c r="C18" s="48" t="s">
        <v>19</v>
      </c>
      <c r="D18" s="48" t="s">
        <v>128</v>
      </c>
      <c r="E18" s="48">
        <v>0.23576997554615087</v>
      </c>
      <c r="F18" s="55">
        <v>7.2608535814319183E-2</v>
      </c>
      <c r="G18" s="56">
        <v>6</v>
      </c>
      <c r="H18" s="56">
        <v>0.70437567320761041</v>
      </c>
      <c r="I18" s="55">
        <v>5.6066345255881139E-2</v>
      </c>
      <c r="J18" s="56">
        <v>3</v>
      </c>
      <c r="K18" s="56">
        <v>0.29515568978780038</v>
      </c>
      <c r="L18" s="55">
        <v>4.4593783132387585E-2</v>
      </c>
      <c r="M18" s="56">
        <v>5</v>
      </c>
      <c r="N18" s="56">
        <v>0.92310125921069708</v>
      </c>
      <c r="O18" s="55">
        <v>0.16114672148321457</v>
      </c>
      <c r="P18" s="56">
        <v>4</v>
      </c>
      <c r="Q18" s="64">
        <v>0.19101157387016043</v>
      </c>
      <c r="R18" s="65">
        <v>-0.3884899326966561</v>
      </c>
      <c r="S18" s="65">
        <v>1.3442798770438225</v>
      </c>
      <c r="T18" s="65">
        <v>-0.17012943952354109</v>
      </c>
      <c r="U18" s="65">
        <v>0.28999999999999998</v>
      </c>
      <c r="V18" s="64">
        <v>0.498</v>
      </c>
      <c r="W18" s="64">
        <v>44.14</v>
      </c>
      <c r="X18" s="47" t="s">
        <v>115</v>
      </c>
      <c r="Y18" s="47">
        <v>0.46899999999999997</v>
      </c>
      <c r="Z18" s="47">
        <v>6.3010000000000002</v>
      </c>
      <c r="AA18" s="47" t="s">
        <v>117</v>
      </c>
      <c r="AB18" s="47">
        <v>5.9400000000000001E-2</v>
      </c>
      <c r="AC18" s="47">
        <v>0.93200000000000005</v>
      </c>
      <c r="AD18" s="57" t="s">
        <v>116</v>
      </c>
      <c r="AE18" s="47">
        <v>0.68700000000000006</v>
      </c>
      <c r="AF18" s="47">
        <v>10.124000000000001</v>
      </c>
      <c r="AG18" s="57" t="s">
        <v>117</v>
      </c>
      <c r="AH18" s="47" t="s">
        <v>35</v>
      </c>
      <c r="AI18" s="47" t="s">
        <v>35</v>
      </c>
      <c r="AJ18" s="57" t="s">
        <v>35</v>
      </c>
      <c r="AK18" s="47" t="s">
        <v>35</v>
      </c>
      <c r="AL18" s="47" t="s">
        <v>35</v>
      </c>
      <c r="AM18" s="57" t="s">
        <v>35</v>
      </c>
      <c r="AN18" s="47" t="s">
        <v>35</v>
      </c>
      <c r="AO18" s="47" t="s">
        <v>35</v>
      </c>
      <c r="AP18" s="47" t="s">
        <v>35</v>
      </c>
      <c r="AQ18" s="47" t="s">
        <v>35</v>
      </c>
      <c r="AR18" s="47" t="s">
        <v>35</v>
      </c>
      <c r="AS18" s="48" t="s">
        <v>19</v>
      </c>
    </row>
    <row r="19" spans="1:65">
      <c r="A19" s="47">
        <v>14</v>
      </c>
      <c r="B19" s="47" t="s">
        <v>42</v>
      </c>
      <c r="C19" s="48" t="s">
        <v>14</v>
      </c>
      <c r="D19" s="48" t="s">
        <v>128</v>
      </c>
      <c r="E19" s="48">
        <v>0.27783743091505503</v>
      </c>
      <c r="F19" s="55">
        <v>6.6040315696549529E-2</v>
      </c>
      <c r="G19" s="56">
        <v>113</v>
      </c>
      <c r="H19" s="56">
        <v>0.87161586946881886</v>
      </c>
      <c r="I19" s="55">
        <v>9.3281555201995311E-2</v>
      </c>
      <c r="J19" s="56">
        <v>75</v>
      </c>
      <c r="K19" s="56">
        <v>0.26166666666666666</v>
      </c>
      <c r="L19" s="55">
        <v>6.066758241067105E-2</v>
      </c>
      <c r="M19" s="56">
        <v>6</v>
      </c>
      <c r="N19" s="56">
        <v>0.81782873374753362</v>
      </c>
      <c r="O19" s="55">
        <v>0.14093355149910775</v>
      </c>
      <c r="P19" s="56">
        <v>64</v>
      </c>
      <c r="Q19" s="64">
        <v>0.55224980554526382</v>
      </c>
      <c r="R19" s="65">
        <v>-1.0041299519917717</v>
      </c>
      <c r="S19" s="65">
        <v>0.76220222568705009</v>
      </c>
      <c r="T19" s="65">
        <v>0.15101086282768783</v>
      </c>
      <c r="U19" s="65" t="s">
        <v>137</v>
      </c>
      <c r="V19" s="64" t="s">
        <v>114</v>
      </c>
      <c r="W19" s="64" t="s">
        <v>35</v>
      </c>
      <c r="X19" s="47" t="s">
        <v>35</v>
      </c>
      <c r="Y19" s="47" t="s">
        <v>35</v>
      </c>
      <c r="Z19" s="47" t="s">
        <v>35</v>
      </c>
      <c r="AA19" s="47" t="s">
        <v>35</v>
      </c>
      <c r="AB19" s="47" t="s">
        <v>35</v>
      </c>
      <c r="AC19" s="47" t="s">
        <v>35</v>
      </c>
      <c r="AD19" s="47" t="s">
        <v>35</v>
      </c>
      <c r="AE19" s="47" t="s">
        <v>35</v>
      </c>
      <c r="AF19" s="47" t="s">
        <v>35</v>
      </c>
      <c r="AG19" s="47" t="s">
        <v>35</v>
      </c>
      <c r="AH19" s="47">
        <v>194.76300000000001</v>
      </c>
      <c r="AI19" s="47" t="s">
        <v>115</v>
      </c>
      <c r="AJ19" s="57">
        <v>138.982</v>
      </c>
      <c r="AK19" s="47">
        <v>12.505000000000001</v>
      </c>
      <c r="AL19" s="47" t="s">
        <v>117</v>
      </c>
      <c r="AM19" s="57">
        <v>6.8449999999999998</v>
      </c>
      <c r="AN19" s="47">
        <v>0.219</v>
      </c>
      <c r="AO19" s="47" t="s">
        <v>116</v>
      </c>
      <c r="AP19" s="47">
        <v>116.553</v>
      </c>
      <c r="AQ19" s="47">
        <v>9.984</v>
      </c>
      <c r="AR19" s="47" t="s">
        <v>117</v>
      </c>
      <c r="AS19" s="48" t="s">
        <v>14</v>
      </c>
    </row>
    <row r="20" spans="1:65">
      <c r="A20" s="47">
        <v>15</v>
      </c>
      <c r="B20" s="47" t="s">
        <v>43</v>
      </c>
      <c r="C20" s="48" t="s">
        <v>44</v>
      </c>
      <c r="D20" s="48" t="s">
        <v>129</v>
      </c>
      <c r="E20" s="48">
        <v>0.27571213505980996</v>
      </c>
      <c r="F20" s="55">
        <v>6.3248583385461243E-2</v>
      </c>
      <c r="G20" s="56">
        <v>5</v>
      </c>
      <c r="H20" s="56">
        <v>0.91239661028625763</v>
      </c>
      <c r="I20" s="55">
        <v>3.5286513357798283E-2</v>
      </c>
      <c r="J20" s="56">
        <v>4</v>
      </c>
      <c r="K20" s="56">
        <v>0.35282252166929196</v>
      </c>
      <c r="L20" s="55">
        <v>6.7956869409115911E-2</v>
      </c>
      <c r="M20" s="56">
        <v>4</v>
      </c>
      <c r="N20" s="56">
        <v>0.80763839247007219</v>
      </c>
      <c r="O20" s="55">
        <v>0.12010568367103487</v>
      </c>
      <c r="P20" s="56">
        <v>4</v>
      </c>
      <c r="Q20" s="64">
        <v>0.72727435555359143</v>
      </c>
      <c r="R20" s="65">
        <v>-0.78413925518888439</v>
      </c>
      <c r="S20" s="65">
        <v>0.72463514947116248</v>
      </c>
      <c r="T20" s="65">
        <v>0.44352991765789407</v>
      </c>
      <c r="U20" s="65">
        <v>0.98099999999999998</v>
      </c>
      <c r="V20" s="64">
        <v>0.248</v>
      </c>
      <c r="W20" s="64">
        <v>56.396000000000001</v>
      </c>
      <c r="X20" s="47" t="s">
        <v>115</v>
      </c>
      <c r="Y20" s="47">
        <v>0.63700000000000001</v>
      </c>
      <c r="Z20" s="47">
        <v>10.76</v>
      </c>
      <c r="AA20" s="47" t="s">
        <v>117</v>
      </c>
      <c r="AB20" s="47">
        <v>7.7100000000000002E-2</v>
      </c>
      <c r="AC20" s="47">
        <v>1.3029999999999999</v>
      </c>
      <c r="AD20" s="47" t="s">
        <v>116</v>
      </c>
      <c r="AE20" s="47">
        <v>0.53200000000000003</v>
      </c>
      <c r="AF20" s="47">
        <v>8.9890000000000008</v>
      </c>
      <c r="AG20" s="47" t="s">
        <v>117</v>
      </c>
      <c r="AH20" s="47" t="s">
        <v>35</v>
      </c>
      <c r="AI20" s="47" t="s">
        <v>35</v>
      </c>
      <c r="AJ20" s="57" t="s">
        <v>35</v>
      </c>
      <c r="AK20" s="47" t="s">
        <v>35</v>
      </c>
      <c r="AL20" s="47" t="s">
        <v>35</v>
      </c>
      <c r="AM20" s="57" t="s">
        <v>35</v>
      </c>
      <c r="AN20" s="47" t="s">
        <v>35</v>
      </c>
      <c r="AO20" s="47" t="s">
        <v>35</v>
      </c>
      <c r="AP20" s="47" t="s">
        <v>35</v>
      </c>
      <c r="AQ20" s="47" t="s">
        <v>35</v>
      </c>
      <c r="AR20" s="47" t="s">
        <v>35</v>
      </c>
      <c r="AS20" s="48" t="s">
        <v>44</v>
      </c>
    </row>
    <row r="21" spans="1:65">
      <c r="A21" s="47">
        <v>16</v>
      </c>
      <c r="B21" s="47" t="s">
        <v>28</v>
      </c>
      <c r="C21" s="48" t="s">
        <v>18</v>
      </c>
      <c r="D21" s="48" t="s">
        <v>128</v>
      </c>
      <c r="E21" s="48">
        <v>0.2448745385594652</v>
      </c>
      <c r="F21" s="55">
        <v>6.0695862339524433E-2</v>
      </c>
      <c r="G21" s="56">
        <v>10</v>
      </c>
      <c r="H21" s="56">
        <v>0.71800560495284971</v>
      </c>
      <c r="I21" s="55">
        <v>0.10424442932889746</v>
      </c>
      <c r="J21" s="56">
        <v>6</v>
      </c>
      <c r="K21" s="56">
        <v>0.28534822862378234</v>
      </c>
      <c r="L21" s="55">
        <v>8.277338365018802E-2</v>
      </c>
      <c r="M21" s="56">
        <v>6</v>
      </c>
      <c r="N21" s="56">
        <v>0.93655385459746121</v>
      </c>
      <c r="O21" s="55">
        <v>0.20122283698731813</v>
      </c>
      <c r="P21" s="56">
        <v>5</v>
      </c>
      <c r="Q21" s="64">
        <v>0.29477632904198836</v>
      </c>
      <c r="R21" s="65">
        <v>-0.46013252362189627</v>
      </c>
      <c r="S21" s="65">
        <v>1.2747238619612258</v>
      </c>
      <c r="T21" s="65">
        <v>-0.23087977961168343</v>
      </c>
      <c r="U21" s="65" t="s">
        <v>137</v>
      </c>
      <c r="V21" s="64">
        <v>0.27400000000000002</v>
      </c>
      <c r="W21" s="64" t="s">
        <v>35</v>
      </c>
      <c r="X21" s="47" t="s">
        <v>35</v>
      </c>
      <c r="Y21" s="47" t="s">
        <v>35</v>
      </c>
      <c r="Z21" s="47" t="s">
        <v>35</v>
      </c>
      <c r="AA21" s="47" t="s">
        <v>35</v>
      </c>
      <c r="AB21" s="47" t="s">
        <v>35</v>
      </c>
      <c r="AC21" s="47" t="s">
        <v>35</v>
      </c>
      <c r="AD21" s="47" t="s">
        <v>35</v>
      </c>
      <c r="AE21" s="47" t="s">
        <v>35</v>
      </c>
      <c r="AF21" s="47" t="s">
        <v>35</v>
      </c>
      <c r="AG21" s="47" t="s">
        <v>35</v>
      </c>
      <c r="AH21" s="47">
        <v>19.367000000000001</v>
      </c>
      <c r="AI21" s="47" t="s">
        <v>115</v>
      </c>
      <c r="AJ21" s="57">
        <v>12.3</v>
      </c>
      <c r="AK21" s="47">
        <v>3.0009999999999999</v>
      </c>
      <c r="AL21" s="47" t="s">
        <v>117</v>
      </c>
      <c r="AM21" s="57">
        <v>0.8</v>
      </c>
      <c r="AN21" s="47">
        <v>0.19500000000000001</v>
      </c>
      <c r="AO21" s="47" t="s">
        <v>116</v>
      </c>
      <c r="AP21" s="47">
        <v>15.6</v>
      </c>
      <c r="AQ21" s="47">
        <v>3.5880000000000001</v>
      </c>
      <c r="AR21" s="47" t="s">
        <v>117</v>
      </c>
      <c r="AS21" s="48" t="s">
        <v>18</v>
      </c>
    </row>
    <row r="22" spans="1:65">
      <c r="A22" s="47">
        <v>17</v>
      </c>
      <c r="B22" s="47" t="s">
        <v>46</v>
      </c>
      <c r="C22" s="48" t="s">
        <v>11</v>
      </c>
      <c r="D22" s="48" t="s">
        <v>128</v>
      </c>
      <c r="E22" s="48">
        <v>0.37536934652692971</v>
      </c>
      <c r="F22" s="55">
        <v>7.3365394296425718E-2</v>
      </c>
      <c r="G22" s="56">
        <v>9</v>
      </c>
      <c r="H22" s="56">
        <v>0.84389348085837035</v>
      </c>
      <c r="I22" s="55">
        <v>6.8139679353834207E-2</v>
      </c>
      <c r="J22" s="56">
        <v>3</v>
      </c>
      <c r="K22" s="56">
        <v>0.37588842127354866</v>
      </c>
      <c r="L22" s="55">
        <v>5.5309775211126767E-2</v>
      </c>
      <c r="M22" s="56">
        <v>6</v>
      </c>
      <c r="N22" s="56">
        <v>0.80209043945568714</v>
      </c>
      <c r="O22" s="55">
        <v>9.0167484983862387E-2</v>
      </c>
      <c r="P22" s="56">
        <v>6</v>
      </c>
      <c r="Q22" s="64">
        <v>1.2049033210613236</v>
      </c>
      <c r="R22" s="65">
        <v>-0.79973775450157347</v>
      </c>
      <c r="S22" s="65">
        <v>-0.54235341757921596</v>
      </c>
      <c r="T22" s="65">
        <v>-0.16527282673786825</v>
      </c>
      <c r="U22" s="65">
        <v>0.33600000000000002</v>
      </c>
      <c r="V22" s="64">
        <v>0.71499999999999997</v>
      </c>
      <c r="W22" s="64">
        <v>56.353000000000002</v>
      </c>
      <c r="X22" s="47" t="s">
        <v>115</v>
      </c>
      <c r="Y22" s="47">
        <v>0.46899999999999997</v>
      </c>
      <c r="Z22" s="47">
        <v>8.734</v>
      </c>
      <c r="AA22" s="47" t="s">
        <v>117</v>
      </c>
      <c r="AB22" s="47">
        <v>5.1900000000000004E-4</v>
      </c>
      <c r="AC22" s="47">
        <v>1.2200000000000001E-2</v>
      </c>
      <c r="AD22" s="57" t="s">
        <v>116</v>
      </c>
      <c r="AE22" s="47">
        <v>0.42699999999999999</v>
      </c>
      <c r="AF22" s="47">
        <v>10.061999999999999</v>
      </c>
      <c r="AG22" s="57" t="s">
        <v>117</v>
      </c>
      <c r="AH22" s="47" t="s">
        <v>35</v>
      </c>
      <c r="AI22" s="47" t="s">
        <v>35</v>
      </c>
      <c r="AJ22" s="57" t="s">
        <v>35</v>
      </c>
      <c r="AK22" s="47" t="s">
        <v>35</v>
      </c>
      <c r="AL22" s="47" t="s">
        <v>35</v>
      </c>
      <c r="AM22" s="57" t="s">
        <v>35</v>
      </c>
      <c r="AN22" s="47" t="s">
        <v>35</v>
      </c>
      <c r="AO22" s="47" t="s">
        <v>35</v>
      </c>
      <c r="AP22" s="47" t="s">
        <v>35</v>
      </c>
      <c r="AQ22" s="47" t="s">
        <v>35</v>
      </c>
      <c r="AR22" s="47" t="s">
        <v>35</v>
      </c>
      <c r="AS22" s="48" t="s">
        <v>11</v>
      </c>
    </row>
    <row r="23" spans="1:65">
      <c r="A23" s="47">
        <v>18</v>
      </c>
      <c r="B23" s="47" t="s">
        <v>47</v>
      </c>
      <c r="C23" s="48" t="s">
        <v>16</v>
      </c>
      <c r="D23" s="48" t="s">
        <v>128</v>
      </c>
      <c r="E23" s="48">
        <v>0.39699994857315568</v>
      </c>
      <c r="F23" s="55">
        <v>6.7860338814859519E-2</v>
      </c>
      <c r="G23" s="56">
        <v>8</v>
      </c>
      <c r="H23" s="56">
        <v>0.9555210932385223</v>
      </c>
      <c r="I23" s="55">
        <v>3.8911720228275846E-2</v>
      </c>
      <c r="J23" s="56">
        <v>3</v>
      </c>
      <c r="K23" s="56">
        <v>0.34522371594286033</v>
      </c>
      <c r="L23" s="55">
        <v>7.6861088747228246E-2</v>
      </c>
      <c r="M23" s="56">
        <v>3</v>
      </c>
      <c r="N23" s="56">
        <v>0.81498687670155934</v>
      </c>
      <c r="O23" s="55">
        <v>0.13215494249803592</v>
      </c>
      <c r="P23" s="56">
        <v>4</v>
      </c>
      <c r="Q23" s="64">
        <v>1.5786552042894448</v>
      </c>
      <c r="R23" s="65">
        <v>-1.166922027558303</v>
      </c>
      <c r="S23" s="65">
        <v>-0.69226606882958175</v>
      </c>
      <c r="T23" s="65">
        <v>-0.10348247467300134</v>
      </c>
      <c r="U23" s="65">
        <v>0.39100000000000001</v>
      </c>
      <c r="V23" s="64">
        <v>0.55400000000000005</v>
      </c>
      <c r="W23" s="64">
        <v>38.957999999999998</v>
      </c>
      <c r="X23" s="47" t="s">
        <v>115</v>
      </c>
      <c r="Y23" s="47">
        <v>0.55900000000000005</v>
      </c>
      <c r="Z23" s="47">
        <v>8.5960000000000001</v>
      </c>
      <c r="AA23" s="47" t="s">
        <v>117</v>
      </c>
      <c r="AB23" s="47">
        <v>5.1799999999999999E-2</v>
      </c>
      <c r="AC23" s="47">
        <v>0.79700000000000004</v>
      </c>
      <c r="AD23" s="57" t="s">
        <v>116</v>
      </c>
      <c r="AE23" s="47">
        <v>0.41799999999999998</v>
      </c>
      <c r="AF23" s="47">
        <v>7.1120000000000001</v>
      </c>
      <c r="AG23" s="56" t="s">
        <v>117</v>
      </c>
      <c r="AH23" s="47" t="s">
        <v>35</v>
      </c>
      <c r="AI23" s="47" t="s">
        <v>35</v>
      </c>
      <c r="AJ23" s="47" t="s">
        <v>35</v>
      </c>
      <c r="AK23" s="47" t="s">
        <v>35</v>
      </c>
      <c r="AL23" s="47" t="s">
        <v>35</v>
      </c>
      <c r="AM23" s="47" t="s">
        <v>35</v>
      </c>
      <c r="AN23" s="47" t="s">
        <v>35</v>
      </c>
      <c r="AO23" s="47" t="s">
        <v>35</v>
      </c>
      <c r="AP23" s="47" t="s">
        <v>35</v>
      </c>
      <c r="AQ23" s="47" t="s">
        <v>35</v>
      </c>
      <c r="AR23" s="47" t="s">
        <v>35</v>
      </c>
      <c r="AS23" s="48" t="s">
        <v>16</v>
      </c>
      <c r="AY23" s="5"/>
      <c r="AZ23" s="5"/>
      <c r="BA23" s="5"/>
      <c r="BK23" s="5"/>
      <c r="BL23" s="5"/>
      <c r="BM23" s="5"/>
    </row>
    <row r="24" spans="1:65">
      <c r="A24" s="47">
        <v>19</v>
      </c>
      <c r="B24" s="47" t="s">
        <v>50</v>
      </c>
      <c r="C24" s="48" t="s">
        <v>10</v>
      </c>
      <c r="D24" s="48" t="s">
        <v>130</v>
      </c>
      <c r="E24" s="48">
        <v>0.28244853760328986</v>
      </c>
      <c r="F24" s="55">
        <v>5.0630924046994992E-2</v>
      </c>
      <c r="G24" s="56">
        <v>7</v>
      </c>
      <c r="H24" s="56">
        <v>0.33541630445829312</v>
      </c>
      <c r="I24" s="55">
        <v>5.878915310321834E-2</v>
      </c>
      <c r="J24" s="56">
        <v>4</v>
      </c>
      <c r="K24" s="56">
        <v>0.33646559935047737</v>
      </c>
      <c r="L24" s="55">
        <v>1.9671875348444612E-2</v>
      </c>
      <c r="M24" s="56">
        <v>4</v>
      </c>
      <c r="N24" s="56">
        <v>0.38676433265367</v>
      </c>
      <c r="O24" s="55">
        <v>0.12355453264223797</v>
      </c>
      <c r="P24" s="56">
        <v>6</v>
      </c>
      <c r="Q24" s="64">
        <v>-1.4814774113341587</v>
      </c>
      <c r="R24" s="65">
        <v>1.8910190645680086E-2</v>
      </c>
      <c r="S24" s="65">
        <v>-0.45799465788487415</v>
      </c>
      <c r="T24" s="65">
        <v>-7.6113720412055108E-2</v>
      </c>
      <c r="U24" s="65">
        <v>8.3000000000000004E-2</v>
      </c>
      <c r="V24" s="64">
        <v>0.23799999999999999</v>
      </c>
      <c r="W24" s="64">
        <v>1.601</v>
      </c>
      <c r="X24" s="47">
        <v>0.22600000000000001</v>
      </c>
      <c r="Y24" s="47" t="s">
        <v>35</v>
      </c>
      <c r="Z24" s="47" t="s">
        <v>35</v>
      </c>
      <c r="AA24" s="47" t="s">
        <v>35</v>
      </c>
      <c r="AB24" s="47" t="s">
        <v>35</v>
      </c>
      <c r="AC24" s="47" t="s">
        <v>35</v>
      </c>
      <c r="AD24" s="47" t="s">
        <v>35</v>
      </c>
      <c r="AE24" s="47" t="s">
        <v>35</v>
      </c>
      <c r="AF24" s="47" t="s">
        <v>35</v>
      </c>
      <c r="AG24" s="47" t="s">
        <v>35</v>
      </c>
      <c r="AH24" s="47" t="s">
        <v>35</v>
      </c>
      <c r="AI24" s="47" t="s">
        <v>35</v>
      </c>
      <c r="AJ24" s="57" t="s">
        <v>35</v>
      </c>
      <c r="AK24" s="47" t="s">
        <v>35</v>
      </c>
      <c r="AL24" s="47" t="s">
        <v>35</v>
      </c>
      <c r="AM24" s="57" t="s">
        <v>35</v>
      </c>
      <c r="AN24" s="47" t="s">
        <v>35</v>
      </c>
      <c r="AO24" s="47" t="s">
        <v>35</v>
      </c>
      <c r="AP24" s="47" t="s">
        <v>35</v>
      </c>
      <c r="AQ24" s="47" t="s">
        <v>35</v>
      </c>
      <c r="AR24" s="47" t="s">
        <v>35</v>
      </c>
      <c r="AS24" s="48" t="s">
        <v>10</v>
      </c>
    </row>
    <row r="25" spans="1:65">
      <c r="A25" s="47">
        <v>20</v>
      </c>
      <c r="B25" s="47" t="s">
        <v>4</v>
      </c>
      <c r="C25" s="48" t="s">
        <v>4</v>
      </c>
      <c r="D25" s="48" t="s">
        <v>131</v>
      </c>
      <c r="E25" s="48">
        <v>0.28228704324094628</v>
      </c>
      <c r="F25" s="55">
        <v>5.7832041895069859E-2</v>
      </c>
      <c r="G25" s="56">
        <v>7</v>
      </c>
      <c r="H25" s="56">
        <v>0.33504453994310801</v>
      </c>
      <c r="I25" s="55">
        <v>3.969684605592063E-2</v>
      </c>
      <c r="J25" s="56">
        <v>4</v>
      </c>
      <c r="K25" s="56">
        <v>0.69536921012795538</v>
      </c>
      <c r="L25" s="55">
        <v>0.15221986585847566</v>
      </c>
      <c r="M25" s="56">
        <v>7</v>
      </c>
      <c r="N25" s="56">
        <v>0.74143707389108093</v>
      </c>
      <c r="O25" s="55">
        <v>4.3005471018693182E-2</v>
      </c>
      <c r="P25" s="56">
        <v>5</v>
      </c>
      <c r="Q25" s="64">
        <v>-0.23518171010018646</v>
      </c>
      <c r="R25" s="65">
        <v>1.45978970441397</v>
      </c>
      <c r="S25" s="65">
        <v>-6.2092424288139811E-2</v>
      </c>
      <c r="T25" s="65">
        <v>-0.14020940176241203</v>
      </c>
      <c r="U25" s="65">
        <v>0.25700000000000001</v>
      </c>
      <c r="V25" s="64">
        <v>0.128</v>
      </c>
      <c r="W25" s="64">
        <v>31.251999999999999</v>
      </c>
      <c r="X25" s="47" t="s">
        <v>115</v>
      </c>
      <c r="Y25" s="47">
        <v>5.28E-2</v>
      </c>
      <c r="Z25" s="47">
        <v>0.81799999999999995</v>
      </c>
      <c r="AA25" s="47" t="s">
        <v>116</v>
      </c>
      <c r="AB25" s="47">
        <v>0.41299999999999998</v>
      </c>
      <c r="AC25" s="47">
        <v>7.5110000000000001</v>
      </c>
      <c r="AD25" s="47" t="s">
        <v>117</v>
      </c>
      <c r="AE25" s="47">
        <v>0.45900000000000002</v>
      </c>
      <c r="AF25" s="47">
        <v>7.6210000000000004</v>
      </c>
      <c r="AG25" s="47" t="s">
        <v>117</v>
      </c>
      <c r="AH25" s="47" t="s">
        <v>35</v>
      </c>
      <c r="AI25" s="47" t="s">
        <v>35</v>
      </c>
      <c r="AJ25" s="57" t="s">
        <v>35</v>
      </c>
      <c r="AK25" s="47" t="s">
        <v>35</v>
      </c>
      <c r="AL25" s="47" t="s">
        <v>35</v>
      </c>
      <c r="AM25" s="57" t="s">
        <v>35</v>
      </c>
      <c r="AN25" s="47" t="s">
        <v>35</v>
      </c>
      <c r="AO25" s="47" t="s">
        <v>35</v>
      </c>
      <c r="AP25" s="47" t="s">
        <v>35</v>
      </c>
      <c r="AQ25" s="47" t="s">
        <v>35</v>
      </c>
      <c r="AR25" s="47" t="s">
        <v>35</v>
      </c>
      <c r="AS25" s="48" t="s">
        <v>4</v>
      </c>
    </row>
    <row r="26" spans="1:65">
      <c r="A26" s="47">
        <v>21</v>
      </c>
      <c r="B26" s="47" t="s">
        <v>48</v>
      </c>
      <c r="C26" s="48" t="s">
        <v>9</v>
      </c>
      <c r="D26" s="48" t="s">
        <v>132</v>
      </c>
      <c r="E26" s="48">
        <v>0.30822503571312432</v>
      </c>
      <c r="F26" s="55">
        <v>4.7577943092559097E-2</v>
      </c>
      <c r="G26" s="56">
        <v>5</v>
      </c>
      <c r="H26" s="56">
        <v>0.83180962052020291</v>
      </c>
      <c r="I26" s="55">
        <v>7.2324856860226341E-2</v>
      </c>
      <c r="J26" s="56">
        <v>3</v>
      </c>
      <c r="K26" s="56">
        <v>0.33703461291888481</v>
      </c>
      <c r="L26" s="55">
        <v>7.1145721822427371E-2</v>
      </c>
      <c r="M26" s="56">
        <v>4</v>
      </c>
      <c r="N26" s="56">
        <v>0.77740988614644779</v>
      </c>
      <c r="O26" s="55">
        <v>2.0558162603939698E-2</v>
      </c>
      <c r="P26" s="56">
        <v>3</v>
      </c>
      <c r="Q26" s="64">
        <v>0.65876975420823525</v>
      </c>
      <c r="R26" s="65">
        <v>-0.76929475466091202</v>
      </c>
      <c r="S26" s="65">
        <v>0.24232809430625868</v>
      </c>
      <c r="T26" s="65">
        <v>0.12726669610348065</v>
      </c>
      <c r="U26" s="65">
        <v>0.24399999999999999</v>
      </c>
      <c r="V26" s="64">
        <v>0.64400000000000002</v>
      </c>
      <c r="W26" s="64">
        <v>64.087000000000003</v>
      </c>
      <c r="X26" s="47" t="s">
        <v>115</v>
      </c>
      <c r="Y26" s="47">
        <v>0.52400000000000002</v>
      </c>
      <c r="Z26" s="47">
        <v>10.794</v>
      </c>
      <c r="AA26" s="47" t="s">
        <v>117</v>
      </c>
      <c r="AB26" s="47">
        <v>2.8799999999999999E-2</v>
      </c>
      <c r="AC26" s="47">
        <v>0.64700000000000002</v>
      </c>
      <c r="AD26" s="47" t="s">
        <v>116</v>
      </c>
      <c r="AE26" s="47">
        <v>0.46899999999999997</v>
      </c>
      <c r="AF26" s="47">
        <v>9.673</v>
      </c>
      <c r="AG26" s="47" t="s">
        <v>117</v>
      </c>
      <c r="AH26" s="47" t="s">
        <v>35</v>
      </c>
      <c r="AI26" s="47" t="s">
        <v>35</v>
      </c>
      <c r="AJ26" s="57" t="s">
        <v>35</v>
      </c>
      <c r="AK26" s="47" t="s">
        <v>35</v>
      </c>
      <c r="AL26" s="47" t="s">
        <v>35</v>
      </c>
      <c r="AM26" s="57" t="s">
        <v>35</v>
      </c>
      <c r="AN26" s="47" t="s">
        <v>35</v>
      </c>
      <c r="AO26" s="47" t="s">
        <v>35</v>
      </c>
      <c r="AP26" s="47" t="s">
        <v>35</v>
      </c>
      <c r="AQ26" s="47" t="s">
        <v>35</v>
      </c>
      <c r="AR26" s="47" t="s">
        <v>35</v>
      </c>
      <c r="AS26" s="48" t="s">
        <v>9</v>
      </c>
    </row>
    <row r="27" spans="1:65">
      <c r="A27" s="47">
        <v>22</v>
      </c>
      <c r="B27" s="47" t="s">
        <v>54</v>
      </c>
      <c r="C27" s="48" t="s">
        <v>5</v>
      </c>
      <c r="D27" s="48" t="s">
        <v>118</v>
      </c>
      <c r="E27" s="48">
        <v>0.35349275680879344</v>
      </c>
      <c r="F27" s="55">
        <v>8.7450265402206309E-2</v>
      </c>
      <c r="G27" s="56">
        <v>8</v>
      </c>
      <c r="H27" s="56">
        <v>0.78074481312426169</v>
      </c>
      <c r="I27" s="55">
        <v>0.14033070849633941</v>
      </c>
      <c r="J27" s="56">
        <v>3</v>
      </c>
      <c r="K27" s="56">
        <v>0.2781329351674468</v>
      </c>
      <c r="L27" s="55">
        <v>6.8133012238258781E-2</v>
      </c>
      <c r="M27" s="56">
        <v>3</v>
      </c>
      <c r="N27" s="56">
        <v>0.85707846437918966</v>
      </c>
      <c r="O27" s="55">
        <v>9.383493206862896E-2</v>
      </c>
      <c r="P27" s="56">
        <v>4</v>
      </c>
      <c r="Q27" s="64">
        <v>0.92153390368331745</v>
      </c>
      <c r="R27" s="65">
        <v>-0.91159637064248722</v>
      </c>
      <c r="S27" s="65">
        <v>-0.14022456700329711</v>
      </c>
      <c r="T27" s="65">
        <v>-0.49057171585228238</v>
      </c>
      <c r="U27" s="65">
        <v>0.89600000000000002</v>
      </c>
      <c r="V27" s="64">
        <v>0.26400000000000001</v>
      </c>
      <c r="W27" s="64">
        <v>29.074999999999999</v>
      </c>
      <c r="X27" s="47" t="s">
        <v>115</v>
      </c>
      <c r="Y27" s="47">
        <v>0.42699999999999999</v>
      </c>
      <c r="Z27" s="47">
        <v>5.7370000000000001</v>
      </c>
      <c r="AA27" s="47" t="s">
        <v>117</v>
      </c>
      <c r="AB27" s="47">
        <v>7.5399999999999995E-2</v>
      </c>
      <c r="AC27" s="47">
        <v>1.012</v>
      </c>
      <c r="AD27" s="57" t="s">
        <v>116</v>
      </c>
      <c r="AE27" s="47">
        <v>0.504</v>
      </c>
      <c r="AF27" s="47">
        <v>7.476</v>
      </c>
      <c r="AG27" s="57" t="s">
        <v>117</v>
      </c>
      <c r="AH27" s="47" t="s">
        <v>35</v>
      </c>
      <c r="AI27" s="47" t="s">
        <v>35</v>
      </c>
      <c r="AJ27" s="57" t="s">
        <v>35</v>
      </c>
      <c r="AK27" s="47" t="s">
        <v>35</v>
      </c>
      <c r="AL27" s="47" t="s">
        <v>35</v>
      </c>
      <c r="AM27" s="57" t="s">
        <v>35</v>
      </c>
      <c r="AN27" s="47" t="s">
        <v>35</v>
      </c>
      <c r="AO27" s="47" t="s">
        <v>35</v>
      </c>
      <c r="AP27" s="47" t="s">
        <v>35</v>
      </c>
      <c r="AQ27" s="47" t="s">
        <v>35</v>
      </c>
      <c r="AR27" s="47" t="s">
        <v>35</v>
      </c>
      <c r="AS27" s="48" t="s">
        <v>5</v>
      </c>
    </row>
    <row r="28" spans="1:65">
      <c r="A28" s="47">
        <v>23</v>
      </c>
      <c r="B28" s="47" t="s">
        <v>49</v>
      </c>
      <c r="C28" s="48" t="s">
        <v>49</v>
      </c>
      <c r="D28" s="48" t="s">
        <v>133</v>
      </c>
      <c r="E28" s="48">
        <v>0.25872692160575689</v>
      </c>
      <c r="F28" s="55">
        <v>6.9182413799017739E-2</v>
      </c>
      <c r="G28" s="56">
        <v>14</v>
      </c>
      <c r="H28" s="56">
        <v>0.28503862305633115</v>
      </c>
      <c r="I28" s="55">
        <v>7.5787561705832354E-2</v>
      </c>
      <c r="J28" s="56">
        <v>9</v>
      </c>
      <c r="K28" s="56">
        <v>0.3562874463911887</v>
      </c>
      <c r="L28" s="55">
        <v>0.11381028012506839</v>
      </c>
      <c r="M28" s="56">
        <v>9</v>
      </c>
      <c r="N28" s="56">
        <v>0.78882406072144917</v>
      </c>
      <c r="O28" s="55">
        <v>0.13129961215849292</v>
      </c>
      <c r="P28" s="56">
        <v>8</v>
      </c>
      <c r="Q28" s="64">
        <v>-0.82990242781103774</v>
      </c>
      <c r="R28" s="65">
        <v>0.51494953575269997</v>
      </c>
      <c r="S28" s="65">
        <v>0.53250859590309441</v>
      </c>
      <c r="T28" s="65">
        <v>-0.85591828145317794</v>
      </c>
      <c r="U28" s="65">
        <v>0.55500000000000005</v>
      </c>
      <c r="V28" s="64">
        <v>8.2000000000000003E-2</v>
      </c>
      <c r="W28" s="64">
        <v>52.183</v>
      </c>
      <c r="X28" s="57" t="s">
        <v>115</v>
      </c>
      <c r="Y28" s="47">
        <v>2.63E-2</v>
      </c>
      <c r="Z28" s="47">
        <v>0.60499999999999998</v>
      </c>
      <c r="AA28" s="47" t="s">
        <v>125</v>
      </c>
      <c r="AB28" s="47">
        <v>9.7600000000000006E-2</v>
      </c>
      <c r="AC28" s="47">
        <v>2.2429999999999999</v>
      </c>
      <c r="AD28" s="47" t="s">
        <v>116</v>
      </c>
      <c r="AE28" s="47">
        <v>0.53</v>
      </c>
      <c r="AF28" s="47">
        <v>11.747</v>
      </c>
      <c r="AG28" s="47" t="s">
        <v>117</v>
      </c>
      <c r="AH28" s="47" t="s">
        <v>35</v>
      </c>
      <c r="AI28" s="47" t="s">
        <v>35</v>
      </c>
      <c r="AJ28" s="47" t="s">
        <v>35</v>
      </c>
      <c r="AK28" s="47" t="s">
        <v>35</v>
      </c>
      <c r="AL28" s="47" t="s">
        <v>35</v>
      </c>
      <c r="AM28" s="47" t="s">
        <v>35</v>
      </c>
      <c r="AN28" s="47" t="s">
        <v>35</v>
      </c>
      <c r="AO28" s="47" t="s">
        <v>35</v>
      </c>
      <c r="AP28" s="47" t="s">
        <v>35</v>
      </c>
      <c r="AQ28" s="47" t="s">
        <v>35</v>
      </c>
      <c r="AR28" s="47" t="s">
        <v>35</v>
      </c>
      <c r="AS28" s="48" t="s">
        <v>49</v>
      </c>
    </row>
    <row r="29" spans="1:65">
      <c r="A29" s="47">
        <v>24</v>
      </c>
      <c r="B29" s="47" t="s">
        <v>12</v>
      </c>
      <c r="C29" s="48" t="s">
        <v>20</v>
      </c>
      <c r="D29" s="48" t="s">
        <v>134</v>
      </c>
      <c r="E29" s="48">
        <v>0.36765068582585342</v>
      </c>
      <c r="F29" s="55">
        <v>7.7154012092651283E-2</v>
      </c>
      <c r="G29" s="56">
        <v>6</v>
      </c>
      <c r="H29" s="56">
        <v>0.373206923748029</v>
      </c>
      <c r="I29" s="55">
        <v>4.9372787459663899E-2</v>
      </c>
      <c r="J29" s="56">
        <v>4</v>
      </c>
      <c r="K29" s="56">
        <v>0.33020064712578645</v>
      </c>
      <c r="L29" s="55">
        <v>0.12424055222695543</v>
      </c>
      <c r="M29" s="56">
        <v>5</v>
      </c>
      <c r="N29" s="56">
        <v>0.31322423827548695</v>
      </c>
      <c r="O29" s="55">
        <v>7.636033507297213E-2</v>
      </c>
      <c r="P29" s="56">
        <v>6</v>
      </c>
      <c r="Q29" s="64">
        <v>-1.0410672673471502</v>
      </c>
      <c r="R29" s="65">
        <v>-0.32192042342995181</v>
      </c>
      <c r="S29" s="65">
        <v>-1.594838938661737</v>
      </c>
      <c r="T29" s="65">
        <v>-0.28409089955923239</v>
      </c>
      <c r="U29" s="65">
        <v>0.34</v>
      </c>
      <c r="V29" s="64">
        <v>0.498</v>
      </c>
      <c r="W29" s="64">
        <v>0.48199999999999998</v>
      </c>
      <c r="X29" s="57">
        <v>0.69899999999999995</v>
      </c>
      <c r="Y29" s="47" t="s">
        <v>35</v>
      </c>
      <c r="Z29" s="47" t="s">
        <v>35</v>
      </c>
      <c r="AA29" s="47" t="s">
        <v>35</v>
      </c>
      <c r="AB29" s="47" t="s">
        <v>35</v>
      </c>
      <c r="AC29" s="47" t="s">
        <v>35</v>
      </c>
      <c r="AD29" s="47" t="s">
        <v>35</v>
      </c>
      <c r="AE29" s="47" t="s">
        <v>35</v>
      </c>
      <c r="AF29" s="47" t="s">
        <v>35</v>
      </c>
      <c r="AG29" s="47" t="s">
        <v>35</v>
      </c>
      <c r="AH29" s="47" t="s">
        <v>35</v>
      </c>
      <c r="AI29" s="47" t="s">
        <v>35</v>
      </c>
      <c r="AJ29" s="47" t="s">
        <v>35</v>
      </c>
      <c r="AK29" s="47" t="s">
        <v>35</v>
      </c>
      <c r="AL29" s="47" t="s">
        <v>35</v>
      </c>
      <c r="AM29" s="47" t="s">
        <v>35</v>
      </c>
      <c r="AN29" s="47" t="s">
        <v>35</v>
      </c>
      <c r="AO29" s="47" t="s">
        <v>35</v>
      </c>
      <c r="AP29" s="47" t="s">
        <v>35</v>
      </c>
      <c r="AQ29" s="47" t="s">
        <v>35</v>
      </c>
      <c r="AR29" s="47" t="s">
        <v>35</v>
      </c>
      <c r="AS29" s="48" t="s">
        <v>20</v>
      </c>
    </row>
    <row r="30" spans="1:65">
      <c r="A30" s="47">
        <v>25</v>
      </c>
      <c r="B30" s="47" t="s">
        <v>13</v>
      </c>
      <c r="C30" s="48" t="s">
        <v>41</v>
      </c>
      <c r="D30" s="48" t="s">
        <v>135</v>
      </c>
      <c r="E30" s="48">
        <v>0.38622599701979105</v>
      </c>
      <c r="F30" s="55">
        <v>7.1881762737659671E-2</v>
      </c>
      <c r="G30" s="56">
        <v>3</v>
      </c>
      <c r="H30" s="56">
        <v>0.88415867071925636</v>
      </c>
      <c r="I30" s="55">
        <v>4.7010577292141906E-2</v>
      </c>
      <c r="J30" s="56">
        <v>3</v>
      </c>
      <c r="K30" s="56">
        <v>0.32357937123965991</v>
      </c>
      <c r="L30" s="55">
        <v>9.051216169966643E-2</v>
      </c>
      <c r="M30" s="56">
        <v>3</v>
      </c>
      <c r="N30" s="56">
        <v>0.82873447918800569</v>
      </c>
      <c r="O30" s="55">
        <v>6.5955922041826889E-2</v>
      </c>
      <c r="P30" s="56">
        <v>3</v>
      </c>
      <c r="Q30" s="64">
        <v>1.3533479043280252</v>
      </c>
      <c r="R30" s="65">
        <v>-1.061727963259254</v>
      </c>
      <c r="S30" s="65">
        <v>-0.56172147597972</v>
      </c>
      <c r="T30" s="65">
        <v>-0.27943661360028982</v>
      </c>
      <c r="U30" s="65">
        <v>0.55900000000000005</v>
      </c>
      <c r="V30" s="64">
        <v>0.70499999999999996</v>
      </c>
      <c r="W30" s="64">
        <v>34.143000000000001</v>
      </c>
      <c r="X30" s="57" t="s">
        <v>115</v>
      </c>
      <c r="Y30" s="47">
        <v>0.498</v>
      </c>
      <c r="Z30" s="47">
        <v>7.056</v>
      </c>
      <c r="AA30" s="47" t="s">
        <v>117</v>
      </c>
      <c r="AB30" s="47">
        <v>6.2600000000000003E-2</v>
      </c>
      <c r="AC30" s="47">
        <v>0.88800000000000001</v>
      </c>
      <c r="AD30" s="47" t="s">
        <v>116</v>
      </c>
      <c r="AE30" s="47">
        <v>0.443</v>
      </c>
      <c r="AF30" s="47">
        <v>6.2709999999999999</v>
      </c>
      <c r="AG30" s="47" t="s">
        <v>117</v>
      </c>
      <c r="AH30" s="47" t="s">
        <v>35</v>
      </c>
      <c r="AI30" s="47" t="s">
        <v>35</v>
      </c>
      <c r="AJ30" s="47" t="s">
        <v>35</v>
      </c>
      <c r="AK30" s="47" t="s">
        <v>35</v>
      </c>
      <c r="AL30" s="47" t="s">
        <v>35</v>
      </c>
      <c r="AM30" s="47" t="s">
        <v>35</v>
      </c>
      <c r="AN30" s="47" t="s">
        <v>35</v>
      </c>
      <c r="AO30" s="47" t="s">
        <v>35</v>
      </c>
      <c r="AP30" s="47" t="s">
        <v>35</v>
      </c>
      <c r="AQ30" s="47" t="s">
        <v>35</v>
      </c>
      <c r="AR30" s="47" t="s">
        <v>35</v>
      </c>
      <c r="AS30" s="48" t="s">
        <v>41</v>
      </c>
    </row>
    <row r="31" spans="1:65">
      <c r="A31" s="47" t="s">
        <v>58</v>
      </c>
      <c r="B31" s="47" t="s">
        <v>36</v>
      </c>
      <c r="C31" s="48" t="s">
        <v>37</v>
      </c>
      <c r="D31" s="48" t="s">
        <v>136</v>
      </c>
      <c r="E31" s="48">
        <v>0.47619092218388753</v>
      </c>
      <c r="F31" s="55">
        <v>3.4897384236412803E-2</v>
      </c>
      <c r="G31" s="56">
        <v>4</v>
      </c>
      <c r="H31" s="56">
        <v>0.7019486710902666</v>
      </c>
      <c r="I31" s="55">
        <v>6.3854503441971355E-2</v>
      </c>
      <c r="J31" s="56">
        <v>4</v>
      </c>
      <c r="K31" s="56">
        <v>0.71722732355450292</v>
      </c>
      <c r="L31" s="55">
        <v>5.5503508106212109E-2</v>
      </c>
      <c r="M31" s="56">
        <v>4</v>
      </c>
      <c r="N31" s="56">
        <v>0.43919375951541484</v>
      </c>
      <c r="O31" s="55">
        <v>6.1318564844730326E-2</v>
      </c>
      <c r="P31" s="56">
        <v>4</v>
      </c>
      <c r="Q31" s="64">
        <v>1.1507490155677811</v>
      </c>
      <c r="R31" s="65">
        <v>0.14752668831823912</v>
      </c>
      <c r="S31" s="65">
        <v>-2.766331735166077</v>
      </c>
      <c r="T31" s="65">
        <v>0.3692975197842393</v>
      </c>
      <c r="U31" s="65">
        <v>0.16200000000000001</v>
      </c>
      <c r="V31" s="64">
        <v>0.86</v>
      </c>
      <c r="W31" s="64">
        <v>21.178000000000001</v>
      </c>
      <c r="X31" s="57" t="s">
        <v>115</v>
      </c>
      <c r="Y31" s="47">
        <v>0.22600000000000001</v>
      </c>
      <c r="Z31" s="47">
        <v>5.0199999999999996</v>
      </c>
      <c r="AA31" s="47" t="s">
        <v>117</v>
      </c>
      <c r="AB31" s="47">
        <v>0.24099999999999999</v>
      </c>
      <c r="AC31" s="47">
        <v>5.359</v>
      </c>
      <c r="AD31" s="47" t="s">
        <v>117</v>
      </c>
      <c r="AE31" s="47">
        <v>3.6999999999999998E-2</v>
      </c>
      <c r="AF31" s="47">
        <v>0.82299999999999995</v>
      </c>
      <c r="AG31" s="47" t="s">
        <v>116</v>
      </c>
      <c r="AH31" s="47" t="s">
        <v>35</v>
      </c>
      <c r="AI31" s="47" t="s">
        <v>35</v>
      </c>
      <c r="AJ31" s="47" t="s">
        <v>35</v>
      </c>
      <c r="AK31" s="47" t="s">
        <v>35</v>
      </c>
      <c r="AL31" s="47" t="s">
        <v>35</v>
      </c>
      <c r="AM31" s="47" t="s">
        <v>35</v>
      </c>
      <c r="AN31" s="47" t="s">
        <v>35</v>
      </c>
      <c r="AO31" s="47" t="s">
        <v>35</v>
      </c>
      <c r="AP31" s="47" t="s">
        <v>35</v>
      </c>
      <c r="AQ31" s="47" t="s">
        <v>35</v>
      </c>
      <c r="AR31" s="47" t="s">
        <v>35</v>
      </c>
      <c r="AS31" s="48" t="s">
        <v>37</v>
      </c>
    </row>
    <row r="33" spans="4:5">
      <c r="D33" s="21"/>
      <c r="E33" s="21"/>
    </row>
    <row r="34" spans="4:5">
      <c r="D34" s="21"/>
      <c r="E34" s="21"/>
    </row>
    <row r="35" spans="4:5">
      <c r="D35" s="21"/>
      <c r="E35" s="21"/>
    </row>
    <row r="36" spans="4:5">
      <c r="D36" s="21"/>
      <c r="E36" s="21"/>
    </row>
    <row r="37" spans="4:5">
      <c r="D37" s="21"/>
      <c r="E37" s="21"/>
    </row>
    <row r="38" spans="4:5">
      <c r="D38" s="21"/>
      <c r="E38" s="21"/>
    </row>
    <row r="39" spans="4:5">
      <c r="D39" s="21"/>
      <c r="E39" s="21"/>
    </row>
    <row r="40" spans="4:5">
      <c r="D40" s="21"/>
      <c r="E40" s="21"/>
    </row>
    <row r="41" spans="4:5">
      <c r="D41" s="21"/>
      <c r="E41" s="21"/>
    </row>
    <row r="42" spans="4:5">
      <c r="D42" s="21"/>
      <c r="E42" s="21"/>
    </row>
    <row r="43" spans="4:5">
      <c r="D43" s="21"/>
      <c r="E43" s="21"/>
    </row>
    <row r="44" spans="4:5">
      <c r="D44" s="21"/>
      <c r="E44" s="21"/>
    </row>
    <row r="45" spans="4:5">
      <c r="D45" s="21"/>
      <c r="E45" s="21"/>
    </row>
    <row r="46" spans="4:5">
      <c r="D46" s="21"/>
      <c r="E46" s="21"/>
    </row>
    <row r="47" spans="4:5">
      <c r="D47" s="21"/>
      <c r="E47" s="21"/>
    </row>
    <row r="48" spans="4:5">
      <c r="D48" s="21"/>
      <c r="E48" s="21"/>
    </row>
    <row r="49" spans="4:5">
      <c r="D49" s="21"/>
      <c r="E49" s="21"/>
    </row>
    <row r="50" spans="4:5">
      <c r="D50" s="21"/>
      <c r="E50" s="21"/>
    </row>
    <row r="51" spans="4:5">
      <c r="D51" s="21"/>
      <c r="E51" s="21"/>
    </row>
    <row r="52" spans="4:5">
      <c r="D52" s="21"/>
      <c r="E52" s="21"/>
    </row>
    <row r="53" spans="4:5">
      <c r="D53" s="21"/>
      <c r="E53" s="21"/>
    </row>
    <row r="54" spans="4:5">
      <c r="D54" s="21"/>
      <c r="E54" s="21"/>
    </row>
    <row r="55" spans="4:5">
      <c r="D55" s="21"/>
      <c r="E55" s="21"/>
    </row>
    <row r="56" spans="4:5">
      <c r="D56" s="21"/>
      <c r="E56" s="21"/>
    </row>
    <row r="57" spans="4:5">
      <c r="D57" s="21"/>
      <c r="E57" s="21"/>
    </row>
    <row r="58" spans="4:5">
      <c r="D58" s="21"/>
      <c r="E58" s="21"/>
    </row>
  </sheetData>
  <mergeCells count="6">
    <mergeCell ref="AJ3:AR3"/>
    <mergeCell ref="U3:U5"/>
    <mergeCell ref="V3:V5"/>
    <mergeCell ref="W3:X4"/>
    <mergeCell ref="Y3:AG3"/>
    <mergeCell ref="AH3:AI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70" zoomScaleNormal="70" workbookViewId="0"/>
  </sheetViews>
  <sheetFormatPr defaultRowHeight="12.75"/>
  <cols>
    <col min="1" max="5" width="27.140625" style="59" customWidth="1"/>
    <col min="6" max="6" width="10.28515625" style="59" bestFit="1" customWidth="1"/>
    <col min="7" max="7" width="10.140625" style="59" bestFit="1" customWidth="1"/>
    <col min="8" max="8" width="11.140625" style="59" bestFit="1" customWidth="1"/>
    <col min="9" max="9" width="10.5703125" style="59" bestFit="1" customWidth="1"/>
    <col min="10" max="11" width="10.140625" style="59" bestFit="1" customWidth="1"/>
    <col min="12" max="12" width="9.140625" style="60"/>
    <col min="13" max="13" width="9.140625" style="59"/>
    <col min="14" max="15" width="9.28515625" style="59" bestFit="1" customWidth="1"/>
    <col min="16" max="16384" width="9.140625" style="59"/>
  </cols>
  <sheetData>
    <row r="1" spans="1:12">
      <c r="A1" s="66" t="s">
        <v>188</v>
      </c>
    </row>
    <row r="14" spans="1:12" ht="15">
      <c r="A14" s="58"/>
      <c r="B14" s="58"/>
      <c r="C14" s="58"/>
      <c r="D14" s="94" t="s">
        <v>143</v>
      </c>
      <c r="E14" s="95"/>
    </row>
    <row r="15" spans="1:12" ht="15.75">
      <c r="A15" s="61" t="s">
        <v>24</v>
      </c>
      <c r="B15" s="61" t="s">
        <v>59</v>
      </c>
      <c r="C15" s="61" t="s">
        <v>144</v>
      </c>
      <c r="D15" s="61" t="s">
        <v>145</v>
      </c>
      <c r="E15" s="61" t="s">
        <v>146</v>
      </c>
      <c r="G15" s="60"/>
      <c r="L15" s="59"/>
    </row>
    <row r="16" spans="1:12">
      <c r="A16" s="60" t="s">
        <v>147</v>
      </c>
      <c r="B16" s="67" t="s">
        <v>0</v>
      </c>
      <c r="C16" s="67" t="s">
        <v>148</v>
      </c>
      <c r="D16" s="68">
        <v>0.86239391710536417</v>
      </c>
      <c r="E16" s="69">
        <v>0.94831814588143148</v>
      </c>
      <c r="F16" s="62"/>
      <c r="G16" s="48"/>
      <c r="L16" s="59"/>
    </row>
    <row r="17" spans="1:12">
      <c r="A17" s="60" t="s">
        <v>149</v>
      </c>
      <c r="B17" s="67" t="s">
        <v>6</v>
      </c>
      <c r="C17" s="67" t="s">
        <v>150</v>
      </c>
      <c r="D17" s="68">
        <v>0.92300951046786073</v>
      </c>
      <c r="E17" s="69">
        <v>0.95576413705233754</v>
      </c>
      <c r="F17" s="62"/>
      <c r="G17" s="48"/>
      <c r="L17" s="59"/>
    </row>
    <row r="18" spans="1:12">
      <c r="A18" s="60" t="s">
        <v>151</v>
      </c>
      <c r="B18" s="70" t="s">
        <v>32</v>
      </c>
      <c r="C18" s="70" t="s">
        <v>150</v>
      </c>
      <c r="D18" s="68">
        <v>0.91084411436684143</v>
      </c>
      <c r="E18" s="71">
        <v>0.72698499471182332</v>
      </c>
      <c r="F18" s="62"/>
      <c r="G18" s="48"/>
      <c r="L18" s="59"/>
    </row>
    <row r="19" spans="1:12">
      <c r="A19" s="60" t="s">
        <v>152</v>
      </c>
      <c r="B19" s="67" t="s">
        <v>31</v>
      </c>
      <c r="C19" s="67" t="s">
        <v>153</v>
      </c>
      <c r="D19" s="68">
        <v>1.0258157427441275</v>
      </c>
      <c r="E19" s="71">
        <v>8.7232707514874139E-3</v>
      </c>
      <c r="F19" s="62"/>
      <c r="G19" s="48"/>
      <c r="L19" s="59"/>
    </row>
    <row r="20" spans="1:12">
      <c r="A20" s="60" t="s">
        <v>154</v>
      </c>
      <c r="B20" s="67" t="s">
        <v>22</v>
      </c>
      <c r="C20" s="67" t="s">
        <v>155</v>
      </c>
      <c r="D20" s="68">
        <v>0.79009253772758681</v>
      </c>
      <c r="E20" s="69">
        <v>0.87555191919760533</v>
      </c>
      <c r="F20" s="62"/>
      <c r="G20" s="48"/>
      <c r="L20" s="59"/>
    </row>
    <row r="21" spans="1:12">
      <c r="A21" s="60" t="s">
        <v>156</v>
      </c>
      <c r="B21" s="67" t="s">
        <v>2</v>
      </c>
      <c r="C21" s="67" t="s">
        <v>157</v>
      </c>
      <c r="D21" s="68">
        <v>0.80452249300719303</v>
      </c>
      <c r="E21" s="71">
        <v>0.58634368125502057</v>
      </c>
      <c r="F21" s="62"/>
      <c r="G21" s="48"/>
      <c r="L21" s="59"/>
    </row>
    <row r="22" spans="1:12">
      <c r="A22" s="60" t="s">
        <v>158</v>
      </c>
      <c r="B22" s="67" t="s">
        <v>21</v>
      </c>
      <c r="C22" s="67" t="s">
        <v>150</v>
      </c>
      <c r="D22" s="68">
        <v>0.6585100593354879</v>
      </c>
      <c r="E22" s="71">
        <v>0.52411467949353552</v>
      </c>
      <c r="F22" s="62"/>
      <c r="G22" s="48"/>
      <c r="L22" s="59"/>
    </row>
    <row r="23" spans="1:12">
      <c r="A23" s="60" t="s">
        <v>159</v>
      </c>
      <c r="B23" s="70" t="s">
        <v>7</v>
      </c>
      <c r="C23" s="70" t="s">
        <v>153</v>
      </c>
      <c r="D23" s="68">
        <v>1.0854947845053022</v>
      </c>
      <c r="E23" s="69">
        <v>0.95679154631009711</v>
      </c>
      <c r="F23" s="62"/>
      <c r="G23" s="48"/>
      <c r="L23" s="59"/>
    </row>
    <row r="24" spans="1:12">
      <c r="A24" s="60" t="s">
        <v>160</v>
      </c>
      <c r="B24" s="67" t="s">
        <v>8</v>
      </c>
      <c r="C24" s="67" t="s">
        <v>161</v>
      </c>
      <c r="D24" s="68">
        <v>0.85676569053560947</v>
      </c>
      <c r="E24" s="71">
        <v>0.4035210180012907</v>
      </c>
      <c r="F24" s="62"/>
      <c r="G24" s="48"/>
      <c r="L24" s="59"/>
    </row>
    <row r="25" spans="1:12">
      <c r="A25" s="60" t="s">
        <v>162</v>
      </c>
      <c r="B25" s="67" t="s">
        <v>34</v>
      </c>
      <c r="C25" s="67" t="s">
        <v>163</v>
      </c>
      <c r="D25" s="68">
        <v>0.78541875694293373</v>
      </c>
      <c r="E25" s="69">
        <v>0.87758625084748088</v>
      </c>
      <c r="F25" s="62"/>
      <c r="G25" s="48"/>
      <c r="L25" s="59"/>
    </row>
    <row r="26" spans="1:12">
      <c r="A26" s="60" t="s">
        <v>164</v>
      </c>
      <c r="B26" s="70" t="s">
        <v>17</v>
      </c>
      <c r="C26" s="70" t="s">
        <v>153</v>
      </c>
      <c r="D26" s="68">
        <v>0.97252080561506526</v>
      </c>
      <c r="E26" s="69">
        <v>1.0224555684841636</v>
      </c>
      <c r="F26" s="62"/>
      <c r="G26" s="48"/>
      <c r="L26" s="59"/>
    </row>
    <row r="27" spans="1:12">
      <c r="A27" s="60" t="s">
        <v>165</v>
      </c>
      <c r="B27" s="70" t="s">
        <v>15</v>
      </c>
      <c r="C27" s="70" t="s">
        <v>166</v>
      </c>
      <c r="D27" s="68">
        <v>0.88987111112283779</v>
      </c>
      <c r="E27" s="69">
        <v>1.0578275714647916</v>
      </c>
      <c r="F27" s="62"/>
      <c r="G27" s="48"/>
      <c r="L27" s="59"/>
    </row>
    <row r="28" spans="1:12">
      <c r="A28" s="60" t="s">
        <v>167</v>
      </c>
      <c r="B28" s="67" t="s">
        <v>19</v>
      </c>
      <c r="C28" s="67" t="s">
        <v>166</v>
      </c>
      <c r="D28" s="68">
        <v>0.87653283921675462</v>
      </c>
      <c r="E28" s="69">
        <v>1.0058065221575225</v>
      </c>
      <c r="F28" s="62"/>
      <c r="G28" s="48"/>
      <c r="L28" s="59"/>
    </row>
    <row r="29" spans="1:12">
      <c r="A29" s="60" t="s">
        <v>168</v>
      </c>
      <c r="B29" s="67" t="s">
        <v>14</v>
      </c>
      <c r="C29" s="67" t="s">
        <v>166</v>
      </c>
      <c r="D29" s="68">
        <v>0.85453165442739554</v>
      </c>
      <c r="E29" s="69">
        <v>0.85986767514657059</v>
      </c>
      <c r="F29" s="62"/>
      <c r="G29" s="48"/>
      <c r="L29" s="59"/>
    </row>
    <row r="30" spans="1:12">
      <c r="A30" s="60" t="s">
        <v>169</v>
      </c>
      <c r="B30" s="67" t="s">
        <v>170</v>
      </c>
      <c r="C30" s="67" t="s">
        <v>153</v>
      </c>
      <c r="D30" s="68">
        <v>0.96788132315377895</v>
      </c>
      <c r="E30" s="69">
        <v>0.98361795922199624</v>
      </c>
      <c r="F30" s="62"/>
      <c r="G30" s="48"/>
      <c r="L30" s="59"/>
    </row>
    <row r="31" spans="1:12">
      <c r="A31" s="60" t="s">
        <v>171</v>
      </c>
      <c r="B31" s="67" t="s">
        <v>18</v>
      </c>
      <c r="C31" s="67" t="s">
        <v>166</v>
      </c>
      <c r="D31" s="68">
        <v>0.91522283498095414</v>
      </c>
      <c r="E31" s="69">
        <v>0.92749664351877903</v>
      </c>
      <c r="F31" s="62"/>
      <c r="G31" s="48"/>
      <c r="L31" s="59"/>
    </row>
    <row r="32" spans="1:12">
      <c r="A32" s="60" t="s">
        <v>172</v>
      </c>
      <c r="B32" s="70" t="s">
        <v>11</v>
      </c>
      <c r="C32" s="70" t="s">
        <v>166</v>
      </c>
      <c r="D32" s="68">
        <v>0.90370518078866713</v>
      </c>
      <c r="E32" s="69">
        <v>0.98103072717672513</v>
      </c>
      <c r="F32" s="62"/>
      <c r="G32" s="48"/>
      <c r="L32" s="59"/>
    </row>
    <row r="33" spans="1:12">
      <c r="A33" s="60" t="s">
        <v>173</v>
      </c>
      <c r="B33" s="70" t="s">
        <v>16</v>
      </c>
      <c r="C33" s="70" t="s">
        <v>166</v>
      </c>
      <c r="D33" s="68">
        <v>0.93632528190279696</v>
      </c>
      <c r="E33" s="69">
        <v>0.9375594317957503</v>
      </c>
      <c r="F33" s="62"/>
      <c r="G33" s="48"/>
      <c r="L33" s="59"/>
    </row>
    <row r="34" spans="1:12">
      <c r="A34" s="60" t="s">
        <v>174</v>
      </c>
      <c r="B34" s="67" t="s">
        <v>10</v>
      </c>
      <c r="C34" s="67" t="s">
        <v>150</v>
      </c>
      <c r="D34" s="68">
        <v>0.79798926726418118</v>
      </c>
      <c r="E34" s="71">
        <v>0.42680746904269345</v>
      </c>
      <c r="F34" s="62"/>
      <c r="G34" s="48"/>
      <c r="L34" s="59"/>
    </row>
    <row r="35" spans="1:12">
      <c r="A35" s="60" t="s">
        <v>175</v>
      </c>
      <c r="B35" s="67" t="s">
        <v>4</v>
      </c>
      <c r="C35" s="67" t="s">
        <v>176</v>
      </c>
      <c r="D35" s="68">
        <v>0.98187159336586127</v>
      </c>
      <c r="E35" s="69">
        <v>0.98233360568077865</v>
      </c>
      <c r="F35" s="62"/>
      <c r="G35" s="48"/>
      <c r="L35" s="59"/>
    </row>
    <row r="36" spans="1:12">
      <c r="A36" s="60" t="s">
        <v>9</v>
      </c>
      <c r="B36" s="67" t="s">
        <v>9</v>
      </c>
      <c r="C36" s="67" t="s">
        <v>177</v>
      </c>
      <c r="D36" s="68">
        <v>0.84493369965088128</v>
      </c>
      <c r="E36" s="69">
        <v>1.1697533144059007</v>
      </c>
      <c r="F36" s="62"/>
      <c r="G36" s="48"/>
      <c r="L36" s="59"/>
    </row>
    <row r="37" spans="1:12">
      <c r="A37" s="60" t="s">
        <v>5</v>
      </c>
      <c r="B37" s="67" t="s">
        <v>5</v>
      </c>
      <c r="C37" s="67" t="s">
        <v>150</v>
      </c>
      <c r="D37" s="68">
        <v>0.82440849357107204</v>
      </c>
      <c r="E37" s="69">
        <v>0.8184771655476224</v>
      </c>
      <c r="F37" s="62"/>
      <c r="G37" s="48"/>
      <c r="L37" s="59"/>
    </row>
    <row r="38" spans="1:12">
      <c r="A38" s="60" t="s">
        <v>178</v>
      </c>
      <c r="B38" s="67" t="s">
        <v>179</v>
      </c>
      <c r="C38" s="67" t="s">
        <v>180</v>
      </c>
      <c r="D38" s="68">
        <v>0.83956635279592506</v>
      </c>
      <c r="E38" s="71">
        <v>6.8323579170629409E-2</v>
      </c>
      <c r="F38" s="62"/>
      <c r="G38" s="48"/>
      <c r="L38" s="59"/>
    </row>
    <row r="39" spans="1:12">
      <c r="A39" s="60" t="s">
        <v>181</v>
      </c>
      <c r="B39" s="67" t="s">
        <v>20</v>
      </c>
      <c r="C39" s="67" t="s">
        <v>182</v>
      </c>
      <c r="D39" s="72">
        <v>7.8454739480732991E-2</v>
      </c>
      <c r="E39" s="71">
        <v>5.0640088155808186E-2</v>
      </c>
      <c r="F39" s="62"/>
      <c r="G39" s="48"/>
      <c r="L39" s="59"/>
    </row>
    <row r="40" spans="1:12">
      <c r="A40" s="73" t="s">
        <v>183</v>
      </c>
      <c r="B40" s="74" t="s">
        <v>41</v>
      </c>
      <c r="C40" s="74" t="s">
        <v>150</v>
      </c>
      <c r="D40" s="75">
        <v>0.84588185477031008</v>
      </c>
      <c r="E40" s="76">
        <v>1.0589210631704551</v>
      </c>
      <c r="G40" s="48"/>
    </row>
    <row r="43" spans="1:12" ht="23.25">
      <c r="A43" s="63"/>
    </row>
    <row r="44" spans="1:12" ht="23.25">
      <c r="A44" s="63"/>
    </row>
    <row r="46" spans="1:12" ht="23.25">
      <c r="A46" s="63"/>
    </row>
    <row r="47" spans="1:12" ht="23.25">
      <c r="A47" s="63"/>
    </row>
  </sheetData>
  <mergeCells count="1">
    <mergeCell ref="D14:E14"/>
  </mergeCells>
  <conditionalFormatting sqref="K40:K44 L44 M40:N44 F43:J44 E44:E45 H14">
    <cfRule type="cellIs" dxfId="1" priority="2" stopIfTrue="1" operator="lessThan">
      <formula>80</formula>
    </cfRule>
  </conditionalFormatting>
  <conditionalFormatting sqref="P40:Q41 R40:T42 M40:O42 V40 F40:K42 E41:E43 G14 L14 D18:D40">
    <cfRule type="cellIs" dxfId="0" priority="1" stopIfTrue="1" operator="lessThan">
      <formula>0.75</formula>
    </cfRule>
  </conditionalFormatting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GJIC-RAW_DATA</vt:lpstr>
      <vt:lpstr>PCA_data &amp; ANOVAs</vt:lpstr>
      <vt:lpstr>Cytotoxicity</vt:lpstr>
    </vt:vector>
  </TitlesOfParts>
  <Company>----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</dc:creator>
  <cp:lastModifiedBy>Brad Upham</cp:lastModifiedBy>
  <cp:lastPrinted>2007-11-05T02:38:56Z</cp:lastPrinted>
  <dcterms:created xsi:type="dcterms:W3CDTF">2007-11-04T10:48:14Z</dcterms:created>
  <dcterms:modified xsi:type="dcterms:W3CDTF">2015-02-19T23:08:50Z</dcterms:modified>
</cp:coreProperties>
</file>