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203"/>
  <workbookPr showInkAnnotation="0" autoCompressPictures="0"/>
  <bookViews>
    <workbookView xWindow="2320" yWindow="0" windowWidth="23760" windowHeight="13480" tabRatio="500" activeTab="1"/>
  </bookViews>
  <sheets>
    <sheet name="full set" sheetId="2" r:id="rId1"/>
    <sheet name="Sheet1" sheetId="1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S2" i="2" l="1"/>
  <c r="BS3" i="2"/>
  <c r="BS4" i="2"/>
  <c r="BS5" i="2"/>
  <c r="BS6" i="2"/>
  <c r="BS7" i="2"/>
  <c r="BS8" i="2"/>
  <c r="BS9" i="2"/>
  <c r="BS10" i="2"/>
  <c r="BS11" i="2"/>
  <c r="BS12" i="2"/>
  <c r="BS13" i="2"/>
  <c r="BS14" i="2"/>
  <c r="BS15" i="2"/>
  <c r="BS16" i="2"/>
  <c r="BS17" i="2"/>
  <c r="BS18" i="2"/>
  <c r="BS19" i="2"/>
  <c r="BS20" i="2"/>
  <c r="BS21" i="2"/>
  <c r="BS22" i="2"/>
  <c r="BS23" i="2"/>
  <c r="BS24" i="2"/>
  <c r="BS25" i="2"/>
  <c r="BS26" i="2"/>
  <c r="BS27" i="2"/>
  <c r="BS28" i="2"/>
  <c r="BS29" i="2"/>
  <c r="BS30" i="2"/>
  <c r="BS31" i="2"/>
  <c r="BS32" i="2"/>
  <c r="BS33" i="2"/>
  <c r="BS34" i="2"/>
  <c r="BS35" i="2"/>
  <c r="BS36" i="2"/>
  <c r="BS37" i="2"/>
  <c r="BS38" i="2"/>
  <c r="BS39" i="2"/>
  <c r="BS40" i="2"/>
  <c r="BS41" i="2"/>
  <c r="BS42" i="2"/>
  <c r="BS43" i="2"/>
  <c r="BS44" i="2"/>
  <c r="BS45" i="2"/>
  <c r="BS46" i="2"/>
  <c r="BS47" i="2"/>
  <c r="BS48" i="2"/>
  <c r="BS49" i="2"/>
  <c r="BS50" i="2"/>
  <c r="BS51" i="2"/>
  <c r="BS52" i="2"/>
  <c r="BS53" i="2"/>
  <c r="BS54" i="2"/>
  <c r="BS55" i="2"/>
  <c r="BS56" i="2"/>
  <c r="BS57" i="2"/>
  <c r="BS58" i="2"/>
  <c r="BS59" i="2"/>
  <c r="BS60" i="2"/>
  <c r="BS61" i="2"/>
  <c r="BS62" i="2"/>
  <c r="BS63" i="2"/>
  <c r="BS64" i="2"/>
  <c r="BS65" i="2"/>
  <c r="BS66" i="2"/>
  <c r="BS67" i="2"/>
  <c r="BS68" i="2"/>
  <c r="BS69" i="2"/>
  <c r="BS70" i="2"/>
  <c r="BS71" i="2"/>
  <c r="BS72" i="2"/>
  <c r="BS73" i="2"/>
  <c r="BS74" i="2"/>
  <c r="BS75" i="2"/>
  <c r="BS76" i="2"/>
  <c r="BS77" i="2"/>
  <c r="BS78" i="2"/>
  <c r="BS79" i="2"/>
  <c r="BS80" i="2"/>
  <c r="BS81" i="2"/>
  <c r="BS82" i="2"/>
  <c r="BS83" i="2"/>
  <c r="BS84" i="2"/>
  <c r="BS85" i="2"/>
  <c r="BS86" i="2"/>
  <c r="BS87" i="2"/>
  <c r="BS88" i="2"/>
  <c r="BS89" i="2"/>
  <c r="BS90" i="2"/>
  <c r="BS91" i="2"/>
  <c r="BS92" i="2"/>
  <c r="BS93" i="2"/>
  <c r="BS94" i="2"/>
  <c r="BS95" i="2"/>
  <c r="BS96" i="2"/>
  <c r="BS97" i="2"/>
  <c r="BS98" i="2"/>
  <c r="BS99" i="2"/>
  <c r="BS100" i="2"/>
  <c r="BS101" i="2"/>
  <c r="BS102" i="2"/>
  <c r="BS103" i="2"/>
  <c r="BS104" i="2"/>
  <c r="BS105" i="2"/>
  <c r="BS106" i="2"/>
  <c r="BS107" i="2"/>
  <c r="BS108" i="2"/>
  <c r="BS109" i="2"/>
  <c r="BS110" i="2"/>
  <c r="BS111" i="2"/>
  <c r="BS112" i="2"/>
  <c r="BS113" i="2"/>
  <c r="BS114" i="2"/>
  <c r="BS115" i="2"/>
  <c r="BS116" i="2"/>
  <c r="BS117" i="2"/>
  <c r="BS118" i="2"/>
  <c r="BS119" i="2"/>
  <c r="BS120" i="2"/>
  <c r="BS121" i="2"/>
  <c r="BS122" i="2"/>
  <c r="BS123" i="2"/>
  <c r="BS124" i="2"/>
  <c r="BS125" i="2"/>
  <c r="BS126" i="2"/>
  <c r="BS127" i="2"/>
  <c r="BS128" i="2"/>
  <c r="BS129" i="2"/>
  <c r="BS130" i="2"/>
  <c r="BS131" i="2"/>
  <c r="BS132" i="2"/>
  <c r="BS133" i="2"/>
  <c r="BT2" i="2"/>
  <c r="CI2" i="2"/>
  <c r="BT3" i="2"/>
  <c r="CI3" i="2"/>
  <c r="BT4" i="2"/>
  <c r="CI4" i="2"/>
  <c r="BT5" i="2"/>
  <c r="CI5" i="2"/>
  <c r="BT6" i="2"/>
  <c r="CI6" i="2"/>
  <c r="BT7" i="2"/>
  <c r="CI7" i="2"/>
  <c r="BT8" i="2"/>
  <c r="CI8" i="2"/>
  <c r="BT9" i="2"/>
  <c r="CI9" i="2"/>
  <c r="BT10" i="2"/>
  <c r="CI10" i="2"/>
  <c r="BT11" i="2"/>
  <c r="CI11" i="2"/>
  <c r="BT12" i="2"/>
  <c r="CI12" i="2"/>
  <c r="BT13" i="2"/>
  <c r="CI13" i="2"/>
  <c r="BT14" i="2"/>
  <c r="CI14" i="2"/>
  <c r="BT15" i="2"/>
  <c r="CI15" i="2"/>
  <c r="BT16" i="2"/>
  <c r="CI16" i="2"/>
  <c r="BT17" i="2"/>
  <c r="CI17" i="2"/>
  <c r="BT18" i="2"/>
  <c r="CI18" i="2"/>
  <c r="BT19" i="2"/>
  <c r="CI19" i="2"/>
  <c r="BT20" i="2"/>
  <c r="CI20" i="2"/>
  <c r="BT21" i="2"/>
  <c r="CI21" i="2"/>
  <c r="BT22" i="2"/>
  <c r="CI22" i="2"/>
  <c r="BT23" i="2"/>
  <c r="CI23" i="2"/>
  <c r="BT24" i="2"/>
  <c r="CI24" i="2"/>
  <c r="BT25" i="2"/>
  <c r="CI25" i="2"/>
  <c r="BT26" i="2"/>
  <c r="CI26" i="2"/>
  <c r="BT27" i="2"/>
  <c r="CI27" i="2"/>
  <c r="BT28" i="2"/>
  <c r="CI28" i="2"/>
  <c r="BT29" i="2"/>
  <c r="CI29" i="2"/>
  <c r="BT30" i="2"/>
  <c r="CI30" i="2"/>
  <c r="BT31" i="2"/>
  <c r="CI31" i="2"/>
  <c r="BT32" i="2"/>
  <c r="CI32" i="2"/>
  <c r="BT33" i="2"/>
  <c r="CI33" i="2"/>
  <c r="BT34" i="2"/>
  <c r="CI34" i="2"/>
  <c r="BT35" i="2"/>
  <c r="CI35" i="2"/>
  <c r="BT36" i="2"/>
  <c r="CI36" i="2"/>
  <c r="BT37" i="2"/>
  <c r="CI37" i="2"/>
  <c r="BT38" i="2"/>
  <c r="CI38" i="2"/>
  <c r="BT39" i="2"/>
  <c r="CI39" i="2"/>
  <c r="BT40" i="2"/>
  <c r="CI40" i="2"/>
  <c r="BT41" i="2"/>
  <c r="CI41" i="2"/>
  <c r="BT42" i="2"/>
  <c r="CI42" i="2"/>
  <c r="BT43" i="2"/>
  <c r="CI43" i="2"/>
  <c r="BT44" i="2"/>
  <c r="CI44" i="2"/>
  <c r="BT45" i="2"/>
  <c r="CI45" i="2"/>
  <c r="BT46" i="2"/>
  <c r="CI46" i="2"/>
  <c r="BT47" i="2"/>
  <c r="CI47" i="2"/>
  <c r="BT48" i="2"/>
  <c r="CI48" i="2"/>
  <c r="BT49" i="2"/>
  <c r="CI49" i="2"/>
  <c r="BT50" i="2"/>
  <c r="CI50" i="2"/>
  <c r="BT51" i="2"/>
  <c r="CI51" i="2"/>
  <c r="BT52" i="2"/>
  <c r="CI52" i="2"/>
  <c r="BT53" i="2"/>
  <c r="CI53" i="2"/>
  <c r="BT54" i="2"/>
  <c r="CI54" i="2"/>
  <c r="BT55" i="2"/>
  <c r="CI55" i="2"/>
  <c r="BT56" i="2"/>
  <c r="CI56" i="2"/>
  <c r="BT57" i="2"/>
  <c r="CI57" i="2"/>
  <c r="BT58" i="2"/>
  <c r="CI58" i="2"/>
  <c r="BT59" i="2"/>
  <c r="CI59" i="2"/>
  <c r="BT60" i="2"/>
  <c r="CI60" i="2"/>
  <c r="BT61" i="2"/>
  <c r="CI61" i="2"/>
  <c r="BT62" i="2"/>
  <c r="CI62" i="2"/>
  <c r="BT63" i="2"/>
  <c r="CI63" i="2"/>
  <c r="BT64" i="2"/>
  <c r="CI64" i="2"/>
  <c r="BT65" i="2"/>
  <c r="CI65" i="2"/>
  <c r="BT66" i="2"/>
  <c r="CI66" i="2"/>
  <c r="BT67" i="2"/>
  <c r="CI67" i="2"/>
  <c r="BT68" i="2"/>
  <c r="CI68" i="2"/>
  <c r="BT69" i="2"/>
  <c r="CI69" i="2"/>
  <c r="BT70" i="2"/>
  <c r="CI70" i="2"/>
  <c r="BT71" i="2"/>
  <c r="CI71" i="2"/>
  <c r="BT72" i="2"/>
  <c r="CI72" i="2"/>
  <c r="BT73" i="2"/>
  <c r="CI73" i="2"/>
  <c r="BT74" i="2"/>
  <c r="CI74" i="2"/>
  <c r="BT75" i="2"/>
  <c r="CI75" i="2"/>
  <c r="BT76" i="2"/>
  <c r="CI76" i="2"/>
  <c r="BT77" i="2"/>
  <c r="CI77" i="2"/>
  <c r="BT78" i="2"/>
  <c r="CI78" i="2"/>
  <c r="BT79" i="2"/>
  <c r="CI79" i="2"/>
  <c r="BT80" i="2"/>
  <c r="CI80" i="2"/>
  <c r="BT81" i="2"/>
  <c r="CI81" i="2"/>
  <c r="BT82" i="2"/>
  <c r="CI82" i="2"/>
  <c r="BT83" i="2"/>
  <c r="CI83" i="2"/>
  <c r="BT84" i="2"/>
  <c r="CI84" i="2"/>
  <c r="BT85" i="2"/>
  <c r="CI85" i="2"/>
  <c r="BT86" i="2"/>
  <c r="CI86" i="2"/>
  <c r="BT87" i="2"/>
  <c r="CI87" i="2"/>
  <c r="BT88" i="2"/>
  <c r="CI88" i="2"/>
  <c r="BT89" i="2"/>
  <c r="CI89" i="2"/>
  <c r="BT90" i="2"/>
  <c r="CI90" i="2"/>
  <c r="BT91" i="2"/>
  <c r="CI91" i="2"/>
  <c r="BT92" i="2"/>
  <c r="CI92" i="2"/>
  <c r="BT93" i="2"/>
  <c r="CI93" i="2"/>
  <c r="BT94" i="2"/>
  <c r="CI94" i="2"/>
  <c r="BT95" i="2"/>
  <c r="CI95" i="2"/>
  <c r="BT96" i="2"/>
  <c r="CI96" i="2"/>
  <c r="BT97" i="2"/>
  <c r="CI97" i="2"/>
  <c r="BT98" i="2"/>
  <c r="CI98" i="2"/>
  <c r="BT99" i="2"/>
  <c r="CI99" i="2"/>
  <c r="BT100" i="2"/>
  <c r="CI100" i="2"/>
  <c r="BT101" i="2"/>
  <c r="CI101" i="2"/>
  <c r="BT102" i="2"/>
  <c r="CI102" i="2"/>
  <c r="BT103" i="2"/>
  <c r="CI103" i="2"/>
  <c r="BT104" i="2"/>
  <c r="CI104" i="2"/>
  <c r="BT105" i="2"/>
  <c r="CI105" i="2"/>
  <c r="BT106" i="2"/>
  <c r="CI106" i="2"/>
  <c r="BT107" i="2"/>
  <c r="CI107" i="2"/>
  <c r="BT108" i="2"/>
  <c r="CI108" i="2"/>
  <c r="BT109" i="2"/>
  <c r="CI109" i="2"/>
  <c r="BT110" i="2"/>
  <c r="CI110" i="2"/>
  <c r="BT111" i="2"/>
  <c r="CI111" i="2"/>
  <c r="BT112" i="2"/>
  <c r="CI112" i="2"/>
  <c r="BT113" i="2"/>
  <c r="CI113" i="2"/>
  <c r="BT114" i="2"/>
  <c r="CI114" i="2"/>
  <c r="BT115" i="2"/>
  <c r="CI115" i="2"/>
  <c r="BT116" i="2"/>
  <c r="CI116" i="2"/>
  <c r="BT117" i="2"/>
  <c r="CI117" i="2"/>
  <c r="BT118" i="2"/>
  <c r="CI118" i="2"/>
  <c r="BT119" i="2"/>
  <c r="CI119" i="2"/>
  <c r="BT120" i="2"/>
  <c r="CI120" i="2"/>
  <c r="BT121" i="2"/>
  <c r="CI121" i="2"/>
  <c r="BT122" i="2"/>
  <c r="CI122" i="2"/>
  <c r="BT123" i="2"/>
  <c r="CI123" i="2"/>
  <c r="BT124" i="2"/>
  <c r="CI124" i="2"/>
  <c r="BT125" i="2"/>
  <c r="CI125" i="2"/>
  <c r="BT126" i="2"/>
  <c r="CI126" i="2"/>
  <c r="BT127" i="2"/>
  <c r="CI127" i="2"/>
  <c r="BT128" i="2"/>
  <c r="CI128" i="2"/>
  <c r="BT129" i="2"/>
  <c r="CI129" i="2"/>
  <c r="BT130" i="2"/>
  <c r="CI130" i="2"/>
  <c r="BT131" i="2"/>
  <c r="CI131" i="2"/>
  <c r="BT132" i="2"/>
  <c r="CI132" i="2"/>
  <c r="BT133" i="2"/>
  <c r="CI133" i="2"/>
  <c r="CH2" i="2"/>
  <c r="CH3" i="2"/>
  <c r="CH4" i="2"/>
  <c r="CH5" i="2"/>
  <c r="CH6" i="2"/>
  <c r="CH7" i="2"/>
  <c r="CH8" i="2"/>
  <c r="CH9" i="2"/>
  <c r="CH10" i="2"/>
  <c r="CH11" i="2"/>
  <c r="CH12" i="2"/>
  <c r="CH13" i="2"/>
  <c r="CH14" i="2"/>
  <c r="CH15" i="2"/>
  <c r="CH16" i="2"/>
  <c r="CH17" i="2"/>
  <c r="CH18" i="2"/>
  <c r="CH19" i="2"/>
  <c r="CH20" i="2"/>
  <c r="CH21" i="2"/>
  <c r="CH22" i="2"/>
  <c r="CH23" i="2"/>
  <c r="CH24" i="2"/>
  <c r="CH25" i="2"/>
  <c r="CH26" i="2"/>
  <c r="CH27" i="2"/>
  <c r="CH28" i="2"/>
  <c r="CH29" i="2"/>
  <c r="CH30" i="2"/>
  <c r="CH31" i="2"/>
  <c r="CH32" i="2"/>
  <c r="CH33" i="2"/>
  <c r="CH34" i="2"/>
  <c r="CH35" i="2"/>
  <c r="CH36" i="2"/>
  <c r="CH37" i="2"/>
  <c r="CH38" i="2"/>
  <c r="CH39" i="2"/>
  <c r="CH40" i="2"/>
  <c r="CH41" i="2"/>
  <c r="CH42" i="2"/>
  <c r="CH43" i="2"/>
  <c r="CH44" i="2"/>
  <c r="CH45" i="2"/>
  <c r="CH46" i="2"/>
  <c r="CH47" i="2"/>
  <c r="CH48" i="2"/>
  <c r="CH49" i="2"/>
  <c r="CH50" i="2"/>
  <c r="CH51" i="2"/>
  <c r="CH52" i="2"/>
  <c r="CH53" i="2"/>
  <c r="CH54" i="2"/>
  <c r="CH55" i="2"/>
  <c r="CH56" i="2"/>
  <c r="CH57" i="2"/>
  <c r="CH58" i="2"/>
  <c r="CH59" i="2"/>
  <c r="CH60" i="2"/>
  <c r="CH61" i="2"/>
  <c r="CH62" i="2"/>
  <c r="CH63" i="2"/>
  <c r="CH64" i="2"/>
  <c r="CH65" i="2"/>
  <c r="CH66" i="2"/>
  <c r="CH67" i="2"/>
  <c r="CH68" i="2"/>
  <c r="CH69" i="2"/>
  <c r="CH70" i="2"/>
  <c r="CH71" i="2"/>
  <c r="CH72" i="2"/>
  <c r="CH73" i="2"/>
  <c r="CH74" i="2"/>
  <c r="CH75" i="2"/>
  <c r="CH76" i="2"/>
  <c r="CH77" i="2"/>
  <c r="CH78" i="2"/>
  <c r="CH79" i="2"/>
  <c r="CH80" i="2"/>
  <c r="CH81" i="2"/>
  <c r="CH82" i="2"/>
  <c r="CH83" i="2"/>
  <c r="CH84" i="2"/>
  <c r="CH85" i="2"/>
  <c r="CH86" i="2"/>
  <c r="CH87" i="2"/>
  <c r="CH88" i="2"/>
  <c r="CH89" i="2"/>
  <c r="CH90" i="2"/>
  <c r="CH91" i="2"/>
  <c r="CH92" i="2"/>
  <c r="CH93" i="2"/>
  <c r="CH94" i="2"/>
  <c r="CH95" i="2"/>
  <c r="CH96" i="2"/>
  <c r="CH97" i="2"/>
  <c r="CH98" i="2"/>
  <c r="CH99" i="2"/>
  <c r="CH100" i="2"/>
  <c r="CH101" i="2"/>
  <c r="CH102" i="2"/>
  <c r="CH103" i="2"/>
  <c r="CH104" i="2"/>
  <c r="CH105" i="2"/>
  <c r="CH106" i="2"/>
  <c r="CH107" i="2"/>
  <c r="CH108" i="2"/>
  <c r="CH109" i="2"/>
  <c r="CH110" i="2"/>
  <c r="CH111" i="2"/>
  <c r="CH112" i="2"/>
  <c r="CH113" i="2"/>
  <c r="CH114" i="2"/>
  <c r="CH115" i="2"/>
  <c r="CH116" i="2"/>
  <c r="CH117" i="2"/>
  <c r="CH118" i="2"/>
  <c r="CH119" i="2"/>
  <c r="CH120" i="2"/>
  <c r="CH121" i="2"/>
  <c r="CH122" i="2"/>
  <c r="CH123" i="2"/>
  <c r="CH124" i="2"/>
  <c r="CH125" i="2"/>
  <c r="CH126" i="2"/>
  <c r="CH127" i="2"/>
  <c r="CH128" i="2"/>
  <c r="CH129" i="2"/>
  <c r="CH130" i="2"/>
  <c r="CH131" i="2"/>
  <c r="CH132" i="2"/>
  <c r="CH133" i="2"/>
  <c r="BX2" i="2"/>
  <c r="BX3" i="2"/>
  <c r="BX4" i="2"/>
  <c r="BX5" i="2"/>
  <c r="BX6" i="2"/>
  <c r="BX7" i="2"/>
  <c r="BX8" i="2"/>
  <c r="BX9" i="2"/>
  <c r="BX10" i="2"/>
  <c r="BX11" i="2"/>
  <c r="BX12" i="2"/>
  <c r="BX13" i="2"/>
  <c r="BX14" i="2"/>
  <c r="BX15" i="2"/>
  <c r="BX16" i="2"/>
  <c r="BX17" i="2"/>
  <c r="BX18" i="2"/>
  <c r="BX19" i="2"/>
  <c r="BX20" i="2"/>
  <c r="BX21" i="2"/>
  <c r="BX22" i="2"/>
  <c r="BX23" i="2"/>
  <c r="BX24" i="2"/>
  <c r="BX25" i="2"/>
  <c r="BX26" i="2"/>
  <c r="BX27" i="2"/>
  <c r="BX28" i="2"/>
  <c r="BX29" i="2"/>
  <c r="BX30" i="2"/>
  <c r="BX31" i="2"/>
  <c r="BX32" i="2"/>
  <c r="BX33" i="2"/>
  <c r="BX34" i="2"/>
  <c r="BX35" i="2"/>
  <c r="BX36" i="2"/>
  <c r="BX37" i="2"/>
  <c r="BX38" i="2"/>
  <c r="BX39" i="2"/>
  <c r="BX40" i="2"/>
  <c r="BX41" i="2"/>
  <c r="BX42" i="2"/>
  <c r="BX43" i="2"/>
  <c r="BX44" i="2"/>
  <c r="BX45" i="2"/>
  <c r="BX46" i="2"/>
  <c r="BX47" i="2"/>
  <c r="BX48" i="2"/>
  <c r="BX49" i="2"/>
  <c r="BX50" i="2"/>
  <c r="BX51" i="2"/>
  <c r="BX52" i="2"/>
  <c r="BX53" i="2"/>
  <c r="BX54" i="2"/>
  <c r="BX55" i="2"/>
  <c r="BX56" i="2"/>
  <c r="BX57" i="2"/>
  <c r="BX58" i="2"/>
  <c r="BX59" i="2"/>
  <c r="BX60" i="2"/>
  <c r="BX61" i="2"/>
  <c r="BX62" i="2"/>
  <c r="BX63" i="2"/>
  <c r="BX64" i="2"/>
  <c r="BX65" i="2"/>
  <c r="BX66" i="2"/>
  <c r="BX67" i="2"/>
  <c r="BX68" i="2"/>
  <c r="BX69" i="2"/>
  <c r="BX70" i="2"/>
  <c r="BX71" i="2"/>
  <c r="BX72" i="2"/>
  <c r="BX73" i="2"/>
  <c r="BX74" i="2"/>
  <c r="BX75" i="2"/>
  <c r="BX76" i="2"/>
  <c r="BX77" i="2"/>
  <c r="BX78" i="2"/>
  <c r="BX79" i="2"/>
  <c r="BX80" i="2"/>
  <c r="BX81" i="2"/>
  <c r="BX82" i="2"/>
  <c r="BX83" i="2"/>
  <c r="BX84" i="2"/>
  <c r="BX85" i="2"/>
  <c r="BX86" i="2"/>
  <c r="BX87" i="2"/>
  <c r="BX88" i="2"/>
  <c r="BX89" i="2"/>
  <c r="BX90" i="2"/>
  <c r="BX91" i="2"/>
  <c r="BX92" i="2"/>
  <c r="BX93" i="2"/>
  <c r="BX94" i="2"/>
  <c r="BX95" i="2"/>
  <c r="BX96" i="2"/>
  <c r="BX97" i="2"/>
  <c r="BX98" i="2"/>
  <c r="BX99" i="2"/>
  <c r="BX100" i="2"/>
  <c r="BX101" i="2"/>
  <c r="BX102" i="2"/>
  <c r="BX103" i="2"/>
  <c r="BX104" i="2"/>
  <c r="BX105" i="2"/>
  <c r="BX106" i="2"/>
  <c r="BX107" i="2"/>
  <c r="BX108" i="2"/>
  <c r="BX109" i="2"/>
  <c r="BX110" i="2"/>
  <c r="BX111" i="2"/>
  <c r="BX112" i="2"/>
  <c r="BX113" i="2"/>
  <c r="BX114" i="2"/>
  <c r="BX115" i="2"/>
  <c r="BX116" i="2"/>
  <c r="BX117" i="2"/>
  <c r="BX118" i="2"/>
  <c r="BX119" i="2"/>
  <c r="BX120" i="2"/>
  <c r="BX121" i="2"/>
  <c r="BX122" i="2"/>
  <c r="BX123" i="2"/>
  <c r="BX124" i="2"/>
  <c r="BX125" i="2"/>
  <c r="BX126" i="2"/>
  <c r="BX127" i="2"/>
  <c r="BX128" i="2"/>
  <c r="BX129" i="2"/>
  <c r="BX130" i="2"/>
  <c r="BX131" i="2"/>
  <c r="BX132" i="2"/>
  <c r="BX133" i="2"/>
  <c r="BW2" i="2"/>
  <c r="BW3" i="2"/>
  <c r="BW4" i="2"/>
  <c r="BW5" i="2"/>
  <c r="BW6" i="2"/>
  <c r="BW7" i="2"/>
  <c r="BW10" i="2"/>
  <c r="BW11" i="2"/>
  <c r="BW12" i="2"/>
  <c r="BW13" i="2"/>
  <c r="BW14" i="2"/>
  <c r="BW15" i="2"/>
  <c r="BW16" i="2"/>
  <c r="BW17" i="2"/>
  <c r="BW18" i="2"/>
  <c r="BW19" i="2"/>
  <c r="BW20" i="2"/>
  <c r="BW21" i="2"/>
  <c r="BW22" i="2"/>
  <c r="BW23" i="2"/>
  <c r="BW24" i="2"/>
  <c r="BW25" i="2"/>
  <c r="BW26" i="2"/>
  <c r="BW27" i="2"/>
  <c r="BW28" i="2"/>
  <c r="BW29" i="2"/>
  <c r="BW31" i="2"/>
  <c r="BW32" i="2"/>
  <c r="BW33" i="2"/>
  <c r="BW34" i="2"/>
  <c r="BW35" i="2"/>
  <c r="BW36" i="2"/>
  <c r="BW37" i="2"/>
  <c r="BW38" i="2"/>
  <c r="BW39" i="2"/>
  <c r="BW40" i="2"/>
  <c r="BW41" i="2"/>
  <c r="BW42" i="2"/>
  <c r="BW43" i="2"/>
  <c r="BW44" i="2"/>
  <c r="BW45" i="2"/>
  <c r="BW46" i="2"/>
  <c r="BW48" i="2"/>
  <c r="BW49" i="2"/>
  <c r="BW50" i="2"/>
  <c r="BW51" i="2"/>
  <c r="BW53" i="2"/>
  <c r="BW54" i="2"/>
  <c r="BW55" i="2"/>
  <c r="BW56" i="2"/>
  <c r="BW57" i="2"/>
  <c r="BW58" i="2"/>
  <c r="BW59" i="2"/>
  <c r="BW60" i="2"/>
  <c r="BW61" i="2"/>
  <c r="BW62" i="2"/>
  <c r="BW64" i="2"/>
  <c r="BW66" i="2"/>
  <c r="BW67" i="2"/>
  <c r="BW68" i="2"/>
  <c r="BW69" i="2"/>
  <c r="BW70" i="2"/>
  <c r="BW71" i="2"/>
  <c r="BW72" i="2"/>
  <c r="BW73" i="2"/>
  <c r="BW74" i="2"/>
  <c r="BW75" i="2"/>
  <c r="BW76" i="2"/>
  <c r="BW77" i="2"/>
  <c r="BW79" i="2"/>
  <c r="BW80" i="2"/>
  <c r="BW81" i="2"/>
  <c r="BW82" i="2"/>
  <c r="BW83" i="2"/>
  <c r="BW84" i="2"/>
  <c r="BW85" i="2"/>
  <c r="BW86" i="2"/>
  <c r="BW87" i="2"/>
  <c r="BW88" i="2"/>
  <c r="BW89" i="2"/>
  <c r="BW90" i="2"/>
  <c r="BW91" i="2"/>
  <c r="BW92" i="2"/>
  <c r="BW93" i="2"/>
  <c r="BW94" i="2"/>
  <c r="BW95" i="2"/>
  <c r="BW96" i="2"/>
  <c r="BW97" i="2"/>
  <c r="BW98" i="2"/>
  <c r="BW99" i="2"/>
  <c r="BW100" i="2"/>
  <c r="BW101" i="2"/>
  <c r="BW102" i="2"/>
  <c r="BW103" i="2"/>
  <c r="BW104" i="2"/>
  <c r="BW105" i="2"/>
  <c r="BW106" i="2"/>
  <c r="BW107" i="2"/>
  <c r="BW108" i="2"/>
  <c r="BW109" i="2"/>
  <c r="BW111" i="2"/>
  <c r="BW112" i="2"/>
  <c r="BW114" i="2"/>
  <c r="BW115" i="2"/>
  <c r="BW117" i="2"/>
  <c r="BW118" i="2"/>
  <c r="BW119" i="2"/>
  <c r="BW120" i="2"/>
  <c r="BW121" i="2"/>
  <c r="BW122" i="2"/>
  <c r="BW123" i="2"/>
  <c r="BW124" i="2"/>
  <c r="BW125" i="2"/>
  <c r="BW126" i="2"/>
  <c r="BW127" i="2"/>
  <c r="BW128" i="2"/>
  <c r="BW129" i="2"/>
  <c r="BW130" i="2"/>
  <c r="BW131" i="2"/>
  <c r="BW132" i="2"/>
  <c r="BV2" i="2"/>
  <c r="BV3" i="2"/>
  <c r="BV4" i="2"/>
  <c r="BV5" i="2"/>
  <c r="BV6" i="2"/>
  <c r="BV7" i="2"/>
  <c r="BV8" i="2"/>
  <c r="BV9" i="2"/>
  <c r="BV10" i="2"/>
  <c r="BV11" i="2"/>
  <c r="BV12" i="2"/>
  <c r="BV13" i="2"/>
  <c r="BV14" i="2"/>
  <c r="BV15" i="2"/>
  <c r="BV16" i="2"/>
  <c r="BV17" i="2"/>
  <c r="BV18" i="2"/>
  <c r="BV19" i="2"/>
  <c r="BV20" i="2"/>
  <c r="BV21" i="2"/>
  <c r="BV22" i="2"/>
  <c r="BV23" i="2"/>
  <c r="BV24" i="2"/>
  <c r="BV25" i="2"/>
  <c r="BV26" i="2"/>
  <c r="BV27" i="2"/>
  <c r="BV28" i="2"/>
  <c r="BV29" i="2"/>
  <c r="BV30" i="2"/>
  <c r="BV31" i="2"/>
  <c r="BV32" i="2"/>
  <c r="BV33" i="2"/>
  <c r="BV34" i="2"/>
  <c r="BV35" i="2"/>
  <c r="BV36" i="2"/>
  <c r="BV37" i="2"/>
  <c r="BV38" i="2"/>
  <c r="BV39" i="2"/>
  <c r="BV40" i="2"/>
  <c r="BV41" i="2"/>
  <c r="BV42" i="2"/>
  <c r="BV43" i="2"/>
  <c r="BV44" i="2"/>
  <c r="BV45" i="2"/>
  <c r="BV46" i="2"/>
  <c r="BV47" i="2"/>
  <c r="BV48" i="2"/>
  <c r="BV49" i="2"/>
  <c r="BV50" i="2"/>
  <c r="BV51" i="2"/>
  <c r="BV52" i="2"/>
  <c r="BV53" i="2"/>
  <c r="BV54" i="2"/>
  <c r="BV55" i="2"/>
  <c r="BV56" i="2"/>
  <c r="BV57" i="2"/>
  <c r="BV58" i="2"/>
  <c r="BV59" i="2"/>
  <c r="BV60" i="2"/>
  <c r="BV61" i="2"/>
  <c r="BV62" i="2"/>
  <c r="BV63" i="2"/>
  <c r="BV64" i="2"/>
  <c r="BV65" i="2"/>
  <c r="BV66" i="2"/>
  <c r="BV67" i="2"/>
  <c r="BV68" i="2"/>
  <c r="BV69" i="2"/>
  <c r="BV70" i="2"/>
  <c r="BV71" i="2"/>
  <c r="BV72" i="2"/>
  <c r="BV73" i="2"/>
  <c r="BV74" i="2"/>
  <c r="BV75" i="2"/>
  <c r="BV76" i="2"/>
  <c r="BV77" i="2"/>
  <c r="BV78" i="2"/>
  <c r="BV79" i="2"/>
  <c r="BV80" i="2"/>
  <c r="BV81" i="2"/>
  <c r="BV82" i="2"/>
  <c r="BV83" i="2"/>
  <c r="BV84" i="2"/>
  <c r="BV85" i="2"/>
  <c r="BV86" i="2"/>
  <c r="BV87" i="2"/>
  <c r="BV88" i="2"/>
  <c r="BV89" i="2"/>
  <c r="BV90" i="2"/>
  <c r="BV91" i="2"/>
  <c r="BV92" i="2"/>
  <c r="BV93" i="2"/>
  <c r="BV94" i="2"/>
  <c r="BV95" i="2"/>
  <c r="BV96" i="2"/>
  <c r="BV97" i="2"/>
  <c r="BV98" i="2"/>
  <c r="BV99" i="2"/>
  <c r="BV100" i="2"/>
  <c r="BV101" i="2"/>
  <c r="BV102" i="2"/>
  <c r="BV103" i="2"/>
  <c r="BV104" i="2"/>
  <c r="BV105" i="2"/>
  <c r="BV106" i="2"/>
  <c r="BV107" i="2"/>
  <c r="BV108" i="2"/>
  <c r="BV109" i="2"/>
  <c r="BV110" i="2"/>
  <c r="BV111" i="2"/>
  <c r="BV112" i="2"/>
  <c r="BV113" i="2"/>
  <c r="BV114" i="2"/>
  <c r="BV115" i="2"/>
  <c r="BV116" i="2"/>
  <c r="BV117" i="2"/>
  <c r="BV118" i="2"/>
  <c r="BV119" i="2"/>
  <c r="BV120" i="2"/>
  <c r="BV121" i="2"/>
  <c r="BV122" i="2"/>
  <c r="BV123" i="2"/>
  <c r="BV124" i="2"/>
  <c r="BV125" i="2"/>
  <c r="BV126" i="2"/>
  <c r="BV127" i="2"/>
  <c r="BV128" i="2"/>
  <c r="BV129" i="2"/>
  <c r="BV130" i="2"/>
  <c r="BV131" i="2"/>
  <c r="BV132" i="2"/>
  <c r="BV133" i="2"/>
  <c r="BS134" i="2"/>
  <c r="BT134" i="2"/>
  <c r="CI134" i="2"/>
  <c r="CH134" i="2"/>
  <c r="BX134" i="2"/>
  <c r="BW134" i="2"/>
  <c r="BV134" i="2"/>
  <c r="N134" i="2"/>
  <c r="M134" i="2"/>
  <c r="N133" i="2"/>
  <c r="M133" i="2"/>
  <c r="N132" i="2"/>
  <c r="M132" i="2"/>
  <c r="N131" i="2"/>
  <c r="M131" i="2"/>
  <c r="N130" i="2"/>
  <c r="M130" i="2"/>
  <c r="N129" i="2"/>
  <c r="M129" i="2"/>
  <c r="N128" i="2"/>
  <c r="M128" i="2"/>
  <c r="N127" i="2"/>
  <c r="M127" i="2"/>
  <c r="N126" i="2"/>
  <c r="M126" i="2"/>
  <c r="N125" i="2"/>
  <c r="M125" i="2"/>
  <c r="N124" i="2"/>
  <c r="M124" i="2"/>
  <c r="N123" i="2"/>
  <c r="M123" i="2"/>
  <c r="N122" i="2"/>
  <c r="M122" i="2"/>
  <c r="N121" i="2"/>
  <c r="M121" i="2"/>
  <c r="N120" i="2"/>
  <c r="M120" i="2"/>
  <c r="N119" i="2"/>
  <c r="M119" i="2"/>
  <c r="N118" i="2"/>
  <c r="M118" i="2"/>
  <c r="N117" i="2"/>
  <c r="M117" i="2"/>
  <c r="N116" i="2"/>
  <c r="M116" i="2"/>
  <c r="N115" i="2"/>
  <c r="M115" i="2"/>
  <c r="N114" i="2"/>
  <c r="M114" i="2"/>
  <c r="N113" i="2"/>
  <c r="M113" i="2"/>
  <c r="N112" i="2"/>
  <c r="M112" i="2"/>
  <c r="N111" i="2"/>
  <c r="M111" i="2"/>
  <c r="N110" i="2"/>
  <c r="M110" i="2"/>
  <c r="N109" i="2"/>
  <c r="M109" i="2"/>
  <c r="N108" i="2"/>
  <c r="M108" i="2"/>
  <c r="N107" i="2"/>
  <c r="M107" i="2"/>
  <c r="N106" i="2"/>
  <c r="M106" i="2"/>
  <c r="N105" i="2"/>
  <c r="M105" i="2"/>
  <c r="N104" i="2"/>
  <c r="M104" i="2"/>
  <c r="N103" i="2"/>
  <c r="M103" i="2"/>
  <c r="N102" i="2"/>
  <c r="M102" i="2"/>
  <c r="N101" i="2"/>
  <c r="M101" i="2"/>
  <c r="N100" i="2"/>
  <c r="M100" i="2"/>
  <c r="N99" i="2"/>
  <c r="M99" i="2"/>
  <c r="N98" i="2"/>
  <c r="M98" i="2"/>
  <c r="N97" i="2"/>
  <c r="M97" i="2"/>
  <c r="N96" i="2"/>
  <c r="M96" i="2"/>
  <c r="N95" i="2"/>
  <c r="M95" i="2"/>
  <c r="N94" i="2"/>
  <c r="M94" i="2"/>
  <c r="N93" i="2"/>
  <c r="M93" i="2"/>
  <c r="N92" i="2"/>
  <c r="M92" i="2"/>
  <c r="N91" i="2"/>
  <c r="M91" i="2"/>
  <c r="N90" i="2"/>
  <c r="M90" i="2"/>
  <c r="N89" i="2"/>
  <c r="M89" i="2"/>
  <c r="N88" i="2"/>
  <c r="M88" i="2"/>
  <c r="N87" i="2"/>
  <c r="M87" i="2"/>
  <c r="N86" i="2"/>
  <c r="M86" i="2"/>
  <c r="N85" i="2"/>
  <c r="M85" i="2"/>
  <c r="N84" i="2"/>
  <c r="M84" i="2"/>
  <c r="N83" i="2"/>
  <c r="M83" i="2"/>
  <c r="N82" i="2"/>
  <c r="M82" i="2"/>
  <c r="N81" i="2"/>
  <c r="M81" i="2"/>
  <c r="N80" i="2"/>
  <c r="M80" i="2"/>
  <c r="N79" i="2"/>
  <c r="M79" i="2"/>
  <c r="N78" i="2"/>
  <c r="M78" i="2"/>
  <c r="N77" i="2"/>
  <c r="M77" i="2"/>
  <c r="N76" i="2"/>
  <c r="M76" i="2"/>
  <c r="N75" i="2"/>
  <c r="M75" i="2"/>
  <c r="N74" i="2"/>
  <c r="M74" i="2"/>
  <c r="N73" i="2"/>
  <c r="M73" i="2"/>
  <c r="N72" i="2"/>
  <c r="M72" i="2"/>
  <c r="N71" i="2"/>
  <c r="M71" i="2"/>
  <c r="N70" i="2"/>
  <c r="M70" i="2"/>
  <c r="N69" i="2"/>
  <c r="M69" i="2"/>
  <c r="N68" i="2"/>
  <c r="M68" i="2"/>
  <c r="N67" i="2"/>
  <c r="M67" i="2"/>
  <c r="N66" i="2"/>
  <c r="M66" i="2"/>
  <c r="N65" i="2"/>
  <c r="M65" i="2"/>
  <c r="N64" i="2"/>
  <c r="M64" i="2"/>
  <c r="N63" i="2"/>
  <c r="M63" i="2"/>
  <c r="N62" i="2"/>
  <c r="M62" i="2"/>
  <c r="N61" i="2"/>
  <c r="M61" i="2"/>
  <c r="N60" i="2"/>
  <c r="M60" i="2"/>
  <c r="N59" i="2"/>
  <c r="M59" i="2"/>
  <c r="N58" i="2"/>
  <c r="M58" i="2"/>
  <c r="N57" i="2"/>
  <c r="M57" i="2"/>
  <c r="N56" i="2"/>
  <c r="M56" i="2"/>
  <c r="N55" i="2"/>
  <c r="M55" i="2"/>
  <c r="N54" i="2"/>
  <c r="M54" i="2"/>
  <c r="N53" i="2"/>
  <c r="M53" i="2"/>
  <c r="N52" i="2"/>
  <c r="M52" i="2"/>
  <c r="N51" i="2"/>
  <c r="M51" i="2"/>
  <c r="N50" i="2"/>
  <c r="M50" i="2"/>
  <c r="N49" i="2"/>
  <c r="M49" i="2"/>
  <c r="N48" i="2"/>
  <c r="M48" i="2"/>
  <c r="N47" i="2"/>
  <c r="M47" i="2"/>
  <c r="N46" i="2"/>
  <c r="M46" i="2"/>
  <c r="N45" i="2"/>
  <c r="M45" i="2"/>
  <c r="N44" i="2"/>
  <c r="M44" i="2"/>
  <c r="N43" i="2"/>
  <c r="M43" i="2"/>
  <c r="N42" i="2"/>
  <c r="M42" i="2"/>
  <c r="N41" i="2"/>
  <c r="M41" i="2"/>
  <c r="N40" i="2"/>
  <c r="M40" i="2"/>
  <c r="N39" i="2"/>
  <c r="M39" i="2"/>
  <c r="N38" i="2"/>
  <c r="M38" i="2"/>
  <c r="N37" i="2"/>
  <c r="M37" i="2"/>
  <c r="N36" i="2"/>
  <c r="M36" i="2"/>
  <c r="N35" i="2"/>
  <c r="M35" i="2"/>
  <c r="N34" i="2"/>
  <c r="M34" i="2"/>
  <c r="N33" i="2"/>
  <c r="M33" i="2"/>
  <c r="N32" i="2"/>
  <c r="M32" i="2"/>
  <c r="N31" i="2"/>
  <c r="M31" i="2"/>
  <c r="N30" i="2"/>
  <c r="M30" i="2"/>
  <c r="N29" i="2"/>
  <c r="M29" i="2"/>
  <c r="N28" i="2"/>
  <c r="M28" i="2"/>
  <c r="N27" i="2"/>
  <c r="M27" i="2"/>
  <c r="N26" i="2"/>
  <c r="M26" i="2"/>
  <c r="N25" i="2"/>
  <c r="M25" i="2"/>
  <c r="N24" i="2"/>
  <c r="M24" i="2"/>
  <c r="N23" i="2"/>
  <c r="M23" i="2"/>
  <c r="N22" i="2"/>
  <c r="M22" i="2"/>
  <c r="N21" i="2"/>
  <c r="M21" i="2"/>
  <c r="N20" i="2"/>
  <c r="M20" i="2"/>
  <c r="N19" i="2"/>
  <c r="M19" i="2"/>
  <c r="N18" i="2"/>
  <c r="M18" i="2"/>
  <c r="N17" i="2"/>
  <c r="M17" i="2"/>
  <c r="N16" i="2"/>
  <c r="M16" i="2"/>
  <c r="N15" i="2"/>
  <c r="M15" i="2"/>
  <c r="N14" i="2"/>
  <c r="M14" i="2"/>
  <c r="N13" i="2"/>
  <c r="M13" i="2"/>
  <c r="N12" i="2"/>
  <c r="M12" i="2"/>
  <c r="N11" i="2"/>
  <c r="M11" i="2"/>
  <c r="N10" i="2"/>
  <c r="M10" i="2"/>
  <c r="N9" i="2"/>
  <c r="M9" i="2"/>
  <c r="N8" i="2"/>
  <c r="M8" i="2"/>
  <c r="N7" i="2"/>
  <c r="M7" i="2"/>
  <c r="N6" i="2"/>
  <c r="M6" i="2"/>
  <c r="N5" i="2"/>
  <c r="M5" i="2"/>
  <c r="N4" i="2"/>
  <c r="M4" i="2"/>
  <c r="N3" i="2"/>
  <c r="M3" i="2"/>
  <c r="N2" i="2"/>
  <c r="M2" i="2"/>
</calcChain>
</file>

<file path=xl/comments1.xml><?xml version="1.0" encoding="utf-8"?>
<comments xmlns="http://schemas.openxmlformats.org/spreadsheetml/2006/main">
  <authors>
    <author/>
  </authors>
  <commentList>
    <comment ref="CF1" authorId="0">
      <text>
        <r>
          <rPr>
            <b/>
            <sz val="9"/>
            <color indexed="8"/>
            <rFont val="Arial"/>
            <family val="2"/>
          </rPr>
          <t xml:space="preserve">Genevieve Metson:
</t>
        </r>
        <r>
          <rPr>
            <sz val="9"/>
            <color indexed="8"/>
            <rFont val="Arial"/>
            <family val="2"/>
          </rPr>
          <t>here to there is a discrepency with processing of columns in the 2013 sheet so need to be careful</t>
        </r>
      </text>
    </comment>
    <comment ref="CD31" authorId="0">
      <text>
        <r>
          <rPr>
            <b/>
            <sz val="9"/>
            <color indexed="8"/>
            <rFont val="Arial"/>
            <family val="2"/>
          </rPr>
          <t xml:space="preserve">Genevieve Metson:
</t>
        </r>
        <r>
          <rPr>
            <sz val="9"/>
            <color indexed="8"/>
            <rFont val="Arial"/>
            <family val="2"/>
          </rPr>
          <t>because its like leaving on soil and we already have a 1 there</t>
        </r>
      </text>
    </comment>
  </commentList>
</comments>
</file>

<file path=xl/sharedStrings.xml><?xml version="1.0" encoding="utf-8"?>
<sst xmlns="http://schemas.openxmlformats.org/spreadsheetml/2006/main" count="448" uniqueCount="74">
  <si>
    <t>type of UA</t>
  </si>
  <si>
    <t>id</t>
  </si>
  <si>
    <t>number of gardens</t>
  </si>
  <si>
    <t>reference year</t>
  </si>
  <si>
    <t>Length of growing season</t>
  </si>
  <si>
    <t>total area m2</t>
  </si>
  <si>
    <t>area on soil</t>
  </si>
  <si>
    <t>area in containers</t>
  </si>
  <si>
    <t>area on roof</t>
  </si>
  <si>
    <t>area in hydro</t>
  </si>
  <si>
    <t>area other</t>
  </si>
  <si>
    <t>total area cultivated (m2)</t>
  </si>
  <si>
    <t>% of area in sol</t>
  </si>
  <si>
    <t>% of area in containers</t>
  </si>
  <si>
    <t>amount of P (kg)</t>
  </si>
  <si>
    <t>used potting mix</t>
  </si>
  <si>
    <t>used fertilized potting mix</t>
  </si>
  <si>
    <t>used black earth</t>
  </si>
  <si>
    <t>used peat</t>
  </si>
  <si>
    <t>used perlite</t>
  </si>
  <si>
    <t>used vermiculite</t>
  </si>
  <si>
    <t>used cocofibre</t>
  </si>
  <si>
    <t>used marine based compost</t>
  </si>
  <si>
    <t>used bio-forest compost</t>
  </si>
  <si>
    <t>used green-waste compost</t>
  </si>
  <si>
    <t>used other type of compost</t>
  </si>
  <si>
    <t>used sheep/goat manure</t>
  </si>
  <si>
    <t>used cow manure</t>
  </si>
  <si>
    <t>used chicken manure</t>
  </si>
  <si>
    <t>used mixed manure</t>
  </si>
  <si>
    <t>amount of P</t>
  </si>
  <si>
    <t>used other manure</t>
  </si>
  <si>
    <t>used solid chem fertilizer</t>
  </si>
  <si>
    <t>used liquid fertilizer</t>
  </si>
  <si>
    <t>used bone meal</t>
  </si>
  <si>
    <t>used marine meal/flour</t>
  </si>
  <si>
    <t>used fish emulssion</t>
  </si>
  <si>
    <t>used algea</t>
  </si>
  <si>
    <t>used other</t>
  </si>
  <si>
    <t>used hay</t>
  </si>
  <si>
    <t>used grass/hays</t>
  </si>
  <si>
    <t>used wood chips</t>
  </si>
  <si>
    <t>used leaves</t>
  </si>
  <si>
    <t>amount of P other mulches</t>
  </si>
  <si>
    <t>used other mulches</t>
  </si>
  <si>
    <t>total P input kg</t>
  </si>
  <si>
    <t>total P input per m2 cultivated</t>
  </si>
  <si>
    <t>total P from recycled on-island sources (kg)</t>
  </si>
  <si>
    <t>recycled P per m2</t>
  </si>
  <si>
    <t>% of inputs that are on-island recycled</t>
  </si>
  <si>
    <t>number of inputs used</t>
  </si>
  <si>
    <t>P in composting</t>
  </si>
  <si>
    <t>Phavested kg</t>
  </si>
  <si>
    <t>P balance for garden</t>
  </si>
  <si>
    <t>P balance per m2</t>
  </si>
  <si>
    <t>collective</t>
  </si>
  <si>
    <t>private</t>
  </si>
  <si>
    <t>buisness</t>
  </si>
  <si>
    <t xml:space="preserve">460 </t>
  </si>
  <si>
    <t>community</t>
  </si>
  <si>
    <t>collective/ university</t>
  </si>
  <si>
    <t>community/ buisness</t>
  </si>
  <si>
    <t>1?</t>
  </si>
  <si>
    <t>no end date yet</t>
  </si>
  <si>
    <t>don't have end date</t>
  </si>
  <si>
    <t>leave on soil (yes(1)/no(0))</t>
  </si>
  <si>
    <t>composting on site (yes(1)/no(0))</t>
  </si>
  <si>
    <t>municipal green collection (yes(1)/no(0))</t>
  </si>
  <si>
    <t>private green waste collection (yes(1)/no(0))</t>
  </si>
  <si>
    <t>landfill (yes(1)/no(0))</t>
  </si>
  <si>
    <t>other (yes(1)/no(0))</t>
  </si>
  <si>
    <t>measures production(yes(1)/no(0))</t>
  </si>
  <si>
    <t>fraction of area in sol</t>
  </si>
  <si>
    <t>fraction of area in containers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</si>
</sst>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sz val="10"/>
      <name val="Verdana"/>
    </font>
    <font>
      <sz val="11"/>
      <name val="Arial"/>
    </font>
    <font>
      <sz val="10"/>
      <name val="Arial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0">
    <xf numFmtId="0" fontId="0" fillId="0" borderId="0" xfId="0"/>
    <xf numFmtId="0" fontId="2" fillId="0" borderId="0" xfId="1" applyFont="1" applyFill="1" applyProtection="1">
      <protection locked="0"/>
    </xf>
    <xf numFmtId="0" fontId="3" fillId="0" borderId="0" xfId="1" applyFont="1" applyFill="1" applyProtection="1">
      <protection locked="0"/>
    </xf>
    <xf numFmtId="0" fontId="3" fillId="0" borderId="0" xfId="1" applyFont="1" applyFill="1" applyAlignment="1" applyProtection="1">
      <protection locked="0"/>
    </xf>
    <xf numFmtId="0" fontId="1" fillId="0" borderId="0" xfId="1" applyFont="1" applyFill="1" applyProtection="1">
      <protection locked="0"/>
    </xf>
    <xf numFmtId="0" fontId="1" fillId="0" borderId="0" xfId="1" applyFont="1" applyFill="1"/>
    <xf numFmtId="0" fontId="1" fillId="0" borderId="0" xfId="1" applyFont="1" applyFill="1" applyBorder="1" applyProtection="1">
      <protection locked="0"/>
    </xf>
    <xf numFmtId="0" fontId="1" fillId="0" borderId="0" xfId="1" applyFont="1" applyFill="1" applyAlignment="1" applyProtection="1">
      <alignment textRotation="45"/>
      <protection locked="0"/>
    </xf>
    <xf numFmtId="0" fontId="1" fillId="0" borderId="0" xfId="1" applyFont="1" applyFill="1" applyAlignment="1">
      <alignment textRotation="45"/>
    </xf>
    <xf numFmtId="0" fontId="3" fillId="0" borderId="0" xfId="1" applyNumberFormat="1" applyFont="1" applyFill="1" applyAlignment="1" applyProtection="1">
      <protection locked="0"/>
    </xf>
  </cellXfs>
  <cellStyles count="4">
    <cellStyle name="Excel Built-in Normal" xfId="1"/>
    <cellStyle name="Followed Hyperlink" xfId="3" builtinId="9" hidden="1"/>
    <cellStyle name="Hyperlink" xfId="2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I135"/>
  <sheetViews>
    <sheetView workbookViewId="0">
      <pane xSplit="2" ySplit="1" topLeftCell="C2" activePane="bottomRight" state="frozen"/>
      <selection pane="topRight" activeCell="CG1" sqref="CG1"/>
      <selection pane="bottomLeft" activeCell="A44" sqref="A44"/>
      <selection pane="bottomRight" sqref="A1:XFD1048576"/>
    </sheetView>
  </sheetViews>
  <sheetFormatPr baseColWidth="10" defaultColWidth="12" defaultRowHeight="13" x14ac:dyDescent="0"/>
  <cols>
    <col min="1" max="1" width="12" style="5"/>
    <col min="2" max="2" width="14" style="5" customWidth="1"/>
    <col min="3" max="22" width="12.1640625" style="5" bestFit="1" customWidth="1"/>
    <col min="23" max="23" width="13.6640625" style="5" customWidth="1"/>
    <col min="24" max="84" width="12.1640625" style="5" bestFit="1" customWidth="1"/>
    <col min="85" max="85" width="14.33203125" style="5" bestFit="1" customWidth="1"/>
    <col min="86" max="87" width="12.1640625" style="5" bestFit="1" customWidth="1"/>
    <col min="88" max="16384" width="12" style="5"/>
  </cols>
  <sheetData>
    <row r="1" spans="1:87" s="8" customFormat="1" ht="175">
      <c r="A1" s="7" t="s">
        <v>0</v>
      </c>
      <c r="B1" s="7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7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14</v>
      </c>
      <c r="R1" s="8" t="s">
        <v>16</v>
      </c>
      <c r="S1" s="8" t="s">
        <v>14</v>
      </c>
      <c r="T1" s="8" t="s">
        <v>17</v>
      </c>
      <c r="U1" s="8" t="s">
        <v>14</v>
      </c>
      <c r="V1" s="8" t="s">
        <v>18</v>
      </c>
      <c r="W1" s="8" t="s">
        <v>14</v>
      </c>
      <c r="X1" s="8" t="s">
        <v>19</v>
      </c>
      <c r="Y1" s="8" t="s">
        <v>14</v>
      </c>
      <c r="Z1" s="8" t="s">
        <v>20</v>
      </c>
      <c r="AA1" s="8" t="s">
        <v>14</v>
      </c>
      <c r="AB1" s="8" t="s">
        <v>21</v>
      </c>
      <c r="AC1" s="8" t="s">
        <v>14</v>
      </c>
      <c r="AD1" s="8" t="s">
        <v>22</v>
      </c>
      <c r="AE1" s="8" t="s">
        <v>14</v>
      </c>
      <c r="AF1" s="8" t="s">
        <v>23</v>
      </c>
      <c r="AG1" s="8" t="s">
        <v>14</v>
      </c>
      <c r="AH1" s="8" t="s">
        <v>24</v>
      </c>
      <c r="AI1" s="8" t="s">
        <v>14</v>
      </c>
      <c r="AJ1" s="8" t="s">
        <v>25</v>
      </c>
      <c r="AK1" s="8" t="s">
        <v>14</v>
      </c>
      <c r="AL1" s="8" t="s">
        <v>26</v>
      </c>
      <c r="AM1" s="8" t="s">
        <v>14</v>
      </c>
      <c r="AN1" s="8" t="s">
        <v>27</v>
      </c>
      <c r="AO1" s="8" t="s">
        <v>14</v>
      </c>
      <c r="AP1" s="8" t="s">
        <v>28</v>
      </c>
      <c r="AQ1" s="8" t="s">
        <v>14</v>
      </c>
      <c r="AR1" s="8" t="s">
        <v>29</v>
      </c>
      <c r="AS1" s="8" t="s">
        <v>30</v>
      </c>
      <c r="AT1" s="8" t="s">
        <v>31</v>
      </c>
      <c r="AU1" s="8" t="s">
        <v>14</v>
      </c>
      <c r="AV1" s="8" t="s">
        <v>32</v>
      </c>
      <c r="AW1" s="8" t="s">
        <v>14</v>
      </c>
      <c r="AX1" s="8" t="s">
        <v>33</v>
      </c>
      <c r="AY1" s="8" t="s">
        <v>14</v>
      </c>
      <c r="AZ1" s="8" t="s">
        <v>34</v>
      </c>
      <c r="BA1" s="8" t="s">
        <v>14</v>
      </c>
      <c r="BB1" s="8" t="s">
        <v>35</v>
      </c>
      <c r="BC1" s="8" t="s">
        <v>14</v>
      </c>
      <c r="BD1" s="8" t="s">
        <v>36</v>
      </c>
      <c r="BE1" s="8" t="s">
        <v>14</v>
      </c>
      <c r="BF1" s="8" t="s">
        <v>37</v>
      </c>
      <c r="BG1" s="8" t="s">
        <v>14</v>
      </c>
      <c r="BH1" s="8" t="s">
        <v>38</v>
      </c>
      <c r="BI1" s="8" t="s">
        <v>14</v>
      </c>
      <c r="BJ1" s="8" t="s">
        <v>39</v>
      </c>
      <c r="BK1" s="8" t="s">
        <v>14</v>
      </c>
      <c r="BL1" s="8" t="s">
        <v>40</v>
      </c>
      <c r="BM1" s="8" t="s">
        <v>14</v>
      </c>
      <c r="BN1" s="8" t="s">
        <v>41</v>
      </c>
      <c r="BO1" s="8" t="s">
        <v>14</v>
      </c>
      <c r="BP1" s="8" t="s">
        <v>42</v>
      </c>
      <c r="BQ1" s="8" t="s">
        <v>43</v>
      </c>
      <c r="BR1" s="8" t="s">
        <v>44</v>
      </c>
      <c r="BS1" s="7" t="s">
        <v>45</v>
      </c>
      <c r="BT1" s="7" t="s">
        <v>46</v>
      </c>
      <c r="BU1" s="7" t="s">
        <v>47</v>
      </c>
      <c r="BV1" s="7" t="s">
        <v>48</v>
      </c>
      <c r="BW1" s="7" t="s">
        <v>49</v>
      </c>
      <c r="BX1" s="7" t="s">
        <v>50</v>
      </c>
      <c r="BY1" s="7" t="s">
        <v>66</v>
      </c>
      <c r="BZ1" s="7" t="s">
        <v>65</v>
      </c>
      <c r="CA1" s="7" t="s">
        <v>67</v>
      </c>
      <c r="CB1" s="7" t="s">
        <v>68</v>
      </c>
      <c r="CC1" s="7" t="s">
        <v>69</v>
      </c>
      <c r="CD1" s="7" t="s">
        <v>70</v>
      </c>
      <c r="CE1" s="8" t="s">
        <v>51</v>
      </c>
      <c r="CF1" s="7" t="s">
        <v>71</v>
      </c>
      <c r="CG1" s="8" t="s">
        <v>52</v>
      </c>
      <c r="CH1" s="7" t="s">
        <v>53</v>
      </c>
      <c r="CI1" s="7" t="s">
        <v>54</v>
      </c>
    </row>
    <row r="2" spans="1:87">
      <c r="A2" s="4" t="s">
        <v>55</v>
      </c>
      <c r="B2" s="4">
        <v>4</v>
      </c>
      <c r="C2" s="4">
        <v>12</v>
      </c>
      <c r="D2" s="4">
        <v>2012</v>
      </c>
      <c r="E2" s="5">
        <v>21</v>
      </c>
      <c r="F2" s="5">
        <v>4900</v>
      </c>
      <c r="G2" s="5">
        <v>4832.6400000000003</v>
      </c>
      <c r="H2" s="5">
        <v>67.36</v>
      </c>
      <c r="L2" s="5">
        <v>4410</v>
      </c>
      <c r="M2" s="5">
        <f>(G2/(G2+H2+I2))</f>
        <v>0.98625306122448986</v>
      </c>
      <c r="N2" s="5">
        <f>(H2+I2)/(G2+H2+I2)</f>
        <v>1.3746938775510203E-2</v>
      </c>
      <c r="Z2" s="5">
        <v>1</v>
      </c>
      <c r="AC2" s="5">
        <v>2.10535725</v>
      </c>
      <c r="AD2" s="5">
        <v>1</v>
      </c>
      <c r="AH2" s="5">
        <v>1</v>
      </c>
      <c r="AI2" s="5">
        <v>10.714470598125001</v>
      </c>
      <c r="AJ2" s="5">
        <v>1</v>
      </c>
      <c r="AO2" s="5">
        <v>1.7019599999999999</v>
      </c>
      <c r="AP2" s="5">
        <v>1</v>
      </c>
      <c r="AQ2" s="5">
        <v>3.3391866142322497</v>
      </c>
      <c r="AR2" s="5">
        <v>1</v>
      </c>
      <c r="AZ2" s="5">
        <v>1</v>
      </c>
      <c r="BA2" s="5">
        <v>1.8328800000000001</v>
      </c>
      <c r="BB2" s="5">
        <v>1</v>
      </c>
      <c r="BC2" s="5">
        <v>0.20947200000000002</v>
      </c>
      <c r="BD2" s="5">
        <v>1</v>
      </c>
      <c r="BE2" s="5">
        <v>1.5710399999999999E-2</v>
      </c>
      <c r="BF2" s="5">
        <v>1</v>
      </c>
      <c r="BI2" s="5">
        <v>0.46950585000000006</v>
      </c>
      <c r="BJ2" s="5">
        <v>1</v>
      </c>
      <c r="BK2" s="5">
        <v>0.80103907208940006</v>
      </c>
      <c r="BL2" s="5">
        <v>1</v>
      </c>
      <c r="BM2" s="5">
        <v>3.2743384779576283</v>
      </c>
      <c r="BN2" s="5">
        <v>1</v>
      </c>
      <c r="BP2" s="5">
        <v>1</v>
      </c>
      <c r="BS2" s="5">
        <f>O2+Q2+S2+U2+W2+Y2+AA2+AC2+AE2+AG2+AI2+AK2+AM2+AO2+AQ2+AS2+AU2+AW2+AY2+BA2+BC2+BE2+BG2+BI2+BK2+BM2+BO2+BQ2</f>
        <v>24.46392026240428</v>
      </c>
      <c r="BT2" s="5">
        <f>BS2/L2</f>
        <v>5.547374209161968E-3</v>
      </c>
      <c r="BU2" s="5">
        <v>0</v>
      </c>
      <c r="BV2" s="5">
        <f>BU2/L2</f>
        <v>0</v>
      </c>
      <c r="BW2" s="5">
        <f>BU2/BS2*100</f>
        <v>0</v>
      </c>
      <c r="BX2" s="5">
        <f>P2+R2+T2+V2+X2+Z2+AB2+AD2+AF2+AH2+AJ2+AL2+AN2+AP2+AR2+AT2+AV2+AX2+AZ2+BB2+BD2+BF2+BH2+BJ2+BL2+BN2+BP2+BR2</f>
        <v>14</v>
      </c>
      <c r="BY2" s="4">
        <v>1</v>
      </c>
      <c r="BZ2" s="4">
        <v>1</v>
      </c>
      <c r="CA2" s="4">
        <v>0</v>
      </c>
      <c r="CB2" s="4">
        <v>0</v>
      </c>
      <c r="CC2" s="4">
        <v>0</v>
      </c>
      <c r="CD2" s="4">
        <v>0</v>
      </c>
      <c r="CF2" s="4">
        <v>1</v>
      </c>
      <c r="CG2" s="5">
        <v>0.60707999999999995</v>
      </c>
      <c r="CH2" s="5">
        <f>BS2-CG2</f>
        <v>23.85684026240428</v>
      </c>
      <c r="CI2" s="5">
        <f>BT2-(CG2/L2)</f>
        <v>5.4097143452163897E-3</v>
      </c>
    </row>
    <row r="3" spans="1:87">
      <c r="A3" s="4" t="s">
        <v>55</v>
      </c>
      <c r="B3" s="4">
        <v>30</v>
      </c>
      <c r="C3" s="4">
        <v>4</v>
      </c>
      <c r="D3" s="4">
        <v>2012</v>
      </c>
      <c r="E3" s="5">
        <v>26</v>
      </c>
      <c r="F3" s="5">
        <v>719.5</v>
      </c>
      <c r="G3" s="5">
        <v>700</v>
      </c>
      <c r="H3" s="5">
        <v>19.5</v>
      </c>
      <c r="L3" s="5">
        <v>683.52499999999998</v>
      </c>
      <c r="M3" s="5">
        <f t="shared" ref="M3:M65" si="0">(G3/(G3+H3+I3))</f>
        <v>0.97289784572619875</v>
      </c>
      <c r="N3" s="5">
        <f t="shared" ref="N3:N65" si="1">(H3+I3)/(G3+H3+I3)</f>
        <v>2.7102154273801252E-2</v>
      </c>
      <c r="P3" s="5">
        <v>1</v>
      </c>
      <c r="AG3" s="5">
        <v>8.0082000000000004</v>
      </c>
      <c r="AH3" s="5">
        <v>1</v>
      </c>
      <c r="AO3" s="5">
        <v>0.39276000000000011</v>
      </c>
      <c r="AP3" s="5">
        <v>1</v>
      </c>
      <c r="AX3" s="5">
        <v>1</v>
      </c>
      <c r="AY3" s="5">
        <v>0.34912000000000004</v>
      </c>
      <c r="AZ3" s="5">
        <v>1</v>
      </c>
      <c r="BI3" s="5">
        <v>6.6859460800000006E-2</v>
      </c>
      <c r="BJ3" s="5">
        <v>1</v>
      </c>
      <c r="BM3" s="5">
        <v>0.96718000000000004</v>
      </c>
      <c r="BN3" s="5">
        <v>1</v>
      </c>
      <c r="BO3" s="5">
        <v>6.4582927500000005E-3</v>
      </c>
      <c r="BP3" s="5">
        <v>1</v>
      </c>
      <c r="BS3" s="5">
        <f t="shared" ref="BS3:BS65" si="2">O3+Q3+S3+U3+W3+Y3+AA3+AC3+AE3+AG3+AI3+AK3+AM3+AO3+AQ3+AS3+AU3+AW3+AY3+BA3+BC3+BE3+BG3+BI3+BK3+BM3+BO3+BQ3</f>
        <v>9.7905777535500018</v>
      </c>
      <c r="BT3" s="5">
        <f t="shared" ref="BT3:BT65" si="3">BS3/L3</f>
        <v>1.4323657150140817E-2</v>
      </c>
      <c r="BU3" s="5">
        <v>8.014658292750001</v>
      </c>
      <c r="BV3" s="5">
        <f t="shared" ref="BV3:BV65" si="4">BU3/L3</f>
        <v>1.1725479379320437E-2</v>
      </c>
      <c r="BW3" s="5">
        <f t="shared" ref="BW3:BW62" si="5">BU3/BS3*100</f>
        <v>81.860932975522687</v>
      </c>
      <c r="BX3" s="5">
        <f t="shared" ref="BX3:BX65" si="6">P3+R3+T3+V3+X3+Z3+AB3+AD3+AF3+AH3+AJ3+AL3+AN3+AP3+AR3+AT3+AV3+AX3+AZ3+BB3+BD3+BF3+BH3+BJ3+BL3+BN3+BP3+BR3</f>
        <v>8</v>
      </c>
      <c r="BY3" s="4">
        <v>1</v>
      </c>
      <c r="BZ3" s="4">
        <v>1</v>
      </c>
      <c r="CA3" s="4">
        <v>0</v>
      </c>
      <c r="CB3" s="4">
        <v>0</v>
      </c>
      <c r="CC3" s="4">
        <v>1</v>
      </c>
      <c r="CD3" s="4">
        <v>0</v>
      </c>
      <c r="CE3" s="5">
        <v>8.0081700000000016</v>
      </c>
      <c r="CF3" s="4">
        <v>0</v>
      </c>
      <c r="CG3" s="5">
        <v>0.13191348974999997</v>
      </c>
      <c r="CH3" s="5">
        <f t="shared" ref="CH3:CH65" si="7">BS3-CG3</f>
        <v>9.6586642638000022</v>
      </c>
      <c r="CI3" s="5">
        <f t="shared" ref="CI3:CI65" si="8">BT3-(CG3/L3)</f>
        <v>1.4130667150140816E-2</v>
      </c>
    </row>
    <row r="4" spans="1:87">
      <c r="A4" s="4" t="s">
        <v>55</v>
      </c>
      <c r="B4" s="4">
        <v>31</v>
      </c>
      <c r="C4" s="4">
        <v>2</v>
      </c>
      <c r="D4" s="4">
        <v>2012</v>
      </c>
      <c r="E4" s="5">
        <v>20</v>
      </c>
      <c r="F4" s="5">
        <v>402.26999000000001</v>
      </c>
      <c r="G4" s="5">
        <v>77.109489999999994</v>
      </c>
      <c r="H4" s="5">
        <v>325.16050000000001</v>
      </c>
      <c r="L4" s="5">
        <v>402.26999000000001</v>
      </c>
      <c r="M4" s="5">
        <f t="shared" si="0"/>
        <v>0.19168591224018475</v>
      </c>
      <c r="N4" s="5">
        <f t="shared" si="1"/>
        <v>0.80831408775981528</v>
      </c>
      <c r="O4" s="5">
        <v>0</v>
      </c>
      <c r="P4" s="5">
        <v>1</v>
      </c>
      <c r="V4" s="5">
        <v>1</v>
      </c>
      <c r="X4" s="5">
        <v>1</v>
      </c>
      <c r="Z4" s="5">
        <v>1</v>
      </c>
      <c r="AC4" s="5">
        <v>5.2067975000000004</v>
      </c>
      <c r="AD4" s="5">
        <v>1</v>
      </c>
      <c r="AG4" s="5">
        <v>1.665</v>
      </c>
      <c r="AH4" s="5">
        <v>1</v>
      </c>
      <c r="AI4" s="5">
        <v>8.6824999999999992</v>
      </c>
      <c r="AJ4" s="5">
        <v>1</v>
      </c>
      <c r="AP4" s="5">
        <v>1</v>
      </c>
      <c r="BA4" s="5">
        <v>0.38185000000000002</v>
      </c>
      <c r="BB4" s="5">
        <v>1</v>
      </c>
      <c r="BH4" s="5">
        <v>1</v>
      </c>
      <c r="BJ4" s="5">
        <v>1</v>
      </c>
      <c r="BS4" s="5">
        <f t="shared" si="2"/>
        <v>15.936147500000001</v>
      </c>
      <c r="BT4" s="5">
        <f t="shared" si="3"/>
        <v>3.9615551485707397E-2</v>
      </c>
      <c r="BU4" s="5">
        <v>10.3475</v>
      </c>
      <c r="BV4" s="5">
        <f t="shared" si="4"/>
        <v>2.5722773901180149E-2</v>
      </c>
      <c r="BW4" s="5">
        <f t="shared" si="5"/>
        <v>64.931000419015945</v>
      </c>
      <c r="BX4" s="5">
        <f t="shared" si="6"/>
        <v>11</v>
      </c>
      <c r="BY4" s="4">
        <v>1</v>
      </c>
      <c r="BZ4" s="4">
        <v>1</v>
      </c>
      <c r="CA4" s="4">
        <v>1</v>
      </c>
      <c r="CB4" s="4">
        <v>1</v>
      </c>
      <c r="CC4" s="4">
        <v>0</v>
      </c>
      <c r="CD4" s="4">
        <v>1</v>
      </c>
      <c r="CE4" s="5">
        <v>3.93</v>
      </c>
      <c r="CF4" s="4">
        <v>1</v>
      </c>
      <c r="CG4" s="5">
        <v>0.60000000000000009</v>
      </c>
      <c r="CH4" s="5">
        <f t="shared" si="7"/>
        <v>15.336147500000001</v>
      </c>
      <c r="CI4" s="5">
        <f t="shared" si="8"/>
        <v>3.8124015912795281E-2</v>
      </c>
    </row>
    <row r="5" spans="1:87">
      <c r="A5" s="4" t="s">
        <v>55</v>
      </c>
      <c r="B5" s="4">
        <v>34</v>
      </c>
      <c r="C5" s="4">
        <v>5</v>
      </c>
      <c r="D5" s="4">
        <v>2012</v>
      </c>
      <c r="E5" s="5">
        <v>23</v>
      </c>
      <c r="F5" s="5">
        <v>100</v>
      </c>
      <c r="G5" s="5">
        <v>87.5</v>
      </c>
      <c r="H5" s="5">
        <v>12</v>
      </c>
      <c r="L5" s="5">
        <v>100</v>
      </c>
      <c r="M5" s="5">
        <f t="shared" si="0"/>
        <v>0.87939698492462315</v>
      </c>
      <c r="N5" s="5">
        <f t="shared" si="1"/>
        <v>0.12060301507537688</v>
      </c>
      <c r="P5" s="5">
        <v>1</v>
      </c>
      <c r="R5" s="5">
        <v>1</v>
      </c>
      <c r="AC5" s="5">
        <v>1.17828</v>
      </c>
      <c r="AD5" s="5">
        <v>1</v>
      </c>
      <c r="AG5" s="5">
        <v>49.434746118508627</v>
      </c>
      <c r="AH5" s="5">
        <v>1</v>
      </c>
      <c r="AI5" s="5">
        <v>6.8999999999999992E-2</v>
      </c>
      <c r="AJ5" s="5">
        <v>1</v>
      </c>
      <c r="AK5" s="5">
        <v>0.31420800000000004</v>
      </c>
      <c r="AL5" s="5">
        <v>1</v>
      </c>
      <c r="AM5" s="5">
        <v>0.31420800000000004</v>
      </c>
      <c r="AN5" s="5">
        <v>1</v>
      </c>
      <c r="AO5" s="5">
        <v>2.8147800000000003</v>
      </c>
      <c r="AP5" s="5">
        <v>1</v>
      </c>
      <c r="BM5" s="5">
        <v>1.4552615457589462</v>
      </c>
      <c r="BN5" s="5">
        <v>1</v>
      </c>
      <c r="BP5" s="5">
        <v>1</v>
      </c>
      <c r="BQ5" s="5">
        <v>0.15054480000000001</v>
      </c>
      <c r="BR5" s="5">
        <v>1</v>
      </c>
      <c r="BS5" s="5">
        <f t="shared" si="2"/>
        <v>55.731028464267574</v>
      </c>
      <c r="BT5" s="5">
        <f t="shared" si="3"/>
        <v>0.55731028464267574</v>
      </c>
      <c r="BU5" s="5">
        <v>49.50374611850863</v>
      </c>
      <c r="BV5" s="5">
        <f t="shared" si="4"/>
        <v>0.49503746118508629</v>
      </c>
      <c r="BW5" s="5">
        <f t="shared" si="5"/>
        <v>88.826184412240622</v>
      </c>
      <c r="BX5" s="5">
        <f t="shared" si="6"/>
        <v>11</v>
      </c>
      <c r="BY5" s="4">
        <v>1</v>
      </c>
      <c r="BZ5" s="4">
        <v>1</v>
      </c>
      <c r="CA5" s="4">
        <v>1</v>
      </c>
      <c r="CB5" s="4">
        <v>0</v>
      </c>
      <c r="CC5" s="4">
        <v>0</v>
      </c>
      <c r="CD5" s="4">
        <v>0</v>
      </c>
      <c r="CE5" s="5">
        <v>0.45353469978000005</v>
      </c>
      <c r="CF5" s="4">
        <v>0</v>
      </c>
      <c r="CG5" s="5">
        <v>1.9298999999999997E-2</v>
      </c>
      <c r="CH5" s="5">
        <f t="shared" si="7"/>
        <v>55.711729464267577</v>
      </c>
      <c r="CI5" s="5">
        <f t="shared" si="8"/>
        <v>0.55711729464267579</v>
      </c>
    </row>
    <row r="6" spans="1:87">
      <c r="A6" s="4" t="s">
        <v>55</v>
      </c>
      <c r="B6" s="4">
        <v>38</v>
      </c>
      <c r="C6" s="4">
        <v>3</v>
      </c>
      <c r="D6" s="4">
        <v>2012</v>
      </c>
      <c r="E6" s="5">
        <v>13</v>
      </c>
      <c r="F6" s="5">
        <v>11.14836</v>
      </c>
      <c r="G6" s="5">
        <v>11.14836</v>
      </c>
      <c r="H6" s="5">
        <v>0</v>
      </c>
      <c r="L6" s="5">
        <v>11.14836</v>
      </c>
      <c r="M6" s="5">
        <f t="shared" si="0"/>
        <v>1</v>
      </c>
      <c r="N6" s="5">
        <f t="shared" si="1"/>
        <v>0</v>
      </c>
      <c r="P6" s="5">
        <v>1</v>
      </c>
      <c r="AK6" s="5">
        <v>0.30572438400000002</v>
      </c>
      <c r="AL6" s="5">
        <v>1</v>
      </c>
      <c r="BI6" s="5">
        <v>0.15845499999999998</v>
      </c>
      <c r="BJ6" s="5">
        <v>1</v>
      </c>
      <c r="BS6" s="5">
        <f t="shared" si="2"/>
        <v>0.46417938400000003</v>
      </c>
      <c r="BT6" s="5">
        <f t="shared" si="3"/>
        <v>4.1636562149051523E-2</v>
      </c>
      <c r="BU6" s="5">
        <v>0</v>
      </c>
      <c r="BV6" s="5">
        <f t="shared" si="4"/>
        <v>0</v>
      </c>
      <c r="BW6" s="5">
        <f t="shared" si="5"/>
        <v>0</v>
      </c>
      <c r="BX6" s="5">
        <f t="shared" si="6"/>
        <v>3</v>
      </c>
      <c r="BY6" s="4">
        <v>1</v>
      </c>
      <c r="BZ6" s="4">
        <v>1</v>
      </c>
      <c r="CA6" s="4">
        <v>1</v>
      </c>
      <c r="CB6" s="4">
        <v>0</v>
      </c>
      <c r="CC6" s="4">
        <v>0</v>
      </c>
      <c r="CD6" s="4">
        <v>0</v>
      </c>
      <c r="CF6" s="4">
        <v>0</v>
      </c>
      <c r="CG6" s="5">
        <v>2.1515219963999998E-3</v>
      </c>
      <c r="CH6" s="5">
        <f t="shared" si="7"/>
        <v>0.46202786200360002</v>
      </c>
      <c r="CI6" s="5">
        <f t="shared" si="8"/>
        <v>4.1443572149051526E-2</v>
      </c>
    </row>
    <row r="7" spans="1:87">
      <c r="A7" s="4" t="s">
        <v>55</v>
      </c>
      <c r="B7" s="4">
        <v>39</v>
      </c>
      <c r="C7" s="4">
        <v>1</v>
      </c>
      <c r="D7" s="4">
        <v>2012</v>
      </c>
      <c r="E7" s="5">
        <v>17</v>
      </c>
      <c r="F7" s="5">
        <v>153.29</v>
      </c>
      <c r="G7" s="5">
        <v>153.29</v>
      </c>
      <c r="H7" s="5">
        <v>0</v>
      </c>
      <c r="L7" s="5">
        <v>153.29</v>
      </c>
      <c r="M7" s="5">
        <f t="shared" si="0"/>
        <v>1</v>
      </c>
      <c r="N7" s="5">
        <f t="shared" si="1"/>
        <v>0</v>
      </c>
      <c r="AC7" s="5">
        <v>5.3788482000000002</v>
      </c>
      <c r="AD7" s="5">
        <v>1</v>
      </c>
      <c r="AJ7" s="5">
        <v>1</v>
      </c>
      <c r="BD7" s="5">
        <v>1</v>
      </c>
      <c r="BF7" s="5">
        <v>1</v>
      </c>
      <c r="BS7" s="5">
        <f t="shared" si="2"/>
        <v>5.3788482000000002</v>
      </c>
      <c r="BT7" s="5">
        <f t="shared" si="3"/>
        <v>3.5089361341248619E-2</v>
      </c>
      <c r="BU7" s="5">
        <v>0</v>
      </c>
      <c r="BV7" s="5">
        <f t="shared" si="4"/>
        <v>0</v>
      </c>
      <c r="BW7" s="5">
        <f t="shared" si="5"/>
        <v>0</v>
      </c>
      <c r="BX7" s="5">
        <f t="shared" si="6"/>
        <v>4</v>
      </c>
      <c r="BY7" s="4">
        <v>1</v>
      </c>
      <c r="BZ7" s="4">
        <v>1</v>
      </c>
      <c r="CA7" s="4">
        <v>1</v>
      </c>
      <c r="CB7" s="4">
        <v>0</v>
      </c>
      <c r="CC7" s="4">
        <v>1</v>
      </c>
      <c r="CD7" s="4">
        <v>0</v>
      </c>
      <c r="CF7" s="4">
        <v>0</v>
      </c>
      <c r="CG7" s="5">
        <v>2.9583437099999995E-2</v>
      </c>
      <c r="CH7" s="5">
        <f t="shared" si="7"/>
        <v>5.3492647628999999</v>
      </c>
      <c r="CI7" s="5">
        <f t="shared" si="8"/>
        <v>3.4896371341248622E-2</v>
      </c>
    </row>
    <row r="8" spans="1:87">
      <c r="A8" s="4" t="s">
        <v>55</v>
      </c>
      <c r="B8" s="4">
        <v>57</v>
      </c>
      <c r="C8" s="4">
        <v>1</v>
      </c>
      <c r="D8" s="4">
        <v>2012</v>
      </c>
      <c r="E8" s="5">
        <v>20</v>
      </c>
      <c r="F8" s="5">
        <v>5.57</v>
      </c>
      <c r="G8" s="5">
        <v>5.57</v>
      </c>
      <c r="H8" s="5">
        <v>0</v>
      </c>
      <c r="L8" s="5">
        <v>5.57</v>
      </c>
      <c r="M8" s="5">
        <f t="shared" si="0"/>
        <v>1</v>
      </c>
      <c r="N8" s="5">
        <f t="shared" si="1"/>
        <v>0</v>
      </c>
      <c r="BS8" s="5">
        <f t="shared" si="2"/>
        <v>0</v>
      </c>
      <c r="BT8" s="5">
        <f t="shared" si="3"/>
        <v>0</v>
      </c>
      <c r="BU8" s="5">
        <v>0</v>
      </c>
      <c r="BV8" s="5">
        <f t="shared" si="4"/>
        <v>0</v>
      </c>
      <c r="BW8" s="5">
        <v>0</v>
      </c>
      <c r="BX8" s="5">
        <f t="shared" si="6"/>
        <v>0</v>
      </c>
      <c r="BY8" s="4">
        <v>0</v>
      </c>
      <c r="BZ8" s="4">
        <v>0</v>
      </c>
      <c r="CA8" s="4">
        <v>0</v>
      </c>
      <c r="CB8" s="4">
        <v>0</v>
      </c>
      <c r="CC8" s="4">
        <v>1</v>
      </c>
      <c r="CD8" s="4">
        <v>0</v>
      </c>
      <c r="CF8" s="4">
        <v>0</v>
      </c>
      <c r="CG8" s="5">
        <v>1.0749543E-3</v>
      </c>
      <c r="CH8" s="5">
        <f t="shared" si="7"/>
        <v>-1.0749543E-3</v>
      </c>
      <c r="CI8" s="5">
        <f t="shared" si="8"/>
        <v>-1.9299000000000001E-4</v>
      </c>
    </row>
    <row r="9" spans="1:87">
      <c r="A9" s="4" t="s">
        <v>56</v>
      </c>
      <c r="B9" s="4">
        <v>58</v>
      </c>
      <c r="C9" s="4">
        <v>1</v>
      </c>
      <c r="D9" s="4">
        <v>2012</v>
      </c>
      <c r="E9" s="5">
        <v>20</v>
      </c>
      <c r="F9" s="5">
        <v>3.34</v>
      </c>
      <c r="G9" s="5">
        <v>3.34</v>
      </c>
      <c r="H9" s="5">
        <v>0</v>
      </c>
      <c r="L9" s="5">
        <v>3.34</v>
      </c>
      <c r="M9" s="5">
        <f t="shared" si="0"/>
        <v>1</v>
      </c>
      <c r="N9" s="5">
        <f t="shared" si="1"/>
        <v>0</v>
      </c>
      <c r="BS9" s="5">
        <f t="shared" si="2"/>
        <v>0</v>
      </c>
      <c r="BT9" s="5">
        <f t="shared" si="3"/>
        <v>0</v>
      </c>
      <c r="BU9" s="5">
        <v>0</v>
      </c>
      <c r="BV9" s="5">
        <f t="shared" si="4"/>
        <v>0</v>
      </c>
      <c r="BW9" s="5">
        <v>0</v>
      </c>
      <c r="BX9" s="5">
        <f t="shared" si="6"/>
        <v>0</v>
      </c>
      <c r="BY9" s="4">
        <v>1</v>
      </c>
      <c r="BZ9" s="4">
        <v>0</v>
      </c>
      <c r="CA9" s="4">
        <v>1</v>
      </c>
      <c r="CB9" s="4">
        <v>0</v>
      </c>
      <c r="CC9" s="4">
        <v>0</v>
      </c>
      <c r="CD9" s="4">
        <v>0</v>
      </c>
      <c r="CF9" s="4">
        <v>0</v>
      </c>
      <c r="CG9" s="5">
        <v>6.4458660000000004E-4</v>
      </c>
      <c r="CH9" s="5">
        <f t="shared" si="7"/>
        <v>-6.4458660000000004E-4</v>
      </c>
      <c r="CI9" s="5">
        <f t="shared" si="8"/>
        <v>-1.9299000000000001E-4</v>
      </c>
    </row>
    <row r="10" spans="1:87">
      <c r="A10" s="4" t="s">
        <v>55</v>
      </c>
      <c r="B10" s="4">
        <v>60</v>
      </c>
      <c r="C10" s="4">
        <v>1</v>
      </c>
      <c r="D10" s="4">
        <v>2013</v>
      </c>
      <c r="E10" s="5">
        <v>11</v>
      </c>
      <c r="F10" s="5">
        <v>1.617</v>
      </c>
      <c r="G10" s="5">
        <v>1.617</v>
      </c>
      <c r="H10" s="5">
        <v>0</v>
      </c>
      <c r="L10" s="5">
        <v>1.617</v>
      </c>
      <c r="M10" s="5">
        <f t="shared" si="0"/>
        <v>1</v>
      </c>
      <c r="N10" s="5">
        <f t="shared" si="1"/>
        <v>0</v>
      </c>
      <c r="P10" s="5">
        <v>1</v>
      </c>
      <c r="V10" s="5">
        <v>1</v>
      </c>
      <c r="AG10" s="5">
        <v>8.0082E-2</v>
      </c>
      <c r="AH10" s="5">
        <v>1</v>
      </c>
      <c r="BS10" s="5">
        <f t="shared" si="2"/>
        <v>8.0082E-2</v>
      </c>
      <c r="BT10" s="5">
        <f t="shared" si="3"/>
        <v>4.9525046382189242E-2</v>
      </c>
      <c r="BU10" s="5">
        <v>8.0082E-2</v>
      </c>
      <c r="BV10" s="5">
        <f t="shared" si="4"/>
        <v>4.9525046382189242E-2</v>
      </c>
      <c r="BW10" s="5">
        <f t="shared" si="5"/>
        <v>100</v>
      </c>
      <c r="BX10" s="5">
        <f t="shared" si="6"/>
        <v>3</v>
      </c>
      <c r="BY10" s="4">
        <v>1</v>
      </c>
      <c r="BZ10" s="4">
        <v>1</v>
      </c>
      <c r="CA10" s="4">
        <v>0</v>
      </c>
      <c r="CB10" s="4">
        <v>0</v>
      </c>
      <c r="CC10" s="4">
        <v>0</v>
      </c>
      <c r="CD10" s="4">
        <v>0</v>
      </c>
      <c r="CF10" s="4">
        <v>0</v>
      </c>
      <c r="CG10" s="5">
        <v>3.1206482999999991E-4</v>
      </c>
      <c r="CH10" s="5">
        <f t="shared" si="7"/>
        <v>7.976993517E-2</v>
      </c>
      <c r="CI10" s="5">
        <f t="shared" si="8"/>
        <v>4.9332056382189245E-2</v>
      </c>
    </row>
    <row r="11" spans="1:87">
      <c r="A11" s="4" t="s">
        <v>55</v>
      </c>
      <c r="B11" s="4">
        <v>61</v>
      </c>
      <c r="C11" s="4">
        <v>1</v>
      </c>
      <c r="D11" s="4">
        <v>2013</v>
      </c>
      <c r="E11" s="5">
        <v>19</v>
      </c>
      <c r="F11" s="5">
        <v>960</v>
      </c>
      <c r="G11" s="5">
        <v>960</v>
      </c>
      <c r="H11" s="5">
        <v>0</v>
      </c>
      <c r="L11" s="5">
        <v>960</v>
      </c>
      <c r="M11" s="5">
        <f>(G11/(G11+H11+I11))</f>
        <v>1</v>
      </c>
      <c r="N11" s="5">
        <f t="shared" si="1"/>
        <v>0</v>
      </c>
      <c r="P11" s="5">
        <v>1</v>
      </c>
      <c r="Q11" s="5">
        <v>2.3565599999999999E-2</v>
      </c>
      <c r="R11" s="5">
        <v>1</v>
      </c>
      <c r="Z11" s="5">
        <v>1</v>
      </c>
      <c r="AC11" s="4">
        <v>7.5911780000000002</v>
      </c>
      <c r="AD11" s="5">
        <v>1</v>
      </c>
      <c r="AG11" s="5">
        <v>0.81636071292000023</v>
      </c>
      <c r="AH11" s="5">
        <v>1</v>
      </c>
      <c r="AO11" s="5">
        <v>0.26184000000000002</v>
      </c>
      <c r="AP11" s="5">
        <v>1</v>
      </c>
      <c r="AZ11" s="5">
        <v>1</v>
      </c>
      <c r="BC11" s="5">
        <v>3.4911999999999999E-2</v>
      </c>
      <c r="BD11" s="5">
        <v>1</v>
      </c>
      <c r="BS11" s="5">
        <f t="shared" si="2"/>
        <v>8.7278563129200002</v>
      </c>
      <c r="BT11" s="5">
        <f t="shared" si="3"/>
        <v>9.0915169926250004E-3</v>
      </c>
      <c r="BU11" s="5">
        <v>0.81636071292000023</v>
      </c>
      <c r="BV11" s="5">
        <f t="shared" si="4"/>
        <v>8.5037574262500023E-4</v>
      </c>
      <c r="BW11" s="5">
        <f t="shared" si="5"/>
        <v>9.3535077074026418</v>
      </c>
      <c r="BX11" s="5">
        <f>P11+R11+T11+V11+X11+Z11+AB11+AD11+AF11+AH11+AJ11+AL11+AN11+AP11+AR11+AT11+AV11+AX11+AZ11+BB11+BD11+BF11+BH11+BJ11+BL11+BN11+BP11+BR11</f>
        <v>8</v>
      </c>
      <c r="BY11" s="4">
        <v>1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5">
        <v>0.81635765470200006</v>
      </c>
      <c r="CF11" s="4">
        <v>1</v>
      </c>
      <c r="CG11" s="5">
        <v>0.59010000000000007</v>
      </c>
      <c r="CH11" s="5">
        <f>BS11-CG11</f>
        <v>8.1377563129200006</v>
      </c>
      <c r="CI11" s="5">
        <f t="shared" si="8"/>
        <v>8.4768294926249998E-3</v>
      </c>
    </row>
    <row r="12" spans="1:87">
      <c r="A12" s="4" t="s">
        <v>57</v>
      </c>
      <c r="B12" s="4">
        <v>64</v>
      </c>
      <c r="C12" s="4">
        <v>1</v>
      </c>
      <c r="D12" s="4">
        <v>2012</v>
      </c>
      <c r="E12" s="5">
        <v>23</v>
      </c>
      <c r="F12" s="5">
        <v>148.6448</v>
      </c>
      <c r="G12" s="5">
        <v>0</v>
      </c>
      <c r="H12" s="5">
        <v>0</v>
      </c>
      <c r="I12" s="5">
        <v>74.322400000000002</v>
      </c>
      <c r="K12" s="5">
        <v>74.322400000000002</v>
      </c>
      <c r="L12" s="5">
        <v>96.619120000000009</v>
      </c>
      <c r="M12" s="5">
        <f t="shared" si="0"/>
        <v>0</v>
      </c>
      <c r="N12" s="5">
        <f t="shared" si="1"/>
        <v>1</v>
      </c>
      <c r="P12" s="5">
        <v>1</v>
      </c>
      <c r="AG12" s="5">
        <v>0.1921968</v>
      </c>
      <c r="AH12" s="5">
        <v>1</v>
      </c>
      <c r="AO12" s="5">
        <v>0.17456000000000002</v>
      </c>
      <c r="AP12" s="5">
        <v>1</v>
      </c>
      <c r="BS12" s="5">
        <f t="shared" si="2"/>
        <v>0.36675679999999999</v>
      </c>
      <c r="BT12" s="5">
        <f t="shared" si="3"/>
        <v>3.7959029227341333E-3</v>
      </c>
      <c r="BU12" s="5">
        <v>0.1921968</v>
      </c>
      <c r="BV12" s="5">
        <f t="shared" si="4"/>
        <v>1.989221181066439E-3</v>
      </c>
      <c r="BW12" s="5">
        <f t="shared" si="5"/>
        <v>52.40442712991279</v>
      </c>
      <c r="BX12" s="5">
        <f t="shared" si="6"/>
        <v>3</v>
      </c>
      <c r="BY12" s="4">
        <v>1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5">
        <v>2.4024509999999997</v>
      </c>
      <c r="CF12" s="4">
        <v>0</v>
      </c>
      <c r="CG12" s="5">
        <v>1.86465239688E-2</v>
      </c>
      <c r="CH12" s="5">
        <f t="shared" si="7"/>
        <v>0.34811027603119998</v>
      </c>
      <c r="CI12" s="5">
        <f t="shared" si="8"/>
        <v>3.6029129227341332E-3</v>
      </c>
    </row>
    <row r="13" spans="1:87">
      <c r="A13" s="4" t="s">
        <v>57</v>
      </c>
      <c r="B13" s="4">
        <v>65</v>
      </c>
      <c r="C13" s="4">
        <v>1</v>
      </c>
      <c r="D13" s="4">
        <v>2012</v>
      </c>
      <c r="E13" s="5">
        <v>19</v>
      </c>
      <c r="F13" s="1">
        <v>167.22</v>
      </c>
      <c r="G13" s="5">
        <v>0</v>
      </c>
      <c r="H13" s="1">
        <v>167.22</v>
      </c>
      <c r="L13" s="1">
        <v>167.22</v>
      </c>
      <c r="M13" s="5">
        <f t="shared" si="0"/>
        <v>0</v>
      </c>
      <c r="N13" s="5">
        <f t="shared" si="1"/>
        <v>1</v>
      </c>
      <c r="P13" s="5">
        <v>1</v>
      </c>
      <c r="Z13" s="5">
        <v>1</v>
      </c>
      <c r="AC13" s="5">
        <v>1.358295</v>
      </c>
      <c r="AD13" s="5">
        <v>1</v>
      </c>
      <c r="AO13" s="5">
        <v>4.7131199999999998E-2</v>
      </c>
      <c r="AP13" s="5">
        <v>1</v>
      </c>
      <c r="BE13" s="5">
        <v>0.17674199999999998</v>
      </c>
      <c r="BF13" s="5">
        <v>1</v>
      </c>
      <c r="BI13" s="5">
        <v>5.5275000000000012E-2</v>
      </c>
      <c r="BJ13" s="5">
        <v>1</v>
      </c>
      <c r="BS13" s="5">
        <f t="shared" si="2"/>
        <v>1.6374431999999999</v>
      </c>
      <c r="BT13" s="5">
        <f>BS13/L13</f>
        <v>9.7921492644420516E-3</v>
      </c>
      <c r="BU13" s="5">
        <v>0</v>
      </c>
      <c r="BV13" s="5">
        <f t="shared" si="4"/>
        <v>0</v>
      </c>
      <c r="BW13" s="5">
        <f t="shared" si="5"/>
        <v>0</v>
      </c>
      <c r="BX13" s="5">
        <f t="shared" si="6"/>
        <v>6</v>
      </c>
      <c r="BY13" s="4">
        <v>0</v>
      </c>
      <c r="BZ13" s="4">
        <v>1</v>
      </c>
      <c r="CA13" s="4">
        <v>1</v>
      </c>
      <c r="CB13" s="4">
        <v>0</v>
      </c>
      <c r="CC13" s="4">
        <v>0</v>
      </c>
      <c r="CD13" s="4">
        <v>0</v>
      </c>
      <c r="CF13" s="4">
        <v>1</v>
      </c>
      <c r="CG13" s="5">
        <v>0.13607760000000002</v>
      </c>
      <c r="CH13" s="5">
        <f t="shared" si="7"/>
        <v>1.5013655999999997</v>
      </c>
      <c r="CI13" s="5">
        <f t="shared" si="8"/>
        <v>8.9783853606027978E-3</v>
      </c>
    </row>
    <row r="14" spans="1:87">
      <c r="A14" s="4" t="s">
        <v>56</v>
      </c>
      <c r="B14" s="4">
        <v>66</v>
      </c>
      <c r="C14" s="4">
        <v>1</v>
      </c>
      <c r="D14" s="4">
        <v>2012</v>
      </c>
      <c r="E14" s="5">
        <v>18</v>
      </c>
      <c r="F14" s="5">
        <v>41.2</v>
      </c>
      <c r="G14" s="5">
        <v>40</v>
      </c>
      <c r="H14" s="5">
        <v>1.2</v>
      </c>
      <c r="L14" s="5">
        <v>41.2</v>
      </c>
      <c r="M14" s="5">
        <f t="shared" si="0"/>
        <v>0.97087378640776689</v>
      </c>
      <c r="N14" s="5">
        <f t="shared" si="1"/>
        <v>2.9126213592233007E-2</v>
      </c>
      <c r="AC14" s="5">
        <v>0.20374425000000002</v>
      </c>
      <c r="AD14" s="5">
        <v>1</v>
      </c>
      <c r="AG14" s="5">
        <v>4.4045100000000011E-2</v>
      </c>
      <c r="AH14" s="5">
        <v>1</v>
      </c>
      <c r="BA14" s="5">
        <v>3.0548000000000003E-3</v>
      </c>
      <c r="BB14" s="5">
        <v>1</v>
      </c>
      <c r="BI14" s="5">
        <v>7.4143674E-3</v>
      </c>
      <c r="BJ14" s="5">
        <v>1</v>
      </c>
      <c r="BS14" s="5">
        <f t="shared" si="2"/>
        <v>0.25825851740000005</v>
      </c>
      <c r="BT14" s="5">
        <f t="shared" si="3"/>
        <v>6.2684106165048553E-3</v>
      </c>
      <c r="BU14" s="5">
        <v>0</v>
      </c>
      <c r="BV14" s="5">
        <f t="shared" si="4"/>
        <v>0</v>
      </c>
      <c r="BW14" s="5">
        <f t="shared" si="5"/>
        <v>0</v>
      </c>
      <c r="BX14" s="5">
        <f t="shared" si="6"/>
        <v>4</v>
      </c>
      <c r="BY14" s="4">
        <v>1</v>
      </c>
      <c r="BZ14" s="4">
        <v>1</v>
      </c>
      <c r="CA14" s="4">
        <v>1</v>
      </c>
      <c r="CB14" s="4">
        <v>0</v>
      </c>
      <c r="CC14" s="4">
        <v>0</v>
      </c>
      <c r="CD14" s="4">
        <v>0</v>
      </c>
      <c r="CF14" s="4">
        <v>0</v>
      </c>
      <c r="CG14" s="5">
        <v>7.9511879999999997E-3</v>
      </c>
      <c r="CH14" s="5">
        <f t="shared" si="7"/>
        <v>0.25030732940000006</v>
      </c>
      <c r="CI14" s="5">
        <f t="shared" si="8"/>
        <v>6.0754206165048556E-3</v>
      </c>
    </row>
    <row r="15" spans="1:87">
      <c r="A15" s="4" t="s">
        <v>55</v>
      </c>
      <c r="B15" s="4">
        <v>68</v>
      </c>
      <c r="C15" s="4">
        <v>1</v>
      </c>
      <c r="D15" s="4">
        <v>2013</v>
      </c>
      <c r="E15" s="5">
        <v>48</v>
      </c>
      <c r="F15" s="5">
        <v>68.66</v>
      </c>
      <c r="G15" s="5">
        <v>61.02</v>
      </c>
      <c r="H15" s="5">
        <v>3.18</v>
      </c>
      <c r="K15" s="5">
        <v>4.46</v>
      </c>
      <c r="L15" s="5">
        <v>68.66</v>
      </c>
      <c r="M15" s="5">
        <f t="shared" si="0"/>
        <v>0.95046728971962613</v>
      </c>
      <c r="N15" s="5">
        <f t="shared" si="1"/>
        <v>4.9532710280373829E-2</v>
      </c>
      <c r="P15" s="5">
        <v>1</v>
      </c>
      <c r="AC15" s="5">
        <v>0.65460000000000018</v>
      </c>
      <c r="AD15" s="5">
        <v>1</v>
      </c>
      <c r="AK15" s="5">
        <v>4.3639999999999998E-2</v>
      </c>
      <c r="AL15" s="5">
        <v>1</v>
      </c>
      <c r="AP15" s="5">
        <v>1</v>
      </c>
      <c r="AX15" s="5">
        <v>1</v>
      </c>
      <c r="BS15" s="5">
        <f t="shared" si="2"/>
        <v>0.69824000000000019</v>
      </c>
      <c r="BT15" s="5">
        <f t="shared" si="3"/>
        <v>1.0169531022429365E-2</v>
      </c>
      <c r="BU15" s="5">
        <v>0</v>
      </c>
      <c r="BV15" s="5">
        <f t="shared" si="4"/>
        <v>0</v>
      </c>
      <c r="BW15" s="5">
        <f t="shared" si="5"/>
        <v>0</v>
      </c>
      <c r="BX15" s="5">
        <f t="shared" si="6"/>
        <v>5</v>
      </c>
      <c r="BY15" s="4">
        <v>1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F15" s="4">
        <v>1</v>
      </c>
      <c r="CG15" s="5">
        <v>1.3250693399999998E-2</v>
      </c>
      <c r="CH15" s="5">
        <f t="shared" si="7"/>
        <v>0.68498930660000024</v>
      </c>
      <c r="CI15" s="5">
        <f t="shared" si="8"/>
        <v>9.9765410224293642E-3</v>
      </c>
    </row>
    <row r="16" spans="1:87">
      <c r="A16" s="4" t="s">
        <v>55</v>
      </c>
      <c r="B16" s="4">
        <v>70</v>
      </c>
      <c r="C16" s="4">
        <v>1</v>
      </c>
      <c r="D16" s="4">
        <v>2012</v>
      </c>
      <c r="E16" s="5">
        <v>23</v>
      </c>
      <c r="F16" s="5">
        <v>167.28</v>
      </c>
      <c r="G16" s="5">
        <v>167.28</v>
      </c>
      <c r="L16" s="5">
        <v>167.28</v>
      </c>
      <c r="M16" s="5">
        <f t="shared" si="0"/>
        <v>1</v>
      </c>
      <c r="N16" s="5">
        <f t="shared" si="1"/>
        <v>0</v>
      </c>
      <c r="AG16" s="5">
        <v>12.853161</v>
      </c>
      <c r="AH16" s="5">
        <v>1</v>
      </c>
      <c r="BS16" s="5">
        <f t="shared" si="2"/>
        <v>12.853161</v>
      </c>
      <c r="BT16" s="5">
        <f t="shared" si="3"/>
        <v>7.6836208751793394E-2</v>
      </c>
      <c r="BU16" s="5">
        <v>12.853161</v>
      </c>
      <c r="BV16" s="5">
        <f t="shared" si="4"/>
        <v>7.6836208751793394E-2</v>
      </c>
      <c r="BW16" s="5">
        <f t="shared" si="5"/>
        <v>100</v>
      </c>
      <c r="BX16" s="5">
        <f t="shared" si="6"/>
        <v>1</v>
      </c>
      <c r="BY16" s="4">
        <v>0</v>
      </c>
      <c r="BZ16" s="4">
        <v>0</v>
      </c>
      <c r="CA16" s="4">
        <v>0</v>
      </c>
      <c r="CB16" s="4">
        <v>1</v>
      </c>
      <c r="CC16" s="4">
        <v>0</v>
      </c>
      <c r="CD16" s="4">
        <v>0</v>
      </c>
      <c r="CF16" s="4">
        <v>0</v>
      </c>
      <c r="CG16" s="5">
        <v>3.2283367199999996E-2</v>
      </c>
      <c r="CH16" s="5">
        <f t="shared" si="7"/>
        <v>12.8208776328</v>
      </c>
      <c r="CI16" s="5">
        <f t="shared" si="8"/>
        <v>7.664321875179339E-2</v>
      </c>
    </row>
    <row r="17" spans="1:87">
      <c r="A17" s="4" t="s">
        <v>57</v>
      </c>
      <c r="B17" s="4">
        <v>76</v>
      </c>
      <c r="C17" s="4">
        <v>1</v>
      </c>
      <c r="D17" s="4">
        <v>2013</v>
      </c>
      <c r="E17" s="5">
        <v>21</v>
      </c>
      <c r="F17" s="5">
        <v>13.23</v>
      </c>
      <c r="G17" s="5">
        <v>0</v>
      </c>
      <c r="H17" s="5">
        <v>13.73</v>
      </c>
      <c r="L17" s="5">
        <v>13.23</v>
      </c>
      <c r="M17" s="5">
        <f t="shared" si="0"/>
        <v>0</v>
      </c>
      <c r="N17" s="5">
        <f t="shared" si="1"/>
        <v>1</v>
      </c>
      <c r="P17" s="5">
        <v>1</v>
      </c>
      <c r="Z17" s="5">
        <v>1</v>
      </c>
      <c r="AB17" s="5">
        <v>1</v>
      </c>
      <c r="AC17" s="5">
        <v>1.2677420000000001</v>
      </c>
      <c r="AD17" s="5">
        <v>1</v>
      </c>
      <c r="AJ17" s="5">
        <v>1</v>
      </c>
      <c r="AO17" s="5">
        <v>2.8278719999999997</v>
      </c>
      <c r="AP17" s="5">
        <v>1</v>
      </c>
      <c r="BA17" s="5">
        <v>2.4001999999999999E-2</v>
      </c>
      <c r="BB17" s="5">
        <v>1</v>
      </c>
      <c r="BE17" s="5">
        <v>1.3092000000000002E-3</v>
      </c>
      <c r="BF17" s="5">
        <v>1</v>
      </c>
      <c r="BH17" s="5">
        <v>1</v>
      </c>
      <c r="BS17" s="5">
        <f t="shared" si="2"/>
        <v>4.1209251999999994</v>
      </c>
      <c r="BT17" s="5">
        <f t="shared" si="3"/>
        <v>0.31148338624338617</v>
      </c>
      <c r="BU17" s="5">
        <v>0</v>
      </c>
      <c r="BV17" s="5">
        <f t="shared" si="4"/>
        <v>0</v>
      </c>
      <c r="BW17" s="5">
        <f t="shared" si="5"/>
        <v>0</v>
      </c>
      <c r="BX17" s="5">
        <f t="shared" si="6"/>
        <v>9</v>
      </c>
      <c r="BY17" s="4">
        <v>0</v>
      </c>
      <c r="BZ17" s="4">
        <v>0</v>
      </c>
      <c r="CA17" s="4">
        <v>0</v>
      </c>
      <c r="CB17" s="4">
        <v>0</v>
      </c>
      <c r="CC17" s="4">
        <v>1</v>
      </c>
      <c r="CD17" s="4">
        <v>0</v>
      </c>
      <c r="CE17" s="5">
        <v>0.27282786119730001</v>
      </c>
      <c r="CF17" s="4">
        <v>1</v>
      </c>
      <c r="CG17" s="5">
        <v>3.09E-2</v>
      </c>
      <c r="CH17" s="5">
        <f t="shared" si="7"/>
        <v>4.0900251999999995</v>
      </c>
      <c r="CI17" s="5">
        <f t="shared" si="8"/>
        <v>0.30914778533635667</v>
      </c>
    </row>
    <row r="18" spans="1:87">
      <c r="A18" s="4" t="s">
        <v>57</v>
      </c>
      <c r="B18" s="4">
        <v>79</v>
      </c>
      <c r="C18" s="4">
        <v>1</v>
      </c>
      <c r="D18" s="4">
        <v>2012</v>
      </c>
      <c r="E18" s="5">
        <v>22</v>
      </c>
      <c r="F18" s="5">
        <v>1858.06</v>
      </c>
      <c r="G18" s="5">
        <v>1858.06</v>
      </c>
      <c r="H18" s="5">
        <v>0</v>
      </c>
      <c r="L18" s="5">
        <v>1858.06</v>
      </c>
      <c r="M18" s="5">
        <f t="shared" si="0"/>
        <v>1</v>
      </c>
      <c r="N18" s="5">
        <f t="shared" si="1"/>
        <v>0</v>
      </c>
      <c r="AM18" s="5">
        <v>27.820500000000003</v>
      </c>
      <c r="AN18" s="5">
        <v>1</v>
      </c>
      <c r="AU18" s="5">
        <v>0.52368000000000003</v>
      </c>
      <c r="BS18" s="5">
        <f t="shared" si="2"/>
        <v>28.344180000000001</v>
      </c>
      <c r="BT18" s="5">
        <f t="shared" si="3"/>
        <v>1.5254717285771182E-2</v>
      </c>
      <c r="BU18" s="5">
        <v>0</v>
      </c>
      <c r="BV18" s="5">
        <f t="shared" si="4"/>
        <v>0</v>
      </c>
      <c r="BW18" s="5">
        <f t="shared" si="5"/>
        <v>0</v>
      </c>
      <c r="BX18" s="5">
        <f t="shared" si="6"/>
        <v>1</v>
      </c>
      <c r="BY18" s="4">
        <v>0</v>
      </c>
      <c r="BZ18" s="4">
        <v>0</v>
      </c>
      <c r="CA18" s="4">
        <v>0</v>
      </c>
      <c r="CB18" s="4">
        <v>1</v>
      </c>
      <c r="CC18" s="4">
        <v>0</v>
      </c>
      <c r="CD18" s="4">
        <v>0</v>
      </c>
      <c r="CE18" s="5">
        <v>33.674769024544233</v>
      </c>
      <c r="CF18" s="4">
        <v>0</v>
      </c>
      <c r="CG18" s="5">
        <v>0.35858699939999999</v>
      </c>
      <c r="CH18" s="5">
        <f t="shared" si="7"/>
        <v>27.985593000600002</v>
      </c>
      <c r="CI18" s="5">
        <f t="shared" si="8"/>
        <v>1.5061727285771181E-2</v>
      </c>
    </row>
    <row r="19" spans="1:87">
      <c r="A19" s="4" t="s">
        <v>55</v>
      </c>
      <c r="B19" s="4">
        <v>80</v>
      </c>
      <c r="C19" s="4">
        <v>1</v>
      </c>
      <c r="D19" s="4">
        <v>2013</v>
      </c>
      <c r="E19" s="5">
        <v>16</v>
      </c>
      <c r="F19" s="5">
        <v>30</v>
      </c>
      <c r="G19" s="5">
        <v>0</v>
      </c>
      <c r="H19" s="5">
        <v>30</v>
      </c>
      <c r="L19" s="5">
        <v>30</v>
      </c>
      <c r="M19" s="5">
        <f t="shared" si="0"/>
        <v>0</v>
      </c>
      <c r="N19" s="5">
        <f t="shared" si="1"/>
        <v>1</v>
      </c>
      <c r="AK19" s="5">
        <v>0.15317640000000002</v>
      </c>
      <c r="AL19" s="5">
        <v>1</v>
      </c>
      <c r="BS19" s="5">
        <f t="shared" si="2"/>
        <v>0.15317640000000002</v>
      </c>
      <c r="BT19" s="5">
        <f t="shared" si="3"/>
        <v>5.105880000000001E-3</v>
      </c>
      <c r="BU19" s="5">
        <v>0</v>
      </c>
      <c r="BV19" s="5">
        <f t="shared" si="4"/>
        <v>0</v>
      </c>
      <c r="BW19" s="5">
        <f t="shared" si="5"/>
        <v>0</v>
      </c>
      <c r="BX19" s="5">
        <f t="shared" si="6"/>
        <v>1</v>
      </c>
      <c r="BY19" s="4">
        <v>0</v>
      </c>
      <c r="BZ19" s="4">
        <v>0</v>
      </c>
      <c r="CA19" s="4">
        <v>0</v>
      </c>
      <c r="CB19" s="4">
        <v>0</v>
      </c>
      <c r="CC19" s="4">
        <v>1</v>
      </c>
      <c r="CD19" s="4">
        <v>0</v>
      </c>
      <c r="CF19" s="4">
        <v>0</v>
      </c>
      <c r="CG19" s="5">
        <v>5.7896999999999992E-3</v>
      </c>
      <c r="CH19" s="5">
        <f t="shared" si="7"/>
        <v>0.14738670000000001</v>
      </c>
      <c r="CI19" s="5">
        <f t="shared" si="8"/>
        <v>4.9128900000000014E-3</v>
      </c>
    </row>
    <row r="20" spans="1:87">
      <c r="A20" s="4" t="s">
        <v>55</v>
      </c>
      <c r="B20" s="4">
        <v>81</v>
      </c>
      <c r="C20" s="4">
        <v>1</v>
      </c>
      <c r="D20" s="4">
        <v>2013</v>
      </c>
      <c r="E20" s="5">
        <v>15</v>
      </c>
      <c r="F20" s="5">
        <v>216</v>
      </c>
      <c r="G20" s="5">
        <v>216</v>
      </c>
      <c r="H20" s="5">
        <v>0</v>
      </c>
      <c r="L20" s="5">
        <v>216</v>
      </c>
      <c r="M20" s="5">
        <f t="shared" si="0"/>
        <v>1</v>
      </c>
      <c r="N20" s="5">
        <f t="shared" si="1"/>
        <v>0</v>
      </c>
      <c r="T20" s="5">
        <v>1</v>
      </c>
      <c r="AC20" s="5">
        <v>0.22911000000000001</v>
      </c>
      <c r="AD20" s="5">
        <v>1</v>
      </c>
      <c r="AH20" s="5">
        <v>1</v>
      </c>
      <c r="AJ20" s="5">
        <v>1</v>
      </c>
      <c r="AQ20" s="5">
        <v>2.1837456000000002E-2</v>
      </c>
      <c r="AR20" s="5">
        <v>1</v>
      </c>
      <c r="BS20" s="5">
        <f t="shared" si="2"/>
        <v>0.25094745600000001</v>
      </c>
      <c r="BT20" s="5">
        <f t="shared" si="3"/>
        <v>1.1617937777777779E-3</v>
      </c>
      <c r="BU20" s="5">
        <v>0</v>
      </c>
      <c r="BV20" s="5">
        <f t="shared" si="4"/>
        <v>0</v>
      </c>
      <c r="BW20" s="5">
        <f t="shared" si="5"/>
        <v>0</v>
      </c>
      <c r="BX20" s="5">
        <f t="shared" si="6"/>
        <v>5</v>
      </c>
      <c r="BY20" s="4">
        <v>1</v>
      </c>
      <c r="BZ20" s="4">
        <v>1</v>
      </c>
      <c r="CA20" s="4">
        <v>0</v>
      </c>
      <c r="CB20" s="4">
        <v>0</v>
      </c>
      <c r="CC20" s="4">
        <v>0</v>
      </c>
      <c r="CD20" s="4">
        <v>0</v>
      </c>
      <c r="CF20" s="4">
        <v>0</v>
      </c>
      <c r="CG20" s="5">
        <v>4.1685839999999995E-2</v>
      </c>
      <c r="CH20" s="5">
        <f t="shared" si="7"/>
        <v>0.20926161600000001</v>
      </c>
      <c r="CI20" s="5">
        <f t="shared" si="8"/>
        <v>9.6880377777777791E-4</v>
      </c>
    </row>
    <row r="21" spans="1:87">
      <c r="A21" s="4" t="s">
        <v>55</v>
      </c>
      <c r="B21" s="4">
        <v>84</v>
      </c>
      <c r="C21" s="4">
        <v>1</v>
      </c>
      <c r="D21" s="4">
        <v>2013</v>
      </c>
      <c r="F21" s="5">
        <v>5</v>
      </c>
      <c r="G21" s="5">
        <v>0</v>
      </c>
      <c r="H21" s="5">
        <v>5</v>
      </c>
      <c r="L21" s="5">
        <v>5</v>
      </c>
      <c r="M21" s="5">
        <f t="shared" si="0"/>
        <v>0</v>
      </c>
      <c r="N21" s="5">
        <f t="shared" si="1"/>
        <v>1</v>
      </c>
      <c r="AC21" s="5">
        <v>0.22911000000000001</v>
      </c>
      <c r="AD21" s="5">
        <v>1</v>
      </c>
      <c r="AG21" s="5">
        <v>3.8439359999999999E-2</v>
      </c>
      <c r="AH21" s="5">
        <v>1</v>
      </c>
      <c r="AJ21" s="5">
        <v>1</v>
      </c>
      <c r="AO21" s="5">
        <v>2.6184000000000002E-2</v>
      </c>
      <c r="AP21" s="5">
        <v>1</v>
      </c>
      <c r="BS21" s="5">
        <f t="shared" si="2"/>
        <v>0.29373336</v>
      </c>
      <c r="BT21" s="5">
        <f t="shared" si="3"/>
        <v>5.8746672E-2</v>
      </c>
      <c r="BU21" s="5">
        <v>3.8439359999999999E-2</v>
      </c>
      <c r="BV21" s="5">
        <f t="shared" si="4"/>
        <v>7.6878720000000001E-3</v>
      </c>
      <c r="BW21" s="5">
        <f t="shared" si="5"/>
        <v>13.086480881844675</v>
      </c>
      <c r="BX21" s="5">
        <f t="shared" si="6"/>
        <v>4</v>
      </c>
      <c r="BY21" s="4">
        <v>1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5">
        <v>1.21724184</v>
      </c>
      <c r="CF21" s="4">
        <v>0</v>
      </c>
      <c r="CG21" s="5">
        <v>9.6495000000000001E-4</v>
      </c>
      <c r="CH21" s="5">
        <f t="shared" si="7"/>
        <v>0.29276840999999998</v>
      </c>
      <c r="CI21" s="5">
        <f t="shared" si="8"/>
        <v>5.8553682000000003E-2</v>
      </c>
    </row>
    <row r="22" spans="1:87">
      <c r="A22" s="4" t="s">
        <v>55</v>
      </c>
      <c r="B22" s="4">
        <v>87</v>
      </c>
      <c r="C22" s="4">
        <v>1</v>
      </c>
      <c r="D22" s="4">
        <v>2013</v>
      </c>
      <c r="E22" s="5">
        <v>21</v>
      </c>
      <c r="F22" s="5">
        <v>15.16</v>
      </c>
      <c r="G22" s="5">
        <v>0</v>
      </c>
      <c r="H22" s="5">
        <v>15.16</v>
      </c>
      <c r="L22" s="5">
        <v>15.16</v>
      </c>
      <c r="M22" s="5">
        <f t="shared" si="0"/>
        <v>0</v>
      </c>
      <c r="N22" s="5">
        <f t="shared" si="1"/>
        <v>1</v>
      </c>
      <c r="T22" s="5">
        <v>1</v>
      </c>
      <c r="AG22" s="5">
        <v>1.2245416427671199E-3</v>
      </c>
      <c r="AH22" s="5">
        <v>1</v>
      </c>
      <c r="AM22" s="5">
        <v>1.1121724667706667</v>
      </c>
      <c r="AN22" s="5">
        <v>1</v>
      </c>
      <c r="BA22" s="5">
        <v>3.0548000000000002E-2</v>
      </c>
      <c r="BB22" s="5">
        <v>1</v>
      </c>
      <c r="BI22" s="5">
        <v>2.22431022E-2</v>
      </c>
      <c r="BJ22" s="5">
        <v>1</v>
      </c>
      <c r="BS22" s="5">
        <f t="shared" si="2"/>
        <v>1.166188110613434</v>
      </c>
      <c r="BT22" s="5">
        <f t="shared" si="3"/>
        <v>7.6925337111704087E-2</v>
      </c>
      <c r="BU22" s="5">
        <v>1.2245416427671199E-3</v>
      </c>
      <c r="BV22" s="5">
        <f t="shared" si="4"/>
        <v>8.0774514694401055E-5</v>
      </c>
      <c r="BW22" s="5">
        <f t="shared" si="5"/>
        <v>0.10500378383406697</v>
      </c>
      <c r="BX22" s="5">
        <f t="shared" si="6"/>
        <v>5</v>
      </c>
      <c r="BY22" s="4">
        <v>1</v>
      </c>
      <c r="BZ22" s="4">
        <v>0</v>
      </c>
      <c r="CA22" s="4">
        <v>0</v>
      </c>
      <c r="CB22" s="4">
        <v>0</v>
      </c>
      <c r="CC22" s="4">
        <v>1</v>
      </c>
      <c r="CD22" s="4">
        <v>0</v>
      </c>
      <c r="CF22" s="4">
        <v>1</v>
      </c>
      <c r="CG22" s="5">
        <v>1.4999999999999999E-2</v>
      </c>
      <c r="CH22" s="5">
        <f t="shared" si="7"/>
        <v>1.1511881106134341</v>
      </c>
      <c r="CI22" s="5">
        <f t="shared" si="8"/>
        <v>7.5935891201413849E-2</v>
      </c>
    </row>
    <row r="23" spans="1:87">
      <c r="A23" s="4" t="s">
        <v>55</v>
      </c>
      <c r="B23" s="4">
        <v>89</v>
      </c>
      <c r="C23" s="4">
        <v>8</v>
      </c>
      <c r="D23" s="4">
        <v>2013</v>
      </c>
      <c r="E23" s="5">
        <v>20</v>
      </c>
      <c r="F23" s="5">
        <v>587</v>
      </c>
      <c r="G23" s="5">
        <v>573</v>
      </c>
      <c r="H23" s="5">
        <v>4</v>
      </c>
      <c r="K23" s="5">
        <v>10</v>
      </c>
      <c r="L23" s="5">
        <v>587</v>
      </c>
      <c r="M23" s="5">
        <f t="shared" si="0"/>
        <v>0.99306759098786823</v>
      </c>
      <c r="N23" s="5">
        <f t="shared" si="1"/>
        <v>6.9324090121317154E-3</v>
      </c>
      <c r="P23" s="5">
        <v>1</v>
      </c>
      <c r="AC23" s="5">
        <v>6.49083904</v>
      </c>
      <c r="AD23" s="5">
        <v>1</v>
      </c>
      <c r="AE23" s="5">
        <v>1.3091790528000002</v>
      </c>
      <c r="AF23" s="5">
        <v>1</v>
      </c>
      <c r="AH23" s="5">
        <v>1</v>
      </c>
      <c r="AO23" s="5">
        <v>0.13092000000000001</v>
      </c>
      <c r="AP23" s="5">
        <v>1</v>
      </c>
      <c r="AS23" s="5">
        <v>6.0005000000000006</v>
      </c>
      <c r="AT23" s="5">
        <v>1</v>
      </c>
      <c r="BA23" s="5">
        <v>7.2006000000000001E-2</v>
      </c>
      <c r="BB23" s="5">
        <v>1</v>
      </c>
      <c r="BE23" s="5">
        <v>1.3092000000000002E-3</v>
      </c>
      <c r="BF23" s="5">
        <v>1</v>
      </c>
      <c r="BI23" s="5">
        <v>0.37071837000000013</v>
      </c>
      <c r="BJ23" s="5">
        <v>1</v>
      </c>
      <c r="BS23" s="5">
        <f t="shared" si="2"/>
        <v>14.375471662800001</v>
      </c>
      <c r="BT23" s="5">
        <f t="shared" si="3"/>
        <v>2.4489730260306646E-2</v>
      </c>
      <c r="BU23" s="5">
        <v>0</v>
      </c>
      <c r="BV23" s="5">
        <f t="shared" si="4"/>
        <v>0</v>
      </c>
      <c r="BW23" s="5">
        <f t="shared" si="5"/>
        <v>0</v>
      </c>
      <c r="BX23" s="5">
        <f t="shared" si="6"/>
        <v>9</v>
      </c>
      <c r="BY23" s="4">
        <v>1</v>
      </c>
      <c r="BZ23" s="4">
        <v>1</v>
      </c>
      <c r="CA23" s="4">
        <v>1</v>
      </c>
      <c r="CB23" s="4">
        <v>0</v>
      </c>
      <c r="CC23" s="4">
        <v>1</v>
      </c>
      <c r="CD23" s="4">
        <v>0</v>
      </c>
      <c r="CE23" s="5">
        <v>1.601634</v>
      </c>
      <c r="CF23" s="4">
        <v>1</v>
      </c>
      <c r="CG23" s="5">
        <v>0.29520000000000002</v>
      </c>
      <c r="CH23" s="5">
        <f t="shared" si="7"/>
        <v>14.080271662800001</v>
      </c>
      <c r="CI23" s="5">
        <f t="shared" si="8"/>
        <v>2.3986834178534925E-2</v>
      </c>
    </row>
    <row r="24" spans="1:87">
      <c r="A24" s="4" t="s">
        <v>55</v>
      </c>
      <c r="B24" s="4">
        <v>90</v>
      </c>
      <c r="C24" s="4">
        <v>14</v>
      </c>
      <c r="D24" s="4">
        <v>2013</v>
      </c>
      <c r="E24" s="5">
        <v>23</v>
      </c>
      <c r="F24" s="5">
        <v>1069</v>
      </c>
      <c r="G24" s="5">
        <v>1069</v>
      </c>
      <c r="H24" s="5">
        <v>0</v>
      </c>
      <c r="L24" s="5">
        <v>1069</v>
      </c>
      <c r="M24" s="5">
        <f t="shared" si="0"/>
        <v>1</v>
      </c>
      <c r="N24" s="5">
        <f t="shared" si="1"/>
        <v>0</v>
      </c>
      <c r="AC24" s="5">
        <v>0.57277500000000003</v>
      </c>
      <c r="AD24" s="5">
        <v>1</v>
      </c>
      <c r="AE24" s="5">
        <v>0.30548000000000008</v>
      </c>
      <c r="AF24" s="5">
        <v>1</v>
      </c>
      <c r="AG24" s="5">
        <v>1.4414760000000002</v>
      </c>
      <c r="AH24" s="5">
        <v>1</v>
      </c>
      <c r="AK24" s="5">
        <v>0.70696799999999993</v>
      </c>
      <c r="AL24" s="5">
        <v>1</v>
      </c>
      <c r="AO24" s="5">
        <v>0.65460000000000018</v>
      </c>
      <c r="AP24" s="5">
        <v>1</v>
      </c>
      <c r="AQ24" s="5">
        <v>3.4644061122659586</v>
      </c>
      <c r="AR24" s="5">
        <v>1</v>
      </c>
      <c r="BA24" s="5">
        <v>3.8185000000000004E-2</v>
      </c>
      <c r="BB24" s="5">
        <v>1</v>
      </c>
      <c r="BI24" s="5">
        <v>0.74143674000000026</v>
      </c>
      <c r="BJ24" s="5">
        <v>1</v>
      </c>
      <c r="BM24" s="5">
        <v>1.1658387720000001</v>
      </c>
      <c r="BN24" s="5">
        <v>1</v>
      </c>
      <c r="BO24" s="5">
        <v>9.6874391250000025E-2</v>
      </c>
      <c r="BS24" s="5">
        <f t="shared" si="2"/>
        <v>9.1880400155159592</v>
      </c>
      <c r="BT24" s="5">
        <f t="shared" si="3"/>
        <v>8.5949859827090351E-3</v>
      </c>
      <c r="BU24" s="5">
        <v>1.5383503912500003</v>
      </c>
      <c r="BV24" s="5">
        <f t="shared" si="4"/>
        <v>1.4390555577642658E-3</v>
      </c>
      <c r="BW24" s="5">
        <f t="shared" si="5"/>
        <v>16.742965732105745</v>
      </c>
      <c r="BX24" s="5">
        <f t="shared" si="6"/>
        <v>9</v>
      </c>
      <c r="BY24" s="4">
        <v>1</v>
      </c>
      <c r="BZ24" s="4">
        <v>1</v>
      </c>
      <c r="CA24" s="4">
        <v>1</v>
      </c>
      <c r="CB24" s="4">
        <v>0</v>
      </c>
      <c r="CC24" s="4">
        <v>0</v>
      </c>
      <c r="CD24" s="4">
        <v>0</v>
      </c>
      <c r="CE24" s="5">
        <v>1.4414706000000002</v>
      </c>
      <c r="CF24" s="4">
        <v>0</v>
      </c>
      <c r="CG24" s="5">
        <v>0.20630631000000002</v>
      </c>
      <c r="CH24" s="5">
        <f t="shared" si="7"/>
        <v>8.9817337055159587</v>
      </c>
      <c r="CI24" s="5">
        <f t="shared" si="8"/>
        <v>8.4019959827090346E-3</v>
      </c>
    </row>
    <row r="25" spans="1:87">
      <c r="A25" s="4" t="s">
        <v>55</v>
      </c>
      <c r="B25" s="4">
        <v>93</v>
      </c>
      <c r="C25" s="4">
        <v>2</v>
      </c>
      <c r="D25" s="4">
        <v>2013</v>
      </c>
      <c r="E25" s="5">
        <v>14</v>
      </c>
      <c r="F25" s="5">
        <v>43</v>
      </c>
      <c r="G25" s="5">
        <v>0</v>
      </c>
      <c r="H25" s="5">
        <v>43</v>
      </c>
      <c r="L25" s="5">
        <v>38.700000000000003</v>
      </c>
      <c r="M25" s="5">
        <f t="shared" si="0"/>
        <v>0</v>
      </c>
      <c r="N25" s="5">
        <f t="shared" si="1"/>
        <v>1</v>
      </c>
      <c r="T25" s="5">
        <v>1</v>
      </c>
      <c r="AC25" s="5">
        <v>1.2219200000000001</v>
      </c>
      <c r="AD25" s="5">
        <v>1</v>
      </c>
      <c r="AG25" s="5">
        <v>8.6407200000000003E-2</v>
      </c>
      <c r="AH25" s="5">
        <v>1</v>
      </c>
      <c r="AO25" s="5">
        <v>0.13092000000000001</v>
      </c>
      <c r="AP25" s="5">
        <v>1</v>
      </c>
      <c r="BS25" s="5">
        <f t="shared" si="2"/>
        <v>1.4392472000000001</v>
      </c>
      <c r="BT25" s="5">
        <f t="shared" si="3"/>
        <v>3.7189850129198967E-2</v>
      </c>
      <c r="BU25" s="5">
        <v>0</v>
      </c>
      <c r="BV25" s="5">
        <f t="shared" si="4"/>
        <v>0</v>
      </c>
      <c r="BW25" s="5">
        <f t="shared" si="5"/>
        <v>0</v>
      </c>
      <c r="BX25" s="5">
        <f t="shared" si="6"/>
        <v>4</v>
      </c>
      <c r="BY25" s="4">
        <v>1</v>
      </c>
      <c r="BZ25" s="4">
        <v>0</v>
      </c>
      <c r="CA25" s="4">
        <v>0</v>
      </c>
      <c r="CB25" s="4">
        <v>0</v>
      </c>
      <c r="CC25" s="4">
        <v>1</v>
      </c>
      <c r="CD25" s="4">
        <v>0</v>
      </c>
      <c r="CF25" s="4">
        <v>0</v>
      </c>
      <c r="CG25" s="5">
        <v>7.4687130000000001E-3</v>
      </c>
      <c r="CH25" s="5">
        <f t="shared" si="7"/>
        <v>1.4317784870000001</v>
      </c>
      <c r="CI25" s="5">
        <f t="shared" si="8"/>
        <v>3.699686012919897E-2</v>
      </c>
    </row>
    <row r="26" spans="1:87">
      <c r="A26" s="4" t="s">
        <v>55</v>
      </c>
      <c r="B26" s="4">
        <v>94</v>
      </c>
      <c r="C26" s="4">
        <v>6</v>
      </c>
      <c r="D26" s="4">
        <v>2013</v>
      </c>
      <c r="E26" s="5">
        <v>18</v>
      </c>
      <c r="F26" s="5">
        <v>390.98</v>
      </c>
      <c r="G26" s="5">
        <v>389.3</v>
      </c>
      <c r="H26" s="5">
        <v>1.6800000000000002</v>
      </c>
      <c r="L26" s="5">
        <v>390.98</v>
      </c>
      <c r="M26" s="5">
        <f t="shared" si="0"/>
        <v>0.99570310501815951</v>
      </c>
      <c r="N26" s="5">
        <f t="shared" si="1"/>
        <v>4.2968949818405038E-3</v>
      </c>
      <c r="P26" s="5">
        <v>1</v>
      </c>
      <c r="Q26" s="5">
        <v>6.0048640000000012E-3</v>
      </c>
      <c r="R26" s="5">
        <v>1</v>
      </c>
      <c r="AK26" s="5">
        <v>0.21820000000000001</v>
      </c>
      <c r="AL26" s="5">
        <v>1</v>
      </c>
      <c r="AO26" s="5">
        <v>0.30111599999999999</v>
      </c>
      <c r="AP26" s="5">
        <v>1</v>
      </c>
      <c r="AU26" s="5">
        <v>1.0197795199999999</v>
      </c>
      <c r="AV26" s="5">
        <v>1</v>
      </c>
      <c r="BI26" s="5">
        <v>0.43003950000000002</v>
      </c>
      <c r="BJ26" s="5">
        <v>1</v>
      </c>
      <c r="BQ26" s="5">
        <v>2.6272720005830994</v>
      </c>
      <c r="BR26" s="5">
        <v>1</v>
      </c>
      <c r="BS26" s="5">
        <f t="shared" si="2"/>
        <v>4.6024118845830992</v>
      </c>
      <c r="BT26" s="5">
        <f t="shared" si="3"/>
        <v>1.177147650668346E-2</v>
      </c>
      <c r="BU26" s="5">
        <v>2.6272720005830994</v>
      </c>
      <c r="BV26" s="5">
        <f t="shared" si="4"/>
        <v>6.719709449544988E-3</v>
      </c>
      <c r="BW26" s="5">
        <f t="shared" si="5"/>
        <v>57.084677913851813</v>
      </c>
      <c r="BX26" s="5">
        <f t="shared" si="6"/>
        <v>7</v>
      </c>
      <c r="BY26" s="4">
        <v>0</v>
      </c>
      <c r="BZ26" s="4">
        <v>1</v>
      </c>
      <c r="CA26" s="4">
        <v>0</v>
      </c>
      <c r="CB26" s="4">
        <v>0</v>
      </c>
      <c r="CC26" s="4">
        <v>1</v>
      </c>
      <c r="CD26" s="4">
        <v>0</v>
      </c>
      <c r="CF26" s="4">
        <v>1</v>
      </c>
      <c r="CG26" s="5">
        <v>0.30000000000000004</v>
      </c>
      <c r="CH26" s="5">
        <f t="shared" si="7"/>
        <v>4.3024118845830994</v>
      </c>
      <c r="CI26" s="5">
        <f t="shared" si="8"/>
        <v>1.1004173831354798E-2</v>
      </c>
    </row>
    <row r="27" spans="1:87">
      <c r="A27" s="4" t="s">
        <v>55</v>
      </c>
      <c r="B27" s="4">
        <v>95</v>
      </c>
      <c r="C27" s="4">
        <v>3</v>
      </c>
      <c r="D27" s="4">
        <v>2013</v>
      </c>
      <c r="E27" s="5">
        <v>27</v>
      </c>
      <c r="F27" s="5">
        <v>740</v>
      </c>
      <c r="G27" s="5">
        <v>410</v>
      </c>
      <c r="H27" s="5">
        <v>330</v>
      </c>
      <c r="L27" s="5">
        <v>740</v>
      </c>
      <c r="M27" s="5">
        <f t="shared" si="0"/>
        <v>0.55405405405405406</v>
      </c>
      <c r="N27" s="5">
        <f t="shared" si="1"/>
        <v>0.44594594594594594</v>
      </c>
      <c r="AG27" s="5">
        <v>5.6124825293493004</v>
      </c>
      <c r="AH27" s="5">
        <v>1</v>
      </c>
      <c r="BA27" s="5">
        <v>0.10691800000000001</v>
      </c>
      <c r="BB27" s="5">
        <v>1</v>
      </c>
      <c r="BI27" s="5">
        <v>2.2109999999999998E-2</v>
      </c>
      <c r="BJ27" s="5">
        <v>1</v>
      </c>
      <c r="BS27" s="5">
        <f t="shared" si="2"/>
        <v>5.7415105293493003</v>
      </c>
      <c r="BT27" s="5">
        <f t="shared" si="3"/>
        <v>7.7587980126341896E-3</v>
      </c>
      <c r="BU27" s="5">
        <v>5.6124825293493004</v>
      </c>
      <c r="BV27" s="5">
        <f t="shared" si="4"/>
        <v>7.5844358504720275E-3</v>
      </c>
      <c r="BW27" s="5">
        <f t="shared" si="5"/>
        <v>97.752716827036394</v>
      </c>
      <c r="BX27" s="5">
        <f t="shared" si="6"/>
        <v>3</v>
      </c>
      <c r="BY27" s="4">
        <v>1</v>
      </c>
      <c r="BZ27" s="4">
        <v>1</v>
      </c>
      <c r="CA27" s="4">
        <v>1</v>
      </c>
      <c r="CB27" s="4">
        <v>0</v>
      </c>
      <c r="CC27" s="4">
        <v>0</v>
      </c>
      <c r="CD27" s="4">
        <v>0</v>
      </c>
      <c r="CE27" s="5">
        <v>26.971516560000001</v>
      </c>
      <c r="CF27" s="4">
        <v>1</v>
      </c>
      <c r="CG27" s="5">
        <v>6.9125999999999993E-2</v>
      </c>
      <c r="CH27" s="5">
        <f t="shared" si="7"/>
        <v>5.6723845293493005</v>
      </c>
      <c r="CI27" s="5">
        <f t="shared" si="8"/>
        <v>7.6653844991206761E-3</v>
      </c>
    </row>
    <row r="28" spans="1:87">
      <c r="A28" s="4" t="s">
        <v>55</v>
      </c>
      <c r="B28" s="4">
        <v>96</v>
      </c>
      <c r="C28" s="4">
        <v>3</v>
      </c>
      <c r="D28" s="4">
        <v>2013</v>
      </c>
      <c r="E28" s="5">
        <v>16</v>
      </c>
      <c r="F28" s="5">
        <v>87.48</v>
      </c>
      <c r="G28" s="5">
        <v>78.84</v>
      </c>
      <c r="H28" s="5">
        <v>8.64</v>
      </c>
      <c r="L28" s="5">
        <v>87.48</v>
      </c>
      <c r="M28" s="5">
        <f t="shared" si="0"/>
        <v>0.90123456790123457</v>
      </c>
      <c r="N28" s="5">
        <f t="shared" si="1"/>
        <v>9.876543209876544E-2</v>
      </c>
      <c r="T28" s="5">
        <v>1</v>
      </c>
      <c r="AC28" s="5">
        <v>0.267295</v>
      </c>
      <c r="AD28" s="5">
        <v>1</v>
      </c>
      <c r="AG28" s="5">
        <v>3.0111599999999998</v>
      </c>
      <c r="AH28" s="5">
        <v>1</v>
      </c>
      <c r="AK28" s="5">
        <v>0.15274000000000001</v>
      </c>
      <c r="AL28" s="5">
        <v>1</v>
      </c>
      <c r="AO28" s="5">
        <v>1.7805120000000001E-2</v>
      </c>
      <c r="AP28" s="5">
        <v>1</v>
      </c>
      <c r="AY28" s="5">
        <v>5.6732000000000005E-2</v>
      </c>
      <c r="AZ28" s="5">
        <v>1</v>
      </c>
      <c r="BS28" s="5">
        <f t="shared" si="2"/>
        <v>3.5057321199999993</v>
      </c>
      <c r="BT28" s="5">
        <f t="shared" si="3"/>
        <v>4.0074669867398251E-2</v>
      </c>
      <c r="BU28" s="5">
        <v>0</v>
      </c>
      <c r="BV28" s="5">
        <f t="shared" si="4"/>
        <v>0</v>
      </c>
      <c r="BW28" s="5">
        <f t="shared" si="5"/>
        <v>0</v>
      </c>
      <c r="BX28" s="5">
        <f t="shared" si="6"/>
        <v>6</v>
      </c>
      <c r="BY28" s="4">
        <v>1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F28" s="4">
        <v>0</v>
      </c>
      <c r="CG28" s="5">
        <v>1.6882765199999997E-2</v>
      </c>
      <c r="CH28" s="5">
        <f t="shared" si="7"/>
        <v>3.4888493547999992</v>
      </c>
      <c r="CI28" s="5">
        <f t="shared" si="8"/>
        <v>3.9881679867398254E-2</v>
      </c>
    </row>
    <row r="29" spans="1:87">
      <c r="A29" s="4" t="s">
        <v>55</v>
      </c>
      <c r="B29" s="4">
        <v>97</v>
      </c>
      <c r="C29" s="4">
        <v>1</v>
      </c>
      <c r="D29" s="4">
        <v>2013</v>
      </c>
      <c r="E29" s="5">
        <v>17</v>
      </c>
      <c r="F29" s="5">
        <v>20</v>
      </c>
      <c r="G29" s="5">
        <v>20</v>
      </c>
      <c r="H29" s="5">
        <v>0</v>
      </c>
      <c r="L29" s="5">
        <v>10</v>
      </c>
      <c r="M29" s="5">
        <f t="shared" si="0"/>
        <v>1</v>
      </c>
      <c r="N29" s="5">
        <f t="shared" si="1"/>
        <v>0</v>
      </c>
      <c r="T29" s="5">
        <v>1</v>
      </c>
      <c r="AG29" s="5">
        <v>1.360776E-2</v>
      </c>
      <c r="AH29" s="5">
        <v>1</v>
      </c>
      <c r="BS29" s="5">
        <f t="shared" si="2"/>
        <v>1.360776E-2</v>
      </c>
      <c r="BT29" s="5">
        <f t="shared" si="3"/>
        <v>1.360776E-3</v>
      </c>
      <c r="BU29" s="5">
        <v>1.360776E-2</v>
      </c>
      <c r="BV29" s="5">
        <f t="shared" si="4"/>
        <v>1.360776E-3</v>
      </c>
      <c r="BW29" s="5">
        <f t="shared" si="5"/>
        <v>100</v>
      </c>
      <c r="BX29" s="5">
        <f t="shared" si="6"/>
        <v>2</v>
      </c>
      <c r="BY29" s="4">
        <v>1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5">
        <v>6.803880000000001E-2</v>
      </c>
      <c r="CF29" s="4">
        <v>0</v>
      </c>
      <c r="CG29" s="5">
        <v>1.9298999999999998E-3</v>
      </c>
      <c r="CH29" s="5">
        <f t="shared" si="7"/>
        <v>1.167786E-2</v>
      </c>
      <c r="CI29" s="5">
        <f t="shared" si="8"/>
        <v>1.1677860000000001E-3</v>
      </c>
    </row>
    <row r="30" spans="1:87">
      <c r="A30" s="4" t="s">
        <v>55</v>
      </c>
      <c r="B30" s="4">
        <v>98</v>
      </c>
      <c r="C30" s="4">
        <v>1</v>
      </c>
      <c r="D30" s="4">
        <v>2013</v>
      </c>
      <c r="E30" s="5">
        <v>17</v>
      </c>
      <c r="F30" s="5">
        <v>16.68</v>
      </c>
      <c r="G30" s="5">
        <v>0</v>
      </c>
      <c r="H30" s="5">
        <v>16.68</v>
      </c>
      <c r="L30" s="5">
        <v>16.68</v>
      </c>
      <c r="M30" s="5">
        <f t="shared" si="0"/>
        <v>0</v>
      </c>
      <c r="N30" s="5">
        <f t="shared" si="1"/>
        <v>1</v>
      </c>
      <c r="T30" s="5">
        <v>1</v>
      </c>
      <c r="AD30" s="5">
        <v>1</v>
      </c>
      <c r="AH30" s="5">
        <v>1</v>
      </c>
      <c r="AZ30" s="5">
        <v>1</v>
      </c>
      <c r="BS30" s="5">
        <f t="shared" si="2"/>
        <v>0</v>
      </c>
      <c r="BT30" s="5">
        <f t="shared" si="3"/>
        <v>0</v>
      </c>
      <c r="BU30" s="5">
        <v>0</v>
      </c>
      <c r="BV30" s="5">
        <f t="shared" si="4"/>
        <v>0</v>
      </c>
      <c r="BW30" s="5">
        <v>0</v>
      </c>
      <c r="BX30" s="5">
        <f t="shared" si="6"/>
        <v>4</v>
      </c>
      <c r="BY30" s="4">
        <v>0</v>
      </c>
      <c r="BZ30" s="4">
        <v>0</v>
      </c>
      <c r="CA30" s="4">
        <v>1</v>
      </c>
      <c r="CB30" s="4">
        <v>0</v>
      </c>
      <c r="CC30" s="4">
        <v>1</v>
      </c>
      <c r="CD30" s="4">
        <v>0</v>
      </c>
      <c r="CF30" s="4">
        <v>0</v>
      </c>
      <c r="CG30" s="5">
        <v>3.2190731999999994E-3</v>
      </c>
      <c r="CH30" s="5">
        <f t="shared" si="7"/>
        <v>-3.2190731999999994E-3</v>
      </c>
      <c r="CI30" s="5">
        <f t="shared" si="8"/>
        <v>-1.9298999999999998E-4</v>
      </c>
    </row>
    <row r="31" spans="1:87">
      <c r="A31" s="4" t="s">
        <v>55</v>
      </c>
      <c r="B31" s="4">
        <v>99</v>
      </c>
      <c r="C31" s="4">
        <v>14</v>
      </c>
      <c r="D31" s="4">
        <v>2012</v>
      </c>
      <c r="E31" s="5">
        <v>23</v>
      </c>
      <c r="F31" s="5">
        <v>4564.3500000000004</v>
      </c>
      <c r="G31" s="5">
        <v>4050</v>
      </c>
      <c r="H31" s="5">
        <v>17.23</v>
      </c>
      <c r="K31" s="5">
        <v>500</v>
      </c>
      <c r="L31" s="5">
        <v>3651.48</v>
      </c>
      <c r="M31" s="5">
        <f t="shared" si="0"/>
        <v>0.99576370158560001</v>
      </c>
      <c r="N31" s="5">
        <f t="shared" si="1"/>
        <v>4.2362984143999721E-3</v>
      </c>
      <c r="P31" s="5">
        <v>1</v>
      </c>
      <c r="AG31" s="5">
        <v>10.218463199999999</v>
      </c>
      <c r="AH31" s="5">
        <v>1</v>
      </c>
      <c r="AK31" s="5">
        <v>0.87349824000000009</v>
      </c>
      <c r="AL31" s="5">
        <v>1</v>
      </c>
      <c r="AN31" s="5">
        <v>1</v>
      </c>
      <c r="AO31" s="5">
        <v>1.9638</v>
      </c>
      <c r="AP31" s="5">
        <v>1</v>
      </c>
      <c r="BH31" s="5">
        <v>1</v>
      </c>
      <c r="BS31" s="5">
        <f t="shared" si="2"/>
        <v>13.055761439999998</v>
      </c>
      <c r="BT31" s="5">
        <f t="shared" si="3"/>
        <v>3.5754711623779941E-3</v>
      </c>
      <c r="BU31" s="5">
        <v>10.218463199999999</v>
      </c>
      <c r="BV31" s="5">
        <f t="shared" si="4"/>
        <v>2.7984442472641226E-3</v>
      </c>
      <c r="BW31" s="5">
        <f t="shared" si="5"/>
        <v>78.267845555854464</v>
      </c>
      <c r="BX31" s="5">
        <f t="shared" si="6"/>
        <v>6</v>
      </c>
      <c r="BY31" s="4">
        <v>1</v>
      </c>
      <c r="BZ31" s="4">
        <v>1</v>
      </c>
      <c r="CA31" s="4">
        <v>0</v>
      </c>
      <c r="CB31" s="4">
        <v>0</v>
      </c>
      <c r="CC31" s="4">
        <v>1</v>
      </c>
      <c r="CD31" s="4">
        <v>0</v>
      </c>
      <c r="CE31" s="5">
        <v>10.21842492</v>
      </c>
      <c r="CF31" s="4">
        <v>0</v>
      </c>
      <c r="CG31" s="5">
        <v>0.7046991252</v>
      </c>
      <c r="CH31" s="5">
        <f t="shared" si="7"/>
        <v>12.351062314799998</v>
      </c>
      <c r="CI31" s="5">
        <f t="shared" si="8"/>
        <v>3.382481162377994E-3</v>
      </c>
    </row>
    <row r="32" spans="1:87">
      <c r="A32" s="4" t="s">
        <v>55</v>
      </c>
      <c r="B32" s="4">
        <v>102</v>
      </c>
      <c r="C32" s="4">
        <v>1</v>
      </c>
      <c r="D32" s="4">
        <v>2013</v>
      </c>
      <c r="E32" s="5">
        <v>22</v>
      </c>
      <c r="F32" s="5">
        <v>72.265000000000001</v>
      </c>
      <c r="G32" s="5">
        <v>72.265000000000001</v>
      </c>
      <c r="H32" s="5">
        <v>0</v>
      </c>
      <c r="L32" s="5">
        <v>72.265000000000001</v>
      </c>
      <c r="M32" s="5">
        <f t="shared" si="0"/>
        <v>1</v>
      </c>
      <c r="N32" s="5">
        <f t="shared" si="1"/>
        <v>0</v>
      </c>
      <c r="O32" s="5">
        <v>0.519316</v>
      </c>
      <c r="P32" s="5">
        <v>1</v>
      </c>
      <c r="T32" s="5">
        <v>1</v>
      </c>
      <c r="AC32" s="5">
        <v>1.6419550000000001</v>
      </c>
      <c r="AD32" s="5">
        <v>1</v>
      </c>
      <c r="BD32" s="5">
        <v>1</v>
      </c>
      <c r="BS32" s="5">
        <f t="shared" si="2"/>
        <v>2.1612710000000002</v>
      </c>
      <c r="BT32" s="5">
        <f t="shared" si="3"/>
        <v>2.9907576281740816E-2</v>
      </c>
      <c r="BU32" s="5">
        <v>0</v>
      </c>
      <c r="BV32" s="5">
        <f t="shared" si="4"/>
        <v>0</v>
      </c>
      <c r="BW32" s="5">
        <f t="shared" si="5"/>
        <v>0</v>
      </c>
      <c r="BX32" s="5">
        <f t="shared" si="6"/>
        <v>4</v>
      </c>
      <c r="BY32" s="4">
        <v>1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F32" s="4">
        <v>0</v>
      </c>
      <c r="CG32" s="5">
        <v>1.3946422349999999E-2</v>
      </c>
      <c r="CH32" s="5">
        <f t="shared" si="7"/>
        <v>2.1473245776500001</v>
      </c>
      <c r="CI32" s="5">
        <f t="shared" si="8"/>
        <v>2.9714586281740816E-2</v>
      </c>
    </row>
    <row r="33" spans="1:87">
      <c r="A33" s="4" t="s">
        <v>55</v>
      </c>
      <c r="B33" s="4">
        <v>103</v>
      </c>
      <c r="C33" s="4">
        <v>1</v>
      </c>
      <c r="D33" s="4">
        <v>2013</v>
      </c>
      <c r="E33" s="5">
        <v>16</v>
      </c>
      <c r="F33" s="5">
        <v>17.55</v>
      </c>
      <c r="G33" s="5">
        <v>0</v>
      </c>
      <c r="H33" s="5">
        <v>17.55</v>
      </c>
      <c r="L33" s="5">
        <v>17.55</v>
      </c>
      <c r="M33" s="5">
        <f t="shared" si="0"/>
        <v>0</v>
      </c>
      <c r="N33" s="5">
        <f t="shared" si="1"/>
        <v>1</v>
      </c>
      <c r="O33" s="5">
        <v>1.008084</v>
      </c>
      <c r="P33" s="5">
        <v>1</v>
      </c>
      <c r="AC33" s="5">
        <v>1.6419550000000001</v>
      </c>
      <c r="AD33" s="5">
        <v>1</v>
      </c>
      <c r="BA33" s="5">
        <v>1.9856200000000001E-2</v>
      </c>
      <c r="BB33" s="5">
        <v>1</v>
      </c>
      <c r="BS33" s="5">
        <f t="shared" si="2"/>
        <v>2.6698952</v>
      </c>
      <c r="BT33" s="5">
        <f t="shared" si="3"/>
        <v>0.15213078062678062</v>
      </c>
      <c r="BU33" s="5">
        <v>0</v>
      </c>
      <c r="BV33" s="5">
        <f t="shared" si="4"/>
        <v>0</v>
      </c>
      <c r="BW33" s="5">
        <f t="shared" si="5"/>
        <v>0</v>
      </c>
      <c r="BX33" s="5">
        <f t="shared" si="6"/>
        <v>3</v>
      </c>
      <c r="BY33" s="4">
        <v>1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F33" s="4">
        <v>0</v>
      </c>
      <c r="CG33" s="5">
        <v>3.3869745000000002E-3</v>
      </c>
      <c r="CH33" s="5">
        <f t="shared" si="7"/>
        <v>2.6665082254999999</v>
      </c>
      <c r="CI33" s="5">
        <f t="shared" si="8"/>
        <v>0.15193779062678062</v>
      </c>
    </row>
    <row r="34" spans="1:87">
      <c r="A34" s="4" t="s">
        <v>55</v>
      </c>
      <c r="B34" s="4">
        <v>104</v>
      </c>
      <c r="C34" s="4">
        <v>1</v>
      </c>
      <c r="D34" s="4">
        <v>2013</v>
      </c>
      <c r="E34" s="5">
        <v>20</v>
      </c>
      <c r="F34" s="5">
        <v>43</v>
      </c>
      <c r="G34" s="5">
        <v>43</v>
      </c>
      <c r="H34" s="5">
        <v>0</v>
      </c>
      <c r="L34" s="5">
        <v>43</v>
      </c>
      <c r="M34" s="5">
        <f t="shared" si="0"/>
        <v>1</v>
      </c>
      <c r="N34" s="5">
        <f t="shared" si="1"/>
        <v>0</v>
      </c>
      <c r="T34" s="5">
        <v>1</v>
      </c>
      <c r="AC34" s="5">
        <v>0.51320640000000006</v>
      </c>
      <c r="AD34" s="5">
        <v>1</v>
      </c>
      <c r="BS34" s="5">
        <f t="shared" si="2"/>
        <v>0.51320640000000006</v>
      </c>
      <c r="BT34" s="5">
        <f t="shared" si="3"/>
        <v>1.1935032558139536E-2</v>
      </c>
      <c r="BU34" s="5">
        <v>0</v>
      </c>
      <c r="BV34" s="5">
        <f t="shared" si="4"/>
        <v>0</v>
      </c>
      <c r="BW34" s="5">
        <f t="shared" si="5"/>
        <v>0</v>
      </c>
      <c r="BX34" s="5">
        <f t="shared" si="6"/>
        <v>2</v>
      </c>
      <c r="BY34" s="4">
        <v>1</v>
      </c>
      <c r="BZ34" s="4">
        <v>0</v>
      </c>
      <c r="CA34" s="4">
        <v>0</v>
      </c>
      <c r="CB34" s="4">
        <v>0</v>
      </c>
      <c r="CC34" s="4">
        <v>1</v>
      </c>
      <c r="CD34" s="4">
        <v>0</v>
      </c>
      <c r="CF34" s="4">
        <v>0</v>
      </c>
      <c r="CG34" s="5">
        <v>8.2985699999999999E-3</v>
      </c>
      <c r="CH34" s="5">
        <f t="shared" si="7"/>
        <v>0.50490783000000006</v>
      </c>
      <c r="CI34" s="5">
        <f t="shared" si="8"/>
        <v>1.1742042558139536E-2</v>
      </c>
    </row>
    <row r="35" spans="1:87">
      <c r="A35" s="4" t="s">
        <v>55</v>
      </c>
      <c r="B35" s="4">
        <v>105</v>
      </c>
      <c r="C35" s="4">
        <v>1</v>
      </c>
      <c r="D35" s="4">
        <v>2013</v>
      </c>
      <c r="E35" s="5">
        <v>21</v>
      </c>
      <c r="F35" s="5">
        <v>5.8</v>
      </c>
      <c r="G35" s="5">
        <v>3.4</v>
      </c>
      <c r="H35" s="5">
        <v>2.4</v>
      </c>
      <c r="L35" s="5">
        <v>5.8</v>
      </c>
      <c r="M35" s="5">
        <f t="shared" si="0"/>
        <v>0.58620689655172409</v>
      </c>
      <c r="N35" s="5">
        <f t="shared" si="1"/>
        <v>0.41379310344827586</v>
      </c>
      <c r="O35" s="5">
        <v>0.50709680000000001</v>
      </c>
      <c r="P35" s="5">
        <v>1</v>
      </c>
      <c r="BS35" s="5">
        <f t="shared" si="2"/>
        <v>0.50709680000000001</v>
      </c>
      <c r="BT35" s="5">
        <f t="shared" si="3"/>
        <v>8.7430482758620698E-2</v>
      </c>
      <c r="BU35" s="5">
        <v>0</v>
      </c>
      <c r="BV35" s="5">
        <f t="shared" si="4"/>
        <v>0</v>
      </c>
      <c r="BW35" s="5">
        <f t="shared" si="5"/>
        <v>0</v>
      </c>
      <c r="BX35" s="5">
        <f t="shared" si="6"/>
        <v>1</v>
      </c>
      <c r="BY35" s="4">
        <v>1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F35" s="4">
        <v>0</v>
      </c>
      <c r="CG35" s="5">
        <v>1.1193419999999999E-3</v>
      </c>
      <c r="CH35" s="5">
        <f t="shared" si="7"/>
        <v>0.50597745800000005</v>
      </c>
      <c r="CI35" s="5">
        <f t="shared" si="8"/>
        <v>8.7237492758620694E-2</v>
      </c>
    </row>
    <row r="36" spans="1:87">
      <c r="A36" s="4" t="s">
        <v>55</v>
      </c>
      <c r="B36" s="4">
        <v>106</v>
      </c>
      <c r="C36" s="4">
        <v>1</v>
      </c>
      <c r="D36" s="4">
        <v>2013</v>
      </c>
      <c r="F36" s="5">
        <v>29.7</v>
      </c>
      <c r="G36" s="5">
        <v>29.7</v>
      </c>
      <c r="H36" s="5">
        <v>0</v>
      </c>
      <c r="L36" s="5">
        <v>29.7</v>
      </c>
      <c r="M36" s="5">
        <f t="shared" si="0"/>
        <v>1</v>
      </c>
      <c r="N36" s="5">
        <f t="shared" si="1"/>
        <v>0</v>
      </c>
      <c r="O36" s="5">
        <v>0.28147800000000001</v>
      </c>
      <c r="P36" s="5">
        <v>1</v>
      </c>
      <c r="T36" s="5">
        <v>1</v>
      </c>
      <c r="AO36" s="5">
        <v>6.5460000000000004E-2</v>
      </c>
      <c r="AP36" s="5">
        <v>1</v>
      </c>
      <c r="AV36" s="5">
        <v>1</v>
      </c>
      <c r="AY36" s="5">
        <v>3.6657599999999999E-2</v>
      </c>
      <c r="AZ36" s="5">
        <v>1</v>
      </c>
      <c r="BS36" s="5">
        <f t="shared" si="2"/>
        <v>0.38359560000000004</v>
      </c>
      <c r="BT36" s="5">
        <f t="shared" si="3"/>
        <v>1.2915676767676769E-2</v>
      </c>
      <c r="BU36" s="5">
        <v>0</v>
      </c>
      <c r="BV36" s="5">
        <f t="shared" si="4"/>
        <v>0</v>
      </c>
      <c r="BW36" s="5">
        <f t="shared" si="5"/>
        <v>0</v>
      </c>
      <c r="BX36" s="5">
        <f t="shared" si="6"/>
        <v>5</v>
      </c>
      <c r="BY36" s="4">
        <v>1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F36" s="4">
        <v>0</v>
      </c>
      <c r="CG36" s="5">
        <v>5.7318029999999997E-3</v>
      </c>
      <c r="CH36" s="5">
        <f t="shared" si="7"/>
        <v>0.37786379700000006</v>
      </c>
      <c r="CI36" s="5">
        <f t="shared" si="8"/>
        <v>1.2722686767676768E-2</v>
      </c>
    </row>
    <row r="37" spans="1:87">
      <c r="A37" s="4" t="s">
        <v>55</v>
      </c>
      <c r="B37" s="4">
        <v>107</v>
      </c>
      <c r="C37" s="4">
        <v>1</v>
      </c>
      <c r="D37" s="4">
        <v>2013</v>
      </c>
      <c r="E37" s="5">
        <v>21</v>
      </c>
      <c r="F37" s="5">
        <v>12.57</v>
      </c>
      <c r="G37" s="5">
        <v>0</v>
      </c>
      <c r="H37" s="5">
        <v>12.57</v>
      </c>
      <c r="L37" s="5">
        <v>12.57</v>
      </c>
      <c r="M37" s="5">
        <f t="shared" si="0"/>
        <v>0</v>
      </c>
      <c r="N37" s="5">
        <f t="shared" si="1"/>
        <v>1</v>
      </c>
      <c r="AC37" s="5">
        <v>0.12219200000000001</v>
      </c>
      <c r="AD37" s="5">
        <v>1</v>
      </c>
      <c r="BS37" s="5">
        <f t="shared" si="2"/>
        <v>0.12219200000000001</v>
      </c>
      <c r="BT37" s="5">
        <f t="shared" si="3"/>
        <v>9.7209228321400165E-3</v>
      </c>
      <c r="BU37" s="5">
        <v>0</v>
      </c>
      <c r="BV37" s="5">
        <f t="shared" si="4"/>
        <v>0</v>
      </c>
      <c r="BW37" s="5">
        <f t="shared" si="5"/>
        <v>0</v>
      </c>
      <c r="BX37" s="5">
        <f t="shared" si="6"/>
        <v>1</v>
      </c>
      <c r="BY37" s="4">
        <v>1</v>
      </c>
      <c r="BZ37" s="4">
        <v>1</v>
      </c>
      <c r="CA37" s="4">
        <v>0</v>
      </c>
      <c r="CB37" s="4">
        <v>0</v>
      </c>
      <c r="CC37" s="4">
        <v>1</v>
      </c>
      <c r="CD37" s="4">
        <v>0</v>
      </c>
      <c r="CF37" s="4">
        <v>0</v>
      </c>
      <c r="CG37" s="5">
        <v>2.4258842999999998E-3</v>
      </c>
      <c r="CH37" s="5">
        <f t="shared" si="7"/>
        <v>0.11976611570000001</v>
      </c>
      <c r="CI37" s="5">
        <f t="shared" si="8"/>
        <v>9.527932832140016E-3</v>
      </c>
    </row>
    <row r="38" spans="1:87">
      <c r="A38" s="4" t="s">
        <v>57</v>
      </c>
      <c r="B38" s="4">
        <v>108</v>
      </c>
      <c r="C38" s="4">
        <v>210</v>
      </c>
      <c r="D38" s="4">
        <v>2013</v>
      </c>
      <c r="E38" s="5">
        <v>28</v>
      </c>
      <c r="F38" s="5">
        <v>630</v>
      </c>
      <c r="G38" s="5">
        <v>630</v>
      </c>
      <c r="H38" s="5">
        <v>0</v>
      </c>
      <c r="L38" s="5">
        <v>630</v>
      </c>
      <c r="M38" s="5">
        <f t="shared" si="0"/>
        <v>1</v>
      </c>
      <c r="N38" s="5">
        <f t="shared" si="1"/>
        <v>0</v>
      </c>
      <c r="Q38" s="5">
        <v>46.732139475000004</v>
      </c>
      <c r="R38" s="5">
        <v>1</v>
      </c>
      <c r="AI38" s="5">
        <v>68.999999999999986</v>
      </c>
      <c r="AJ38" s="5">
        <v>1</v>
      </c>
      <c r="BA38" s="5">
        <v>0.24002000000000001</v>
      </c>
      <c r="BB38" s="5">
        <v>1</v>
      </c>
      <c r="BE38" s="5">
        <v>3.9275999999999998E-2</v>
      </c>
      <c r="BF38" s="5">
        <v>1</v>
      </c>
      <c r="BM38" s="5">
        <v>0.42826730400000002</v>
      </c>
      <c r="BN38" s="5">
        <v>1</v>
      </c>
      <c r="BS38" s="5">
        <f t="shared" si="2"/>
        <v>116.439702779</v>
      </c>
      <c r="BT38" s="5">
        <f t="shared" si="3"/>
        <v>0.18482492504603173</v>
      </c>
      <c r="BU38" s="5">
        <v>0</v>
      </c>
      <c r="BV38" s="5">
        <f t="shared" si="4"/>
        <v>0</v>
      </c>
      <c r="BW38" s="5">
        <f t="shared" si="5"/>
        <v>0</v>
      </c>
      <c r="BX38" s="5">
        <f t="shared" si="6"/>
        <v>5</v>
      </c>
      <c r="BY38" s="4">
        <v>0</v>
      </c>
      <c r="BZ38" s="4">
        <v>0</v>
      </c>
      <c r="CA38" s="4">
        <v>1</v>
      </c>
      <c r="CB38" s="4">
        <v>0</v>
      </c>
      <c r="CC38" s="4">
        <v>0</v>
      </c>
      <c r="CD38" s="4">
        <v>0</v>
      </c>
      <c r="CF38" s="4">
        <v>0</v>
      </c>
      <c r="CG38" s="5">
        <v>0.1215837</v>
      </c>
      <c r="CH38" s="5">
        <f t="shared" si="7"/>
        <v>116.318119079</v>
      </c>
      <c r="CI38" s="5">
        <f t="shared" si="8"/>
        <v>0.18463193504603173</v>
      </c>
    </row>
    <row r="39" spans="1:87">
      <c r="A39" s="4" t="s">
        <v>55</v>
      </c>
      <c r="B39" s="4">
        <v>109</v>
      </c>
      <c r="C39" s="4">
        <v>1</v>
      </c>
      <c r="D39" s="4">
        <v>2013</v>
      </c>
      <c r="E39" s="5">
        <v>18</v>
      </c>
      <c r="F39" s="5">
        <v>195.69</v>
      </c>
      <c r="G39" s="5">
        <v>195.69</v>
      </c>
      <c r="H39" s="5">
        <v>0</v>
      </c>
      <c r="L39" s="5">
        <v>195.69</v>
      </c>
      <c r="M39" s="5">
        <f t="shared" si="0"/>
        <v>1</v>
      </c>
      <c r="N39" s="5">
        <f t="shared" si="1"/>
        <v>0</v>
      </c>
      <c r="R39" s="5">
        <v>1</v>
      </c>
      <c r="X39" s="5">
        <v>1</v>
      </c>
      <c r="Z39" s="5">
        <v>1</v>
      </c>
      <c r="AG39" s="5">
        <v>1.1003060699999998</v>
      </c>
      <c r="AH39" s="5">
        <v>1</v>
      </c>
      <c r="AY39" s="5">
        <v>0.48004000000000002</v>
      </c>
      <c r="AZ39" s="5">
        <v>1</v>
      </c>
      <c r="BC39" s="5">
        <v>8.7279999999999996E-3</v>
      </c>
      <c r="BD39" s="5">
        <v>1</v>
      </c>
      <c r="BF39" s="5">
        <v>1</v>
      </c>
      <c r="BI39" s="5">
        <v>0.21336150000000001</v>
      </c>
      <c r="BJ39" s="5">
        <v>1</v>
      </c>
      <c r="BM39" s="5">
        <v>0.72805441679999994</v>
      </c>
      <c r="BN39" s="5">
        <v>1</v>
      </c>
      <c r="BS39" s="5">
        <f t="shared" si="2"/>
        <v>2.5304899867999997</v>
      </c>
      <c r="BT39" s="5">
        <f t="shared" si="3"/>
        <v>1.2931115472430884E-2</v>
      </c>
      <c r="BU39" s="5">
        <v>1.8283604867999999</v>
      </c>
      <c r="BV39" s="5">
        <f t="shared" si="4"/>
        <v>9.343147257396902E-3</v>
      </c>
      <c r="BW39" s="5">
        <f t="shared" si="5"/>
        <v>72.253219587408964</v>
      </c>
      <c r="BX39" s="5">
        <f t="shared" si="6"/>
        <v>9</v>
      </c>
      <c r="BY39" s="4">
        <v>1</v>
      </c>
      <c r="BZ39" s="4">
        <v>0</v>
      </c>
      <c r="CA39" s="4">
        <v>0</v>
      </c>
      <c r="CB39" s="4">
        <v>0</v>
      </c>
      <c r="CC39" s="4">
        <v>0</v>
      </c>
      <c r="CD39" s="4">
        <v>1</v>
      </c>
      <c r="CE39" s="5">
        <v>7.3472223326278332</v>
      </c>
      <c r="CF39" s="4">
        <v>0</v>
      </c>
      <c r="CG39" s="5">
        <v>3.7766213099999994E-2</v>
      </c>
      <c r="CH39" s="5">
        <f t="shared" si="7"/>
        <v>2.4927237736999999</v>
      </c>
      <c r="CI39" s="5">
        <f t="shared" si="8"/>
        <v>1.2738125472430884E-2</v>
      </c>
    </row>
    <row r="40" spans="1:87">
      <c r="A40" s="4" t="s">
        <v>55</v>
      </c>
      <c r="B40" s="4">
        <v>110</v>
      </c>
      <c r="C40" s="4">
        <v>8</v>
      </c>
      <c r="D40" s="4">
        <v>2012</v>
      </c>
      <c r="E40" s="5">
        <v>12</v>
      </c>
      <c r="F40" s="5">
        <v>270</v>
      </c>
      <c r="G40" s="5">
        <v>215</v>
      </c>
      <c r="H40" s="5">
        <v>55</v>
      </c>
      <c r="L40" s="5">
        <v>270</v>
      </c>
      <c r="M40" s="5">
        <f t="shared" si="0"/>
        <v>0.79629629629629628</v>
      </c>
      <c r="N40" s="5">
        <f t="shared" si="1"/>
        <v>0.20370370370370369</v>
      </c>
      <c r="P40" s="5">
        <v>1</v>
      </c>
      <c r="T40" s="5">
        <v>1</v>
      </c>
      <c r="X40" s="5">
        <v>1</v>
      </c>
      <c r="Z40" s="5">
        <v>1</v>
      </c>
      <c r="AG40" s="5">
        <v>30</v>
      </c>
      <c r="AH40" s="5">
        <v>1</v>
      </c>
      <c r="AI40" s="5">
        <v>3.4499999999999996E-2</v>
      </c>
      <c r="AJ40" s="5">
        <v>1</v>
      </c>
      <c r="BA40" s="5">
        <v>0.24002000000000001</v>
      </c>
      <c r="BB40" s="5">
        <v>1</v>
      </c>
      <c r="BE40" s="5">
        <v>1.3092000000000001E-2</v>
      </c>
      <c r="BF40" s="5">
        <v>1</v>
      </c>
      <c r="BN40" s="5">
        <v>1</v>
      </c>
      <c r="BS40" s="5">
        <f t="shared" si="2"/>
        <v>30.287612000000003</v>
      </c>
      <c r="BT40" s="5">
        <f t="shared" si="3"/>
        <v>0.11217634074074075</v>
      </c>
      <c r="BU40" s="5">
        <v>30.034500000000001</v>
      </c>
      <c r="BV40" s="5">
        <f t="shared" si="4"/>
        <v>0.11123888888888889</v>
      </c>
      <c r="BW40" s="5">
        <f t="shared" si="5"/>
        <v>99.1643051951405</v>
      </c>
      <c r="BX40" s="5">
        <f t="shared" si="6"/>
        <v>9</v>
      </c>
      <c r="BY40" s="4">
        <v>1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5">
        <v>30</v>
      </c>
      <c r="CF40" s="4">
        <v>0</v>
      </c>
      <c r="CG40" s="5">
        <v>5.2107300000000002E-2</v>
      </c>
      <c r="CH40" s="5">
        <f t="shared" si="7"/>
        <v>30.235504700000003</v>
      </c>
      <c r="CI40" s="5">
        <f t="shared" si="8"/>
        <v>0.11198335074074074</v>
      </c>
    </row>
    <row r="41" spans="1:87">
      <c r="A41" s="4" t="s">
        <v>55</v>
      </c>
      <c r="B41" s="4">
        <v>111</v>
      </c>
      <c r="C41" s="4">
        <v>9</v>
      </c>
      <c r="D41" s="4">
        <v>2013</v>
      </c>
      <c r="E41" s="5">
        <v>27</v>
      </c>
      <c r="F41" s="5">
        <v>49.55</v>
      </c>
      <c r="G41" s="5">
        <v>13.94</v>
      </c>
      <c r="H41" s="5">
        <v>29.3</v>
      </c>
      <c r="I41" s="5">
        <v>6.31</v>
      </c>
      <c r="L41" s="5">
        <v>34.684999999999995</v>
      </c>
      <c r="M41" s="5">
        <f t="shared" si="0"/>
        <v>0.28133198789101915</v>
      </c>
      <c r="N41" s="5">
        <f t="shared" si="1"/>
        <v>0.71866801210898079</v>
      </c>
      <c r="P41" s="5">
        <v>1</v>
      </c>
      <c r="T41" s="5">
        <v>1</v>
      </c>
      <c r="X41" s="5">
        <v>1</v>
      </c>
      <c r="Z41" s="5">
        <v>1</v>
      </c>
      <c r="AC41" s="5">
        <v>0.19559448000000001</v>
      </c>
      <c r="AD41" s="5">
        <v>1</v>
      </c>
      <c r="AG41" s="5">
        <v>9.6098399999999997E-3</v>
      </c>
      <c r="AH41" s="5">
        <v>1</v>
      </c>
      <c r="AK41" s="5">
        <v>0.131024736</v>
      </c>
      <c r="AL41" s="5">
        <v>1</v>
      </c>
      <c r="AU41" s="5">
        <v>6.9823999999999997E-2</v>
      </c>
      <c r="AV41" s="5">
        <v>1</v>
      </c>
      <c r="AY41" s="5">
        <v>1.3092000000000001</v>
      </c>
      <c r="AZ41" s="5">
        <v>1</v>
      </c>
      <c r="BA41" s="5">
        <v>0.24002000000000001</v>
      </c>
      <c r="BB41" s="5">
        <v>1</v>
      </c>
      <c r="BC41" s="5">
        <v>6.5460000000000006E-3</v>
      </c>
      <c r="BD41" s="5">
        <v>1</v>
      </c>
      <c r="BE41" s="5">
        <v>6.1096000000000004</v>
      </c>
      <c r="BF41" s="5">
        <v>1</v>
      </c>
      <c r="BI41" s="5">
        <v>8.89724088E-2</v>
      </c>
      <c r="BJ41" s="5">
        <v>1</v>
      </c>
      <c r="BM41" s="5">
        <v>7.1377883999999992E-3</v>
      </c>
      <c r="BN41" s="5">
        <v>1</v>
      </c>
      <c r="BO41" s="5">
        <v>1.1624926950000003E-2</v>
      </c>
      <c r="BS41" s="5">
        <f t="shared" si="2"/>
        <v>8.1791541801500003</v>
      </c>
      <c r="BT41" s="5">
        <f t="shared" si="3"/>
        <v>0.23581243131468937</v>
      </c>
      <c r="BU41" s="5">
        <v>2.1234766950000004E-2</v>
      </c>
      <c r="BV41" s="5">
        <f t="shared" si="4"/>
        <v>6.1221758541156143E-4</v>
      </c>
      <c r="BW41" s="5">
        <f t="shared" si="5"/>
        <v>0.25962057301150632</v>
      </c>
      <c r="BX41" s="5">
        <f t="shared" si="6"/>
        <v>14</v>
      </c>
      <c r="BY41" s="4">
        <v>0</v>
      </c>
      <c r="BZ41" s="4">
        <v>1</v>
      </c>
      <c r="CA41" s="4">
        <v>1</v>
      </c>
      <c r="CB41" s="4">
        <v>0</v>
      </c>
      <c r="CC41" s="4">
        <v>1</v>
      </c>
      <c r="CD41" s="4">
        <v>0</v>
      </c>
      <c r="CF41" s="4">
        <v>0</v>
      </c>
      <c r="CG41" s="5">
        <v>6.6938581499999981E-3</v>
      </c>
      <c r="CH41" s="5">
        <f t="shared" si="7"/>
        <v>8.1724603220000009</v>
      </c>
      <c r="CI41" s="5">
        <f t="shared" si="8"/>
        <v>0.23561944131468937</v>
      </c>
    </row>
    <row r="42" spans="1:87">
      <c r="A42" s="4" t="s">
        <v>55</v>
      </c>
      <c r="B42" s="4">
        <v>112</v>
      </c>
      <c r="C42" s="4">
        <v>9</v>
      </c>
      <c r="D42" s="4">
        <v>2013</v>
      </c>
      <c r="E42" s="5">
        <v>20</v>
      </c>
      <c r="F42" s="5" t="s">
        <v>58</v>
      </c>
      <c r="G42" s="5">
        <v>400</v>
      </c>
      <c r="H42" s="5">
        <v>60</v>
      </c>
      <c r="L42" s="5">
        <v>404.8</v>
      </c>
      <c r="M42" s="5">
        <f t="shared" si="0"/>
        <v>0.86956521739130432</v>
      </c>
      <c r="N42" s="5">
        <f t="shared" si="1"/>
        <v>0.13043478260869565</v>
      </c>
      <c r="O42" s="5">
        <v>4.6194083407319647E-2</v>
      </c>
      <c r="P42" s="5">
        <v>1</v>
      </c>
      <c r="T42" s="5">
        <v>1</v>
      </c>
      <c r="AC42" s="5">
        <v>0.25962276021177749</v>
      </c>
      <c r="AD42" s="5">
        <v>1</v>
      </c>
      <c r="AE42" s="5">
        <v>11.121546720111983</v>
      </c>
      <c r="AF42" s="5">
        <v>1</v>
      </c>
      <c r="AG42" s="5">
        <v>3.0613541069177998E-2</v>
      </c>
      <c r="AH42" s="5">
        <v>1</v>
      </c>
      <c r="AO42" s="5">
        <v>1.6682559552000004E-2</v>
      </c>
      <c r="AP42" s="5">
        <v>1</v>
      </c>
      <c r="BS42" s="5">
        <f t="shared" si="2"/>
        <v>11.474659664352258</v>
      </c>
      <c r="BT42" s="5">
        <f t="shared" si="3"/>
        <v>2.8346491265692334E-2</v>
      </c>
      <c r="BU42" s="5">
        <v>3.0613541069177998E-2</v>
      </c>
      <c r="BV42" s="5">
        <f t="shared" si="4"/>
        <v>7.5626336633344854E-5</v>
      </c>
      <c r="BW42" s="5">
        <f t="shared" si="5"/>
        <v>0.26679258439606302</v>
      </c>
      <c r="BX42" s="5">
        <f t="shared" si="6"/>
        <v>6</v>
      </c>
      <c r="BY42" s="4">
        <v>1</v>
      </c>
      <c r="BZ42" s="4">
        <v>1</v>
      </c>
      <c r="CA42" s="4">
        <v>0</v>
      </c>
      <c r="CB42" s="4">
        <v>0</v>
      </c>
      <c r="CC42" s="4">
        <v>0</v>
      </c>
      <c r="CD42" s="4">
        <v>0</v>
      </c>
      <c r="CE42" s="5">
        <v>2.4490741108759444</v>
      </c>
      <c r="CF42" s="4">
        <v>0</v>
      </c>
      <c r="CG42" s="5">
        <v>7.8122352000000006E-2</v>
      </c>
      <c r="CH42" s="5">
        <f t="shared" si="7"/>
        <v>11.396537312352258</v>
      </c>
      <c r="CI42" s="5">
        <f t="shared" si="8"/>
        <v>2.8153501265692334E-2</v>
      </c>
    </row>
    <row r="43" spans="1:87">
      <c r="A43" s="4" t="s">
        <v>59</v>
      </c>
      <c r="B43" s="4">
        <v>116</v>
      </c>
      <c r="C43" s="4">
        <v>1</v>
      </c>
      <c r="D43" s="4">
        <v>2013</v>
      </c>
      <c r="E43" s="5">
        <v>20</v>
      </c>
      <c r="F43" s="5">
        <v>9</v>
      </c>
      <c r="G43" s="5">
        <v>9</v>
      </c>
      <c r="H43" s="5">
        <v>0</v>
      </c>
      <c r="L43" s="5">
        <v>9</v>
      </c>
      <c r="M43" s="5">
        <f t="shared" si="0"/>
        <v>1</v>
      </c>
      <c r="N43" s="5">
        <f t="shared" si="1"/>
        <v>0</v>
      </c>
      <c r="AG43" s="5">
        <v>0.160164</v>
      </c>
      <c r="AH43" s="5">
        <v>1</v>
      </c>
      <c r="AK43" s="5">
        <v>8.1890460000000012E-2</v>
      </c>
      <c r="AL43" s="5">
        <v>1</v>
      </c>
      <c r="BS43" s="5">
        <f t="shared" si="2"/>
        <v>0.24205446000000003</v>
      </c>
      <c r="BT43" s="5">
        <f t="shared" si="3"/>
        <v>2.6894940000000003E-2</v>
      </c>
      <c r="BU43" s="5">
        <v>0.160164</v>
      </c>
      <c r="BV43" s="5">
        <f t="shared" si="4"/>
        <v>1.7795999999999999E-2</v>
      </c>
      <c r="BW43" s="5">
        <f t="shared" si="5"/>
        <v>66.168580409549151</v>
      </c>
      <c r="BX43" s="5">
        <f t="shared" si="6"/>
        <v>2</v>
      </c>
      <c r="BY43" s="4">
        <v>1</v>
      </c>
      <c r="BZ43" s="4">
        <v>1</v>
      </c>
      <c r="CA43" s="4">
        <v>0</v>
      </c>
      <c r="CB43" s="4">
        <v>0</v>
      </c>
      <c r="CC43" s="4">
        <v>1</v>
      </c>
      <c r="CD43" s="4">
        <v>0</v>
      </c>
      <c r="CF43" s="4">
        <v>1</v>
      </c>
      <c r="CG43" s="5">
        <v>1.1566596E-2</v>
      </c>
      <c r="CH43" s="5">
        <f t="shared" si="7"/>
        <v>0.23048786400000001</v>
      </c>
      <c r="CI43" s="5">
        <f t="shared" si="8"/>
        <v>2.5609762666666668E-2</v>
      </c>
    </row>
    <row r="44" spans="1:87">
      <c r="A44" s="4" t="s">
        <v>55</v>
      </c>
      <c r="B44" s="4">
        <v>117</v>
      </c>
      <c r="C44" s="4">
        <v>220</v>
      </c>
      <c r="D44" s="4">
        <v>2013</v>
      </c>
      <c r="E44" s="5">
        <v>13</v>
      </c>
      <c r="F44" s="5">
        <v>4482</v>
      </c>
      <c r="G44" s="5">
        <v>4454</v>
      </c>
      <c r="H44" s="5">
        <v>28.3</v>
      </c>
      <c r="L44" s="5">
        <v>4257.8999999999996</v>
      </c>
      <c r="M44" s="5">
        <f t="shared" si="0"/>
        <v>0.99368627713450675</v>
      </c>
      <c r="N44" s="5">
        <f t="shared" si="1"/>
        <v>6.3137228654931623E-3</v>
      </c>
      <c r="P44" s="5">
        <v>1</v>
      </c>
      <c r="AC44" s="5">
        <v>35.858987999999997</v>
      </c>
      <c r="AD44" s="5">
        <v>1</v>
      </c>
      <c r="AU44" s="5">
        <v>1.6365000000000001</v>
      </c>
      <c r="AV44" s="5">
        <v>1</v>
      </c>
      <c r="BS44" s="5">
        <f t="shared" si="2"/>
        <v>37.495487999999995</v>
      </c>
      <c r="BT44" s="5">
        <f t="shared" si="3"/>
        <v>8.8060987810892697E-3</v>
      </c>
      <c r="BU44" s="5">
        <v>0</v>
      </c>
      <c r="BV44" s="5">
        <f t="shared" si="4"/>
        <v>0</v>
      </c>
      <c r="BW44" s="5">
        <f t="shared" si="5"/>
        <v>0</v>
      </c>
      <c r="BX44" s="5">
        <f t="shared" si="6"/>
        <v>3</v>
      </c>
      <c r="BY44" s="4">
        <v>1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5">
        <v>32.032680000000006</v>
      </c>
      <c r="CF44" s="4">
        <v>0</v>
      </c>
      <c r="CG44" s="5">
        <v>0.82173212099999993</v>
      </c>
      <c r="CH44" s="5">
        <f t="shared" si="7"/>
        <v>36.673755878999998</v>
      </c>
      <c r="CI44" s="5">
        <f t="shared" si="8"/>
        <v>8.6131087810892692E-3</v>
      </c>
    </row>
    <row r="45" spans="1:87">
      <c r="A45" s="4" t="s">
        <v>57</v>
      </c>
      <c r="B45" s="4">
        <v>118</v>
      </c>
      <c r="C45" s="4">
        <v>1</v>
      </c>
      <c r="D45" s="4">
        <v>2013</v>
      </c>
      <c r="E45" s="5">
        <v>23</v>
      </c>
      <c r="F45" s="5">
        <v>63.3</v>
      </c>
      <c r="G45" s="5">
        <v>63.3</v>
      </c>
      <c r="H45" s="5">
        <v>0</v>
      </c>
      <c r="L45" s="5">
        <v>63.3</v>
      </c>
      <c r="M45" s="5">
        <f t="shared" si="0"/>
        <v>1</v>
      </c>
      <c r="N45" s="5">
        <f t="shared" si="1"/>
        <v>0</v>
      </c>
      <c r="P45" s="5">
        <v>1</v>
      </c>
      <c r="T45" s="5">
        <v>1</v>
      </c>
      <c r="AC45" s="5">
        <v>0.1227375</v>
      </c>
      <c r="AD45" s="5">
        <v>1</v>
      </c>
      <c r="AG45" s="5">
        <v>1.2245416427671199</v>
      </c>
      <c r="AH45" s="5">
        <v>1</v>
      </c>
      <c r="AO45" s="5">
        <v>0.65460000000000018</v>
      </c>
      <c r="AP45" s="5">
        <v>1</v>
      </c>
      <c r="AQ45" s="5">
        <v>1.1130622047440832</v>
      </c>
      <c r="AR45" s="5">
        <v>1</v>
      </c>
      <c r="AV45" s="5">
        <v>1</v>
      </c>
      <c r="BF45" s="5">
        <v>1</v>
      </c>
      <c r="BS45" s="5">
        <f t="shared" si="2"/>
        <v>3.1149413475112033</v>
      </c>
      <c r="BT45" s="5">
        <f t="shared" si="3"/>
        <v>4.9209184004916327E-2</v>
      </c>
      <c r="BU45" s="5">
        <v>0</v>
      </c>
      <c r="BV45" s="5">
        <f t="shared" si="4"/>
        <v>0</v>
      </c>
      <c r="BW45" s="5">
        <f t="shared" si="5"/>
        <v>0</v>
      </c>
      <c r="BX45" s="5">
        <f t="shared" si="6"/>
        <v>8</v>
      </c>
      <c r="BY45" s="4">
        <v>1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5">
        <v>1.2245370554379722</v>
      </c>
      <c r="CF45" s="4">
        <v>0</v>
      </c>
      <c r="CG45" s="5">
        <v>1.2216266999999999E-2</v>
      </c>
      <c r="CH45" s="5">
        <f t="shared" si="7"/>
        <v>3.1027250805112034</v>
      </c>
      <c r="CI45" s="5">
        <f t="shared" si="8"/>
        <v>4.901619400491633E-2</v>
      </c>
    </row>
    <row r="46" spans="1:87">
      <c r="A46" s="4" t="s">
        <v>57</v>
      </c>
      <c r="B46" s="4">
        <v>119</v>
      </c>
      <c r="C46" s="4">
        <v>1</v>
      </c>
      <c r="D46" s="4">
        <v>2013</v>
      </c>
      <c r="E46" s="5">
        <v>19</v>
      </c>
      <c r="F46" s="5">
        <v>98.76</v>
      </c>
      <c r="G46" s="5">
        <v>0</v>
      </c>
      <c r="H46" s="5">
        <v>98.76</v>
      </c>
      <c r="L46" s="5">
        <v>98.76</v>
      </c>
      <c r="M46" s="5">
        <f t="shared" si="0"/>
        <v>0</v>
      </c>
      <c r="N46" s="5">
        <f t="shared" si="1"/>
        <v>1</v>
      </c>
      <c r="AE46" s="5">
        <v>2.1820000000000004</v>
      </c>
      <c r="AF46" s="5">
        <v>1</v>
      </c>
      <c r="AW46" s="5">
        <v>1.3964799999999999</v>
      </c>
      <c r="AX46" s="5">
        <v>1</v>
      </c>
      <c r="AY46" s="5">
        <v>4.3639999999999998E-2</v>
      </c>
      <c r="AZ46" s="5">
        <v>1</v>
      </c>
      <c r="BS46" s="5">
        <f t="shared" si="2"/>
        <v>3.6221200000000002</v>
      </c>
      <c r="BT46" s="5">
        <f t="shared" si="3"/>
        <v>3.6675982179019843E-2</v>
      </c>
      <c r="BU46" s="5">
        <v>0</v>
      </c>
      <c r="BV46" s="5">
        <f t="shared" si="4"/>
        <v>0</v>
      </c>
      <c r="BW46" s="5">
        <f t="shared" si="5"/>
        <v>0</v>
      </c>
      <c r="BX46" s="5">
        <f t="shared" si="6"/>
        <v>3</v>
      </c>
      <c r="BY46" s="4">
        <v>0</v>
      </c>
      <c r="BZ46" s="4">
        <v>0</v>
      </c>
      <c r="CA46" s="4">
        <v>0</v>
      </c>
      <c r="CB46" s="4">
        <v>1</v>
      </c>
      <c r="CC46" s="4">
        <v>0</v>
      </c>
      <c r="CD46" s="4">
        <v>0</v>
      </c>
      <c r="CF46" s="4">
        <v>1</v>
      </c>
      <c r="CG46" s="5">
        <v>0.24</v>
      </c>
      <c r="CH46" s="5">
        <f t="shared" si="7"/>
        <v>3.3821200000000005</v>
      </c>
      <c r="CI46" s="5">
        <f t="shared" si="8"/>
        <v>3.424584852166869E-2</v>
      </c>
    </row>
    <row r="47" spans="1:87">
      <c r="A47" s="4" t="s">
        <v>55</v>
      </c>
      <c r="B47" s="4">
        <v>120</v>
      </c>
      <c r="C47" s="4">
        <v>1</v>
      </c>
      <c r="D47" s="4">
        <v>2013</v>
      </c>
      <c r="E47" s="5">
        <v>20</v>
      </c>
      <c r="F47" s="5">
        <v>20.89</v>
      </c>
      <c r="H47" s="5">
        <v>20.89</v>
      </c>
      <c r="L47" s="5">
        <v>20.89</v>
      </c>
      <c r="M47" s="5">
        <f t="shared" si="0"/>
        <v>0</v>
      </c>
      <c r="N47" s="5">
        <f t="shared" si="1"/>
        <v>1</v>
      </c>
      <c r="P47" s="5">
        <v>1</v>
      </c>
      <c r="AC47" s="4">
        <v>0.76370000000000005</v>
      </c>
      <c r="AD47" s="5">
        <v>1</v>
      </c>
      <c r="BB47" s="5">
        <v>1</v>
      </c>
      <c r="BD47" s="5">
        <v>1</v>
      </c>
      <c r="BS47" s="5">
        <f>O47+Q47+S47+U47+W47+Y47+AA47+AC47+AE47+AG47+AI47+AK47+AM47+AO47+AQ47+AS47+AU47+AW47+AY47+BA47+BC47+BE47+BG47+BI47+BK47+BM47+BO47+BQ47</f>
        <v>0.76370000000000005</v>
      </c>
      <c r="BT47" s="5">
        <f t="shared" si="3"/>
        <v>3.655816179990426E-2</v>
      </c>
      <c r="BU47" s="5">
        <v>0</v>
      </c>
      <c r="BV47" s="5">
        <f t="shared" si="4"/>
        <v>0</v>
      </c>
      <c r="BW47" s="5">
        <v>0</v>
      </c>
      <c r="BX47" s="5">
        <f t="shared" si="6"/>
        <v>4</v>
      </c>
      <c r="BY47" s="4">
        <v>1</v>
      </c>
      <c r="BZ47" s="4">
        <v>1</v>
      </c>
      <c r="CA47" s="4">
        <v>0</v>
      </c>
      <c r="CB47" s="4">
        <v>0</v>
      </c>
      <c r="CC47" s="4">
        <v>1</v>
      </c>
      <c r="CD47" s="4">
        <v>0</v>
      </c>
      <c r="CF47" s="4">
        <v>0</v>
      </c>
      <c r="CG47" s="5">
        <v>4.0315610999999999E-3</v>
      </c>
      <c r="CH47" s="5">
        <f t="shared" si="7"/>
        <v>0.75966843890000002</v>
      </c>
      <c r="CI47" s="5">
        <f t="shared" si="8"/>
        <v>3.6365171799904263E-2</v>
      </c>
    </row>
    <row r="48" spans="1:87">
      <c r="A48" s="4" t="s">
        <v>55</v>
      </c>
      <c r="B48" s="4">
        <v>10</v>
      </c>
      <c r="C48" s="4">
        <v>1</v>
      </c>
      <c r="D48" s="4">
        <v>2012</v>
      </c>
      <c r="E48" s="5">
        <v>12</v>
      </c>
      <c r="F48" s="5">
        <v>23</v>
      </c>
      <c r="G48" s="5">
        <v>21</v>
      </c>
      <c r="H48" s="5">
        <v>2</v>
      </c>
      <c r="L48" s="5">
        <v>23</v>
      </c>
      <c r="M48" s="5">
        <f t="shared" si="0"/>
        <v>0.91304347826086951</v>
      </c>
      <c r="N48" s="5">
        <f t="shared" si="1"/>
        <v>8.6956521739130432E-2</v>
      </c>
      <c r="O48" s="4"/>
      <c r="P48" s="4">
        <v>1</v>
      </c>
      <c r="AG48" s="5">
        <v>0.18</v>
      </c>
      <c r="AH48" s="5">
        <v>1</v>
      </c>
      <c r="BH48" s="4"/>
      <c r="BI48" s="4"/>
      <c r="BM48" s="4"/>
      <c r="BN48" s="4"/>
      <c r="BS48" s="5">
        <f t="shared" si="2"/>
        <v>0.18</v>
      </c>
      <c r="BT48" s="5">
        <f t="shared" si="3"/>
        <v>7.826086956521738E-3</v>
      </c>
      <c r="BU48" s="5">
        <v>8.6956521739130432E-2</v>
      </c>
      <c r="BV48" s="5">
        <f t="shared" si="4"/>
        <v>3.780718336483932E-3</v>
      </c>
      <c r="BW48" s="5">
        <f t="shared" si="5"/>
        <v>48.309178743961354</v>
      </c>
      <c r="BX48" s="5">
        <f t="shared" si="6"/>
        <v>2</v>
      </c>
      <c r="BY48" s="4">
        <v>0</v>
      </c>
      <c r="BZ48" s="4">
        <v>1</v>
      </c>
      <c r="CA48" s="4">
        <v>0</v>
      </c>
      <c r="CB48" s="4">
        <v>0</v>
      </c>
      <c r="CC48" s="4">
        <v>0</v>
      </c>
      <c r="CD48" s="4">
        <v>0</v>
      </c>
      <c r="CF48" s="4">
        <v>1</v>
      </c>
      <c r="CG48" s="5">
        <v>2.5163387129999994E-4</v>
      </c>
      <c r="CH48" s="5">
        <f t="shared" si="7"/>
        <v>0.17974836612869999</v>
      </c>
      <c r="CI48" s="5">
        <f t="shared" si="8"/>
        <v>7.8151463534217383E-3</v>
      </c>
    </row>
    <row r="49" spans="1:87">
      <c r="A49" s="4" t="s">
        <v>55</v>
      </c>
      <c r="B49" s="4">
        <v>12</v>
      </c>
      <c r="C49" s="4">
        <v>2</v>
      </c>
      <c r="D49" s="4">
        <v>2013</v>
      </c>
      <c r="E49" s="5">
        <v>16</v>
      </c>
      <c r="F49" s="5">
        <v>230</v>
      </c>
      <c r="G49" s="5">
        <v>60</v>
      </c>
      <c r="H49" s="5">
        <v>170</v>
      </c>
      <c r="L49" s="5">
        <v>230</v>
      </c>
      <c r="M49" s="5">
        <f t="shared" si="0"/>
        <v>0.2608695652173913</v>
      </c>
      <c r="N49" s="5">
        <f t="shared" si="1"/>
        <v>0.73913043478260865</v>
      </c>
      <c r="O49" s="4"/>
      <c r="P49" s="4"/>
      <c r="T49" s="5">
        <v>1</v>
      </c>
      <c r="W49" s="5">
        <v>1.1520959999999999E-4</v>
      </c>
      <c r="X49" s="5">
        <v>1</v>
      </c>
      <c r="AH49" s="5">
        <v>1</v>
      </c>
      <c r="BG49" s="4"/>
      <c r="BH49" s="4"/>
      <c r="BM49" s="4">
        <v>0</v>
      </c>
      <c r="BN49" s="4">
        <v>1</v>
      </c>
      <c r="BS49" s="5">
        <f t="shared" si="2"/>
        <v>1.1520959999999999E-4</v>
      </c>
      <c r="BT49" s="5">
        <f t="shared" si="3"/>
        <v>5.00911304347826E-7</v>
      </c>
      <c r="BU49" s="5">
        <v>5.00911304347826E-7</v>
      </c>
      <c r="BV49" s="5">
        <f t="shared" si="4"/>
        <v>2.1778752362948957E-9</v>
      </c>
      <c r="BW49" s="5">
        <f t="shared" si="5"/>
        <v>0.43478260869565216</v>
      </c>
      <c r="BX49" s="5">
        <f t="shared" si="6"/>
        <v>4</v>
      </c>
      <c r="BY49" s="4">
        <v>1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F49" s="4">
        <v>1</v>
      </c>
      <c r="CG49" s="5">
        <v>2.6399999999999996E-2</v>
      </c>
      <c r="CH49" s="5">
        <f t="shared" si="7"/>
        <v>-2.6284790399999997E-2</v>
      </c>
      <c r="CI49" s="5">
        <f t="shared" si="8"/>
        <v>-1.1428169739130433E-4</v>
      </c>
    </row>
    <row r="50" spans="1:87">
      <c r="A50" s="4" t="s">
        <v>59</v>
      </c>
      <c r="B50" s="4">
        <v>13</v>
      </c>
      <c r="C50" s="4">
        <v>1</v>
      </c>
      <c r="D50" s="4">
        <v>2012</v>
      </c>
      <c r="E50" s="5">
        <v>22</v>
      </c>
      <c r="F50" s="5">
        <v>17.837399999999999</v>
      </c>
      <c r="G50" s="5">
        <v>17.837399999999999</v>
      </c>
      <c r="L50" s="5">
        <v>17.837399999999999</v>
      </c>
      <c r="M50" s="5">
        <f t="shared" si="0"/>
        <v>1</v>
      </c>
      <c r="N50" s="5">
        <f t="shared" si="1"/>
        <v>0</v>
      </c>
      <c r="O50" s="4"/>
      <c r="P50" s="4">
        <v>1</v>
      </c>
      <c r="T50" s="5">
        <v>1</v>
      </c>
      <c r="AC50" s="5">
        <v>8.1497699999999992E-2</v>
      </c>
      <c r="AD50" s="5">
        <v>1</v>
      </c>
      <c r="AK50" s="5">
        <v>4.7131199999999998E-2</v>
      </c>
      <c r="AL50" s="5">
        <v>1</v>
      </c>
      <c r="AX50" s="5">
        <v>1</v>
      </c>
      <c r="BG50" s="4"/>
      <c r="BH50" s="4"/>
      <c r="BM50" s="4">
        <v>0</v>
      </c>
      <c r="BN50" s="4">
        <v>1</v>
      </c>
      <c r="BS50" s="5">
        <f t="shared" si="2"/>
        <v>0.12862889999999999</v>
      </c>
      <c r="BT50" s="5">
        <f t="shared" si="3"/>
        <v>7.2111910928722798E-3</v>
      </c>
      <c r="BU50" s="5">
        <v>7.871758215883479E-3</v>
      </c>
      <c r="BV50" s="5">
        <f t="shared" si="4"/>
        <v>4.4130636841038936E-4</v>
      </c>
      <c r="BW50" s="5">
        <f t="shared" si="5"/>
        <v>6.1197430871938421</v>
      </c>
      <c r="BX50" s="5">
        <f t="shared" si="6"/>
        <v>6</v>
      </c>
      <c r="BY50" s="4">
        <v>1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F50" s="4">
        <v>0</v>
      </c>
      <c r="CG50" s="5">
        <v>3.4424398259999996E-3</v>
      </c>
      <c r="CH50" s="5">
        <f t="shared" si="7"/>
        <v>0.12518646017399998</v>
      </c>
      <c r="CI50" s="5">
        <f t="shared" si="8"/>
        <v>7.0182010928722801E-3</v>
      </c>
    </row>
    <row r="51" spans="1:87">
      <c r="A51" s="4" t="s">
        <v>56</v>
      </c>
      <c r="B51" s="4">
        <v>20</v>
      </c>
      <c r="C51" s="4">
        <v>1</v>
      </c>
      <c r="D51" s="4">
        <v>2013</v>
      </c>
      <c r="E51" s="5">
        <v>17</v>
      </c>
      <c r="F51" s="5">
        <v>21.15</v>
      </c>
      <c r="G51" s="5">
        <v>20.149999999999999</v>
      </c>
      <c r="H51" s="5">
        <v>1</v>
      </c>
      <c r="L51" s="5">
        <v>21.15</v>
      </c>
      <c r="M51" s="5">
        <f t="shared" si="0"/>
        <v>0.95271867612293148</v>
      </c>
      <c r="N51" s="5">
        <f t="shared" si="1"/>
        <v>4.7281323877068564E-2</v>
      </c>
      <c r="O51" s="4"/>
      <c r="P51" s="4">
        <v>1</v>
      </c>
      <c r="T51" s="5">
        <v>1</v>
      </c>
      <c r="AG51" s="5">
        <v>0.17489908800000006</v>
      </c>
      <c r="AH51" s="5">
        <v>1</v>
      </c>
      <c r="AK51" s="5">
        <v>4.7131199999999998E-2</v>
      </c>
      <c r="AL51" s="5">
        <v>1</v>
      </c>
      <c r="BE51" s="5">
        <v>1.5710400000000001E-4</v>
      </c>
      <c r="BF51" s="5">
        <v>1</v>
      </c>
      <c r="BG51" s="4"/>
      <c r="BH51" s="4"/>
      <c r="BM51" s="4"/>
      <c r="BN51" s="4"/>
      <c r="BS51" s="5">
        <f t="shared" si="2"/>
        <v>0.22218739200000007</v>
      </c>
      <c r="BT51" s="5">
        <f t="shared" si="3"/>
        <v>1.0505314042553195E-2</v>
      </c>
      <c r="BU51" s="5">
        <v>1.1062420425531917E-2</v>
      </c>
      <c r="BV51" s="5">
        <f t="shared" si="4"/>
        <v>5.2304588300387312E-4</v>
      </c>
      <c r="BW51" s="5">
        <f t="shared" si="5"/>
        <v>4.9788695595886532</v>
      </c>
      <c r="BX51" s="5">
        <f t="shared" si="6"/>
        <v>5</v>
      </c>
      <c r="BY51" s="4">
        <v>1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5">
        <v>0.3276</v>
      </c>
      <c r="CF51" s="4">
        <v>1</v>
      </c>
      <c r="CG51" s="5">
        <v>4.0817385000000003E-3</v>
      </c>
      <c r="CH51" s="5">
        <f t="shared" si="7"/>
        <v>0.21810565350000008</v>
      </c>
      <c r="CI51" s="5">
        <f t="shared" si="8"/>
        <v>1.0312324042553195E-2</v>
      </c>
    </row>
    <row r="52" spans="1:87">
      <c r="A52" s="4" t="s">
        <v>55</v>
      </c>
      <c r="B52" s="4">
        <v>19</v>
      </c>
      <c r="C52" s="4">
        <v>1</v>
      </c>
      <c r="D52" s="4">
        <v>2013</v>
      </c>
      <c r="E52" s="5">
        <v>14</v>
      </c>
      <c r="F52" s="5">
        <v>1.77</v>
      </c>
      <c r="G52" s="5">
        <v>0</v>
      </c>
      <c r="H52" s="5">
        <v>1.77</v>
      </c>
      <c r="L52" s="5">
        <v>1.77</v>
      </c>
      <c r="M52" s="5">
        <f t="shared" si="0"/>
        <v>0</v>
      </c>
      <c r="N52" s="5">
        <f t="shared" si="1"/>
        <v>1</v>
      </c>
      <c r="O52" s="4"/>
      <c r="P52" s="4">
        <v>1</v>
      </c>
      <c r="W52" s="5">
        <v>1.1520960000000001E-5</v>
      </c>
      <c r="X52" s="5">
        <v>1</v>
      </c>
      <c r="AC52" s="5">
        <v>6.3387100000000002E-2</v>
      </c>
      <c r="AD52" s="5">
        <v>1</v>
      </c>
      <c r="AG52" s="5">
        <v>0.28829520000000003</v>
      </c>
      <c r="AH52" s="5">
        <v>1</v>
      </c>
      <c r="BA52" s="5">
        <v>6.1096000000000006E-3</v>
      </c>
      <c r="BB52" s="5">
        <v>1</v>
      </c>
      <c r="BE52" s="5">
        <v>0</v>
      </c>
      <c r="BF52" s="5">
        <v>1</v>
      </c>
      <c r="BG52" s="4"/>
      <c r="BH52" s="4"/>
      <c r="BM52" s="4"/>
      <c r="BN52" s="4"/>
      <c r="BS52" s="5">
        <f>O52+Q52+S52+U52+W52+Y52+AA52+AC52+AE52+AG52+AI52+AK52+AM52+AO52+AQ52+AS52+AU52+AW52+AY52+BA52+BC52+BE52+BG52+BI52+BK52+BM52+BO52+BQ52</f>
        <v>0.35780342096000001</v>
      </c>
      <c r="BT52" s="5">
        <f>BS52/L52</f>
        <v>0.20214882540112994</v>
      </c>
      <c r="BU52" s="5">
        <v>0.28829520000000003</v>
      </c>
      <c r="BV52" s="5">
        <f>BU52/L52</f>
        <v>0.16287864406779662</v>
      </c>
      <c r="BW52" s="5">
        <v>0</v>
      </c>
      <c r="BX52" s="5">
        <f>P52+R52+T52+V52+X52+Z52+AB52+AD52+AF52+AH52+AJ52+AL52+AN52+AP52+AR52+AT52+AV52+AX52+AZ52+BB52+BD52+BF52+BH52+BJ52+BL52+BN52+BP52+BR52</f>
        <v>6</v>
      </c>
      <c r="BY52" s="4">
        <v>1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F52" s="4">
        <v>0</v>
      </c>
      <c r="CG52" s="5">
        <v>3.4159229999999999E-4</v>
      </c>
      <c r="CH52" s="5">
        <f>BS52-CG52</f>
        <v>0.35746182865999998</v>
      </c>
      <c r="CI52" s="5">
        <f t="shared" si="8"/>
        <v>0.20195583540112994</v>
      </c>
    </row>
    <row r="53" spans="1:87">
      <c r="A53" s="4" t="s">
        <v>56</v>
      </c>
      <c r="B53" s="4">
        <v>23</v>
      </c>
      <c r="C53" s="4">
        <v>1</v>
      </c>
      <c r="D53" s="4">
        <v>2013</v>
      </c>
      <c r="E53" s="5">
        <v>19</v>
      </c>
      <c r="F53" s="5">
        <v>0.743224</v>
      </c>
      <c r="H53" s="5">
        <v>0.743224</v>
      </c>
      <c r="L53" s="5">
        <v>0.743224</v>
      </c>
      <c r="M53" s="5">
        <f t="shared" si="0"/>
        <v>0</v>
      </c>
      <c r="N53" s="5">
        <f t="shared" si="1"/>
        <v>1</v>
      </c>
      <c r="O53" s="4"/>
      <c r="P53" s="4"/>
      <c r="T53" s="5">
        <v>1</v>
      </c>
      <c r="AG53" s="5">
        <v>2.40246E-2</v>
      </c>
      <c r="AH53" s="5">
        <v>1</v>
      </c>
      <c r="BG53" s="4"/>
      <c r="BH53" s="4"/>
      <c r="BM53" s="4"/>
      <c r="BN53" s="4"/>
      <c r="BS53" s="5">
        <f t="shared" si="2"/>
        <v>2.40246E-2</v>
      </c>
      <c r="BT53" s="5">
        <f t="shared" si="3"/>
        <v>3.2324844192329637E-2</v>
      </c>
      <c r="BU53" s="5">
        <v>2.40246E-2</v>
      </c>
      <c r="BV53" s="5">
        <f t="shared" si="4"/>
        <v>3.2324844192329637E-2</v>
      </c>
      <c r="BW53" s="5">
        <f t="shared" si="5"/>
        <v>100</v>
      </c>
      <c r="BX53" s="5">
        <f t="shared" si="6"/>
        <v>2</v>
      </c>
      <c r="BY53" s="4">
        <v>1</v>
      </c>
      <c r="BZ53" s="4">
        <v>1</v>
      </c>
      <c r="CA53" s="4">
        <v>0</v>
      </c>
      <c r="CB53" s="4"/>
      <c r="CC53" s="4">
        <v>0</v>
      </c>
      <c r="CD53" s="4">
        <v>0</v>
      </c>
      <c r="CE53" s="5">
        <v>3.20328E-2</v>
      </c>
      <c r="CF53" s="4">
        <v>0</v>
      </c>
      <c r="CG53" s="5">
        <v>1.0298618622767997E-4</v>
      </c>
      <c r="CH53" s="5">
        <f t="shared" si="7"/>
        <v>2.3921613813772322E-2</v>
      </c>
      <c r="CI53" s="5">
        <f t="shared" si="8"/>
        <v>3.2186277372329639E-2</v>
      </c>
    </row>
    <row r="54" spans="1:87">
      <c r="A54" s="4" t="s">
        <v>60</v>
      </c>
      <c r="B54" s="4">
        <v>25</v>
      </c>
      <c r="C54" s="4">
        <v>1</v>
      </c>
      <c r="D54" s="4">
        <v>2013</v>
      </c>
      <c r="E54" s="5">
        <v>22</v>
      </c>
      <c r="F54" s="5">
        <v>557.41800000000001</v>
      </c>
      <c r="G54" s="5">
        <v>557.41800000000001</v>
      </c>
      <c r="L54" s="5">
        <v>557.41800000000001</v>
      </c>
      <c r="M54" s="5">
        <f t="shared" si="0"/>
        <v>1</v>
      </c>
      <c r="N54" s="5">
        <f t="shared" si="1"/>
        <v>0</v>
      </c>
      <c r="O54" s="4"/>
      <c r="P54" s="4"/>
      <c r="AG54" s="5">
        <v>48.049199999999999</v>
      </c>
      <c r="AH54" s="5">
        <v>1</v>
      </c>
      <c r="AO54" s="5">
        <v>0.13092000000000001</v>
      </c>
      <c r="AP54" s="5">
        <v>1</v>
      </c>
      <c r="BA54" s="5">
        <v>3.0548000000000002E-2</v>
      </c>
      <c r="BB54" s="5">
        <v>1</v>
      </c>
      <c r="BC54" s="5">
        <v>7.8551999999999997E-3</v>
      </c>
      <c r="BD54" s="5">
        <v>1</v>
      </c>
      <c r="BE54" s="5">
        <v>5.8913999999999998E-3</v>
      </c>
      <c r="BF54" s="5">
        <v>1</v>
      </c>
      <c r="BG54" s="4"/>
      <c r="BH54" s="4">
        <v>1</v>
      </c>
      <c r="BM54" s="4"/>
      <c r="BN54" s="4"/>
      <c r="BS54" s="5">
        <f t="shared" si="2"/>
        <v>48.22441460000001</v>
      </c>
      <c r="BT54" s="5">
        <f t="shared" si="3"/>
        <v>8.6513917024566858E-2</v>
      </c>
      <c r="BU54" s="5">
        <v>8.6513917024566858E-2</v>
      </c>
      <c r="BV54" s="5">
        <f t="shared" si="4"/>
        <v>1.5520474226624699E-4</v>
      </c>
      <c r="BW54" s="5">
        <f t="shared" si="5"/>
        <v>0.17939858418637358</v>
      </c>
      <c r="BX54" s="5">
        <f t="shared" si="6"/>
        <v>6</v>
      </c>
      <c r="BY54" s="4">
        <v>1</v>
      </c>
      <c r="BZ54" s="4">
        <v>1</v>
      </c>
      <c r="CA54" s="4">
        <v>0</v>
      </c>
      <c r="CB54" s="4">
        <v>0</v>
      </c>
      <c r="CC54" s="4">
        <v>0</v>
      </c>
      <c r="CD54" s="4">
        <v>0</v>
      </c>
      <c r="CF54" s="4">
        <v>1</v>
      </c>
      <c r="CG54" s="5">
        <v>0.20250000000000001</v>
      </c>
      <c r="CH54" s="5">
        <f t="shared" si="7"/>
        <v>48.021914600000009</v>
      </c>
      <c r="CI54" s="5">
        <f t="shared" si="8"/>
        <v>8.6150634891589445E-2</v>
      </c>
    </row>
    <row r="55" spans="1:87">
      <c r="A55" s="4" t="s">
        <v>56</v>
      </c>
      <c r="B55" s="4">
        <v>91</v>
      </c>
      <c r="C55" s="4">
        <v>1</v>
      </c>
      <c r="D55" s="4">
        <v>2013</v>
      </c>
      <c r="E55" s="5">
        <v>17</v>
      </c>
      <c r="F55" s="5">
        <v>2.0760000000000001</v>
      </c>
      <c r="G55" s="5">
        <v>0</v>
      </c>
      <c r="H55" s="5">
        <v>2.0760000000000001</v>
      </c>
      <c r="L55" s="5">
        <v>2.0760000000000001</v>
      </c>
      <c r="M55" s="5">
        <f t="shared" si="0"/>
        <v>0</v>
      </c>
      <c r="N55" s="5">
        <f t="shared" si="1"/>
        <v>1</v>
      </c>
      <c r="O55" s="4"/>
      <c r="P55" s="4"/>
      <c r="S55" s="4"/>
      <c r="T55" s="4">
        <v>1</v>
      </c>
      <c r="U55" s="4"/>
      <c r="V55" s="4"/>
      <c r="AG55" s="5">
        <v>0.70728422400000002</v>
      </c>
      <c r="AH55" s="5">
        <v>1</v>
      </c>
      <c r="BS55" s="5">
        <f t="shared" si="2"/>
        <v>0.70728422400000002</v>
      </c>
      <c r="BT55" s="5">
        <f t="shared" si="3"/>
        <v>0.34069567630057801</v>
      </c>
      <c r="BU55" s="5">
        <v>0.70728422400000002</v>
      </c>
      <c r="BV55" s="5">
        <f t="shared" si="4"/>
        <v>0.34069567630057801</v>
      </c>
      <c r="BW55" s="5">
        <f t="shared" si="5"/>
        <v>100</v>
      </c>
      <c r="BX55" s="5">
        <f t="shared" si="6"/>
        <v>2</v>
      </c>
      <c r="BY55" s="4">
        <v>1</v>
      </c>
      <c r="BZ55" s="4">
        <v>0</v>
      </c>
      <c r="CA55" s="4">
        <v>0</v>
      </c>
      <c r="CB55" s="4">
        <v>0</v>
      </c>
      <c r="CC55" s="4">
        <v>1</v>
      </c>
      <c r="CD55" s="4">
        <v>0</v>
      </c>
      <c r="CF55" s="4">
        <v>0</v>
      </c>
      <c r="CG55" s="5">
        <v>4.0064723999999998E-4</v>
      </c>
      <c r="CH55" s="5">
        <f t="shared" si="7"/>
        <v>0.70688357676000002</v>
      </c>
      <c r="CI55" s="5">
        <f t="shared" si="8"/>
        <v>0.34050268630057801</v>
      </c>
    </row>
    <row r="56" spans="1:87">
      <c r="A56" s="4" t="s">
        <v>59</v>
      </c>
      <c r="B56" s="4">
        <v>92</v>
      </c>
      <c r="C56" s="4">
        <v>1</v>
      </c>
      <c r="D56" s="4">
        <v>2013</v>
      </c>
      <c r="E56" s="5">
        <v>21</v>
      </c>
      <c r="F56" s="5">
        <v>18.579999999999998</v>
      </c>
      <c r="G56" s="5">
        <v>18.579999999999998</v>
      </c>
      <c r="H56" s="5">
        <v>0</v>
      </c>
      <c r="L56" s="5">
        <v>18.579999999999998</v>
      </c>
      <c r="M56" s="5">
        <f t="shared" si="0"/>
        <v>1</v>
      </c>
      <c r="N56" s="5">
        <f t="shared" si="1"/>
        <v>0</v>
      </c>
      <c r="O56" s="4"/>
      <c r="P56" s="4"/>
      <c r="S56" s="4"/>
      <c r="T56" s="4"/>
      <c r="U56" s="4"/>
      <c r="V56" s="4"/>
      <c r="AC56" s="5">
        <v>6.5460000000000004E-2</v>
      </c>
      <c r="AD56" s="5">
        <v>1</v>
      </c>
      <c r="AG56" s="5">
        <v>0.36997884000000003</v>
      </c>
      <c r="AH56" s="5">
        <v>1</v>
      </c>
      <c r="AU56" s="5">
        <v>7.8551999999999997E-3</v>
      </c>
      <c r="AV56" s="5">
        <v>1</v>
      </c>
      <c r="AY56" s="5">
        <v>2.1819999999999999E-2</v>
      </c>
      <c r="AZ56" s="5">
        <v>1</v>
      </c>
      <c r="BS56" s="5">
        <f t="shared" si="2"/>
        <v>0.46511404000000006</v>
      </c>
      <c r="BT56" s="5">
        <f t="shared" si="3"/>
        <v>2.5033048439181922E-2</v>
      </c>
      <c r="BU56" s="5">
        <v>0.36997884000000003</v>
      </c>
      <c r="BV56" s="5">
        <f t="shared" si="4"/>
        <v>1.9912747039827774E-2</v>
      </c>
      <c r="BW56" s="5">
        <f t="shared" si="5"/>
        <v>79.545833533642636</v>
      </c>
      <c r="BX56" s="5">
        <f t="shared" si="6"/>
        <v>4</v>
      </c>
      <c r="BY56" s="4">
        <v>0</v>
      </c>
      <c r="BZ56" s="4">
        <v>0</v>
      </c>
      <c r="CA56" s="4">
        <v>1</v>
      </c>
      <c r="CB56" s="4">
        <v>0</v>
      </c>
      <c r="CC56" s="4">
        <v>0</v>
      </c>
      <c r="CD56" s="4">
        <v>0</v>
      </c>
      <c r="CF56" s="4">
        <v>0</v>
      </c>
      <c r="CG56" s="5">
        <v>3.5857541999999992E-3</v>
      </c>
      <c r="CH56" s="5">
        <f t="shared" si="7"/>
        <v>0.46152828580000005</v>
      </c>
      <c r="CI56" s="5">
        <f t="shared" si="8"/>
        <v>2.4840058439181922E-2</v>
      </c>
    </row>
    <row r="57" spans="1:87">
      <c r="A57" s="4" t="s">
        <v>59</v>
      </c>
      <c r="B57" s="4">
        <v>93</v>
      </c>
      <c r="C57" s="4">
        <v>1</v>
      </c>
      <c r="D57" s="4">
        <v>201</v>
      </c>
      <c r="E57" s="5">
        <v>21</v>
      </c>
      <c r="F57" s="5">
        <v>18.579999999999998</v>
      </c>
      <c r="G57" s="5">
        <v>18.579999999999998</v>
      </c>
      <c r="H57" s="5">
        <v>0</v>
      </c>
      <c r="L57" s="5">
        <v>18.579999999999998</v>
      </c>
      <c r="M57" s="5">
        <f t="shared" si="0"/>
        <v>1</v>
      </c>
      <c r="N57" s="5">
        <f t="shared" si="1"/>
        <v>0</v>
      </c>
      <c r="O57" s="4"/>
      <c r="P57" s="4"/>
      <c r="S57" s="4"/>
      <c r="T57" s="4"/>
      <c r="U57" s="4"/>
      <c r="V57" s="4"/>
      <c r="AC57" s="5">
        <v>0.13092000000000001</v>
      </c>
      <c r="AD57" s="5">
        <v>1</v>
      </c>
      <c r="AQ57" s="5">
        <v>4.7131199999999998E-2</v>
      </c>
      <c r="AR57" s="5">
        <v>1</v>
      </c>
      <c r="AY57" s="5">
        <v>2.7275000000000001E-2</v>
      </c>
      <c r="AZ57" s="5">
        <v>1</v>
      </c>
      <c r="BS57" s="5">
        <f t="shared" si="2"/>
        <v>0.20532620000000001</v>
      </c>
      <c r="BT57" s="5">
        <f t="shared" si="3"/>
        <v>1.1050925726587731E-2</v>
      </c>
      <c r="BU57" s="5">
        <v>0</v>
      </c>
      <c r="BV57" s="5">
        <f t="shared" si="4"/>
        <v>0</v>
      </c>
      <c r="BW57" s="5">
        <f t="shared" si="5"/>
        <v>0</v>
      </c>
      <c r="BX57" s="5">
        <f t="shared" si="6"/>
        <v>3</v>
      </c>
      <c r="BY57" s="4">
        <v>1</v>
      </c>
      <c r="BZ57" s="4">
        <v>1</v>
      </c>
      <c r="CA57" s="4">
        <v>1</v>
      </c>
      <c r="CB57" s="4">
        <v>0</v>
      </c>
      <c r="CC57" s="4">
        <v>0</v>
      </c>
      <c r="CD57" s="4">
        <v>0</v>
      </c>
      <c r="CF57" s="4">
        <v>0</v>
      </c>
      <c r="CG57" s="5">
        <v>3.5857541999999992E-3</v>
      </c>
      <c r="CH57" s="5">
        <f t="shared" si="7"/>
        <v>0.2017404458</v>
      </c>
      <c r="CI57" s="5">
        <f t="shared" si="8"/>
        <v>1.085793572658773E-2</v>
      </c>
    </row>
    <row r="58" spans="1:87">
      <c r="A58" s="4" t="s">
        <v>59</v>
      </c>
      <c r="B58" s="4">
        <v>95</v>
      </c>
      <c r="C58" s="4">
        <v>1</v>
      </c>
      <c r="D58" s="4">
        <v>2013</v>
      </c>
      <c r="E58" s="5">
        <v>15</v>
      </c>
      <c r="F58" s="5">
        <v>18.579999999999998</v>
      </c>
      <c r="G58" s="5">
        <v>18.579999999999998</v>
      </c>
      <c r="H58" s="5">
        <v>0</v>
      </c>
      <c r="L58" s="5">
        <v>18.579999999999998</v>
      </c>
      <c r="M58" s="5">
        <f t="shared" si="0"/>
        <v>1</v>
      </c>
      <c r="N58" s="5">
        <f t="shared" si="1"/>
        <v>0</v>
      </c>
      <c r="O58" s="4"/>
      <c r="P58" s="4"/>
      <c r="S58" s="4"/>
      <c r="T58" s="4"/>
      <c r="U58" s="4"/>
      <c r="V58" s="4"/>
      <c r="AC58" s="5">
        <v>0.19638000000000005</v>
      </c>
      <c r="AD58" s="5">
        <v>1</v>
      </c>
      <c r="AH58" s="5">
        <v>1</v>
      </c>
      <c r="BS58" s="5">
        <f t="shared" si="2"/>
        <v>0.19638000000000005</v>
      </c>
      <c r="BT58" s="5">
        <f t="shared" si="3"/>
        <v>1.0569429494079659E-2</v>
      </c>
      <c r="BU58" s="5">
        <v>0</v>
      </c>
      <c r="BV58" s="5">
        <f t="shared" si="4"/>
        <v>0</v>
      </c>
      <c r="BW58" s="5">
        <f t="shared" si="5"/>
        <v>0</v>
      </c>
      <c r="BX58" s="5">
        <f t="shared" si="6"/>
        <v>2</v>
      </c>
      <c r="BY58" s="4">
        <v>1</v>
      </c>
      <c r="BZ58" s="4">
        <v>1</v>
      </c>
      <c r="CA58" s="4">
        <v>0</v>
      </c>
      <c r="CB58" s="4">
        <v>0</v>
      </c>
      <c r="CC58" s="4">
        <v>0</v>
      </c>
      <c r="CD58" s="4">
        <v>0</v>
      </c>
      <c r="CF58" s="4">
        <v>0</v>
      </c>
      <c r="CG58" s="5">
        <v>3.5857541999999992E-3</v>
      </c>
      <c r="CH58" s="5">
        <f t="shared" si="7"/>
        <v>0.19279424580000004</v>
      </c>
      <c r="CI58" s="5">
        <f t="shared" si="8"/>
        <v>1.0376439494079659E-2</v>
      </c>
    </row>
    <row r="59" spans="1:87">
      <c r="A59" s="4" t="s">
        <v>59</v>
      </c>
      <c r="B59" s="4">
        <v>96</v>
      </c>
      <c r="C59" s="4">
        <v>1</v>
      </c>
      <c r="D59" s="4">
        <v>2013</v>
      </c>
      <c r="E59" s="5">
        <v>25</v>
      </c>
      <c r="F59" s="5">
        <v>16</v>
      </c>
      <c r="G59" s="5">
        <v>16</v>
      </c>
      <c r="H59" s="5">
        <v>0</v>
      </c>
      <c r="L59" s="5">
        <v>16</v>
      </c>
      <c r="M59" s="5">
        <f t="shared" si="0"/>
        <v>1</v>
      </c>
      <c r="N59" s="5">
        <f t="shared" si="1"/>
        <v>0</v>
      </c>
      <c r="O59" s="4"/>
      <c r="P59" s="4"/>
      <c r="S59" s="4"/>
      <c r="T59" s="4"/>
      <c r="U59" s="4"/>
      <c r="V59" s="4"/>
      <c r="AG59" s="5">
        <v>0.320328</v>
      </c>
      <c r="AH59" s="5">
        <v>1</v>
      </c>
      <c r="AK59" s="5">
        <v>7.9179019520000012E-3</v>
      </c>
      <c r="AL59" s="5">
        <v>1</v>
      </c>
      <c r="BC59" s="5">
        <v>8.7279999999999996E-3</v>
      </c>
      <c r="BD59" s="5">
        <v>1</v>
      </c>
      <c r="BS59" s="5">
        <f t="shared" si="2"/>
        <v>0.336973901952</v>
      </c>
      <c r="BT59" s="5">
        <f t="shared" si="3"/>
        <v>2.1060868872E-2</v>
      </c>
      <c r="BU59" s="5">
        <v>0.320328</v>
      </c>
      <c r="BV59" s="5">
        <f t="shared" si="4"/>
        <v>2.00205E-2</v>
      </c>
      <c r="BW59" s="5">
        <f t="shared" si="5"/>
        <v>95.060180668124531</v>
      </c>
      <c r="BX59" s="5">
        <f t="shared" si="6"/>
        <v>3</v>
      </c>
      <c r="BY59" s="4">
        <v>1</v>
      </c>
      <c r="BZ59" s="4">
        <v>1</v>
      </c>
      <c r="CA59" s="4">
        <v>0</v>
      </c>
      <c r="CB59" s="4">
        <v>0</v>
      </c>
      <c r="CC59" s="4">
        <v>0</v>
      </c>
      <c r="CD59" s="4">
        <v>0</v>
      </c>
      <c r="CE59" s="5">
        <v>0.32032680000000002</v>
      </c>
      <c r="CF59" s="4"/>
      <c r="CG59" s="5">
        <v>7.2000000000000007E-3</v>
      </c>
      <c r="CH59" s="5">
        <f t="shared" si="7"/>
        <v>0.32977390195200001</v>
      </c>
      <c r="CI59" s="5">
        <f t="shared" si="8"/>
        <v>2.0610868872000001E-2</v>
      </c>
    </row>
    <row r="60" spans="1:87">
      <c r="A60" s="4" t="s">
        <v>59</v>
      </c>
      <c r="B60" s="4">
        <v>97</v>
      </c>
      <c r="C60" s="4">
        <v>1</v>
      </c>
      <c r="D60" s="4">
        <v>2013</v>
      </c>
      <c r="E60" s="5">
        <v>21</v>
      </c>
      <c r="F60" s="5">
        <v>18</v>
      </c>
      <c r="G60" s="5">
        <v>18</v>
      </c>
      <c r="H60" s="5">
        <v>0</v>
      </c>
      <c r="L60" s="5">
        <v>18</v>
      </c>
      <c r="M60" s="5">
        <f t="shared" si="0"/>
        <v>1</v>
      </c>
      <c r="N60" s="5">
        <f t="shared" si="1"/>
        <v>0</v>
      </c>
      <c r="O60" s="4"/>
      <c r="P60" s="4"/>
      <c r="S60" s="4"/>
      <c r="T60" s="4"/>
      <c r="U60" s="4"/>
      <c r="V60" s="4">
        <v>1</v>
      </c>
      <c r="AK60" s="5">
        <v>0.131024736</v>
      </c>
      <c r="AL60" s="5">
        <v>1</v>
      </c>
      <c r="AU60" s="5">
        <v>2.3740160000000003E-2</v>
      </c>
      <c r="AV60" s="5">
        <v>1</v>
      </c>
      <c r="BS60" s="5">
        <f t="shared" si="2"/>
        <v>0.15476489600000001</v>
      </c>
      <c r="BT60" s="5">
        <f t="shared" si="3"/>
        <v>8.5980497777777779E-3</v>
      </c>
      <c r="BU60" s="5">
        <v>0</v>
      </c>
      <c r="BV60" s="5">
        <f t="shared" si="4"/>
        <v>0</v>
      </c>
      <c r="BW60" s="5">
        <f t="shared" si="5"/>
        <v>0</v>
      </c>
      <c r="BX60" s="5">
        <f t="shared" si="6"/>
        <v>3</v>
      </c>
      <c r="BY60" s="4">
        <v>0</v>
      </c>
      <c r="BZ60" s="4">
        <v>1</v>
      </c>
      <c r="CA60" s="4">
        <v>0</v>
      </c>
      <c r="CB60" s="4">
        <v>0</v>
      </c>
      <c r="CC60" s="4">
        <v>0</v>
      </c>
      <c r="CD60" s="4">
        <v>0</v>
      </c>
      <c r="CF60" s="4"/>
      <c r="CG60" s="5">
        <v>5.2199999999999989E-3</v>
      </c>
      <c r="CH60" s="5">
        <f t="shared" si="7"/>
        <v>0.14954489600000001</v>
      </c>
      <c r="CI60" s="5">
        <f t="shared" si="8"/>
        <v>8.3080497777777776E-3</v>
      </c>
    </row>
    <row r="61" spans="1:87">
      <c r="A61" s="4" t="s">
        <v>59</v>
      </c>
      <c r="B61" s="4">
        <v>98</v>
      </c>
      <c r="C61" s="4">
        <v>1</v>
      </c>
      <c r="D61" s="4">
        <v>2013</v>
      </c>
      <c r="E61" s="5">
        <v>25</v>
      </c>
      <c r="F61" s="5">
        <v>18</v>
      </c>
      <c r="G61" s="5">
        <v>18</v>
      </c>
      <c r="H61" s="5">
        <v>0</v>
      </c>
      <c r="L61" s="5">
        <v>16.2</v>
      </c>
      <c r="M61" s="5">
        <f t="shared" si="0"/>
        <v>1</v>
      </c>
      <c r="N61" s="5">
        <f t="shared" si="1"/>
        <v>0</v>
      </c>
      <c r="O61" s="4"/>
      <c r="P61" s="4"/>
      <c r="S61" s="4"/>
      <c r="T61" s="4"/>
      <c r="U61" s="4"/>
      <c r="V61" s="4"/>
      <c r="AG61" s="5">
        <v>0.2242296</v>
      </c>
      <c r="AH61" s="5">
        <v>1</v>
      </c>
      <c r="AO61" s="5">
        <v>5.2368000000000005E-2</v>
      </c>
      <c r="AP61" s="5">
        <v>1</v>
      </c>
      <c r="BS61" s="5">
        <f t="shared" si="2"/>
        <v>0.2765976</v>
      </c>
      <c r="BT61" s="5">
        <f t="shared" si="3"/>
        <v>1.7073925925925926E-2</v>
      </c>
      <c r="BU61" s="5">
        <v>0.2242296</v>
      </c>
      <c r="BV61" s="5">
        <f t="shared" si="4"/>
        <v>1.3841333333333334E-2</v>
      </c>
      <c r="BW61" s="5">
        <f t="shared" si="5"/>
        <v>81.067080842350052</v>
      </c>
      <c r="BX61" s="5">
        <f t="shared" si="6"/>
        <v>2</v>
      </c>
      <c r="BY61" s="4">
        <v>1</v>
      </c>
      <c r="BZ61" s="4">
        <v>0</v>
      </c>
      <c r="CA61" s="4">
        <v>0</v>
      </c>
      <c r="CB61" s="4">
        <v>0</v>
      </c>
      <c r="CC61" s="4">
        <v>0</v>
      </c>
      <c r="CD61" s="4">
        <v>0</v>
      </c>
      <c r="CE61" s="5">
        <v>9.609804000000001E-2</v>
      </c>
      <c r="CF61" s="4"/>
      <c r="CG61" s="5">
        <v>6.899999999999999E-3</v>
      </c>
      <c r="CH61" s="5">
        <f t="shared" si="7"/>
        <v>0.26969759999999998</v>
      </c>
      <c r="CI61" s="5">
        <f t="shared" si="8"/>
        <v>1.6648E-2</v>
      </c>
    </row>
    <row r="62" spans="1:87">
      <c r="A62" s="4" t="s">
        <v>59</v>
      </c>
      <c r="B62" s="4">
        <v>101</v>
      </c>
      <c r="C62" s="4">
        <v>1</v>
      </c>
      <c r="D62" s="4">
        <v>2013</v>
      </c>
      <c r="E62" s="5">
        <v>21</v>
      </c>
      <c r="F62" s="5">
        <v>18</v>
      </c>
      <c r="G62" s="5">
        <v>18</v>
      </c>
      <c r="H62" s="5">
        <v>0</v>
      </c>
      <c r="L62" s="5">
        <v>18</v>
      </c>
      <c r="M62" s="5">
        <f t="shared" si="0"/>
        <v>1</v>
      </c>
      <c r="N62" s="5">
        <f t="shared" si="1"/>
        <v>0</v>
      </c>
      <c r="O62" s="4"/>
      <c r="P62" s="4"/>
      <c r="S62" s="4"/>
      <c r="T62" s="4"/>
      <c r="U62" s="4"/>
      <c r="V62" s="4"/>
      <c r="AK62" s="5">
        <v>0.101908128</v>
      </c>
      <c r="AL62" s="5">
        <v>1</v>
      </c>
      <c r="BP62" s="5">
        <v>1</v>
      </c>
      <c r="BS62" s="5">
        <f t="shared" si="2"/>
        <v>0.101908128</v>
      </c>
      <c r="BT62" s="5">
        <f t="shared" si="3"/>
        <v>5.6615626666666665E-3</v>
      </c>
      <c r="BU62" s="5">
        <v>0</v>
      </c>
      <c r="BV62" s="5">
        <f t="shared" si="4"/>
        <v>0</v>
      </c>
      <c r="BW62" s="5">
        <f t="shared" si="5"/>
        <v>0</v>
      </c>
      <c r="BX62" s="5">
        <f>P62+R62+T62+V62+X62+Z62+AB62+AD62+AF62+AH62+AJ62+AL62+AN62+AP62+AR62+AT62+AV62+AX62+AZ62+BB62+BD62+BF62+BH62+BJ62+BL62+BN62+BP62+BR62</f>
        <v>2</v>
      </c>
      <c r="BY62" s="4">
        <v>1</v>
      </c>
      <c r="BZ62" s="4">
        <v>1</v>
      </c>
      <c r="CA62" s="4">
        <v>0</v>
      </c>
      <c r="CB62" s="4">
        <v>0</v>
      </c>
      <c r="CC62" s="4">
        <v>0</v>
      </c>
      <c r="CD62" s="4">
        <v>0</v>
      </c>
      <c r="CF62" s="4">
        <v>1</v>
      </c>
      <c r="CG62" s="5">
        <v>7.1999999999999998E-3</v>
      </c>
      <c r="CH62" s="5">
        <f t="shared" si="7"/>
        <v>9.4708128000000003E-2</v>
      </c>
      <c r="CI62" s="5">
        <f t="shared" si="8"/>
        <v>5.2615626666666663E-3</v>
      </c>
    </row>
    <row r="63" spans="1:87">
      <c r="A63" s="4" t="s">
        <v>59</v>
      </c>
      <c r="B63" s="4">
        <v>102</v>
      </c>
      <c r="C63" s="4">
        <v>1</v>
      </c>
      <c r="D63" s="4">
        <v>2013</v>
      </c>
      <c r="E63" s="5">
        <v>21</v>
      </c>
      <c r="F63" s="5">
        <v>15.4</v>
      </c>
      <c r="G63" s="5">
        <v>15.4</v>
      </c>
      <c r="H63" s="5">
        <v>0</v>
      </c>
      <c r="L63" s="5">
        <v>15.4</v>
      </c>
      <c r="M63" s="5">
        <f t="shared" si="0"/>
        <v>1</v>
      </c>
      <c r="N63" s="5">
        <f t="shared" si="1"/>
        <v>0</v>
      </c>
      <c r="O63" s="4"/>
      <c r="P63" s="4">
        <v>1</v>
      </c>
      <c r="S63" s="4"/>
      <c r="T63" s="4"/>
      <c r="U63" s="4"/>
      <c r="V63" s="4"/>
      <c r="AC63" s="5">
        <v>6.792773808225E-2</v>
      </c>
      <c r="AD63" s="5">
        <v>1</v>
      </c>
      <c r="BS63" s="5">
        <f t="shared" si="2"/>
        <v>6.792773808225E-2</v>
      </c>
      <c r="BT63" s="5">
        <f t="shared" si="3"/>
        <v>4.4108920832629872E-3</v>
      </c>
      <c r="BU63" s="5">
        <v>0</v>
      </c>
      <c r="BV63" s="5">
        <f t="shared" si="4"/>
        <v>0</v>
      </c>
      <c r="BW63" s="5">
        <v>0</v>
      </c>
      <c r="BX63" s="5">
        <f>P63+R63+T63+V63+X63+Z63+AB63+AD63+AF63+AH63+AJ63+AL63+AN63+AP63+AR63+AT63+AV63+AX63+AZ63+BB63+BD63+BF63+BH63+BJ63+BL63+BN63+BP63+BR63</f>
        <v>2</v>
      </c>
      <c r="BY63" s="4">
        <v>0</v>
      </c>
      <c r="BZ63" s="4">
        <v>1</v>
      </c>
      <c r="CA63" s="4">
        <v>0</v>
      </c>
      <c r="CB63" s="4">
        <v>0</v>
      </c>
      <c r="CC63" s="4">
        <v>0</v>
      </c>
      <c r="CD63" s="4">
        <v>0</v>
      </c>
      <c r="CF63" s="4">
        <v>1</v>
      </c>
      <c r="CG63" s="5">
        <v>1.6799999999999999E-2</v>
      </c>
      <c r="CH63" s="5">
        <f t="shared" si="7"/>
        <v>5.1127738082250004E-2</v>
      </c>
      <c r="CI63" s="5">
        <f t="shared" si="8"/>
        <v>3.3199829923538965E-3</v>
      </c>
    </row>
    <row r="64" spans="1:87">
      <c r="A64" s="4" t="s">
        <v>59</v>
      </c>
      <c r="B64" s="4">
        <v>103</v>
      </c>
      <c r="C64" s="4">
        <v>1</v>
      </c>
      <c r="D64" s="4">
        <v>2013</v>
      </c>
      <c r="E64" s="5">
        <v>19</v>
      </c>
      <c r="F64" s="5">
        <v>15.4</v>
      </c>
      <c r="G64" s="5">
        <v>15.4</v>
      </c>
      <c r="H64" s="5">
        <v>0</v>
      </c>
      <c r="L64" s="5">
        <v>15.4</v>
      </c>
      <c r="M64" s="5">
        <f t="shared" si="0"/>
        <v>1</v>
      </c>
      <c r="N64" s="5">
        <f t="shared" si="1"/>
        <v>0</v>
      </c>
      <c r="O64" s="4"/>
      <c r="P64" s="4"/>
      <c r="S64" s="4"/>
      <c r="T64" s="4"/>
      <c r="U64" s="4"/>
      <c r="V64" s="4"/>
      <c r="AG64" s="5">
        <v>0.58726800000000012</v>
      </c>
      <c r="AH64" s="5">
        <v>1</v>
      </c>
      <c r="AK64" s="5">
        <v>0.22911000000000001</v>
      </c>
      <c r="AL64" s="5">
        <v>1</v>
      </c>
      <c r="AV64" s="5">
        <v>1</v>
      </c>
      <c r="AX64" s="5">
        <v>1</v>
      </c>
      <c r="BS64" s="5">
        <f t="shared" si="2"/>
        <v>0.81637800000000016</v>
      </c>
      <c r="BT64" s="5">
        <f t="shared" si="3"/>
        <v>5.301155844155845E-2</v>
      </c>
      <c r="BU64" s="5">
        <v>0.58726800000000012</v>
      </c>
      <c r="BV64" s="5">
        <f t="shared" si="4"/>
        <v>3.8134285714285725E-2</v>
      </c>
      <c r="BW64" s="5">
        <f t="shared" ref="BW64:BW127" si="9">BU64/BS64*100</f>
        <v>71.935794448160038</v>
      </c>
      <c r="BX64" s="5">
        <f t="shared" si="6"/>
        <v>4</v>
      </c>
      <c r="BY64" s="4">
        <v>0</v>
      </c>
      <c r="BZ64" s="4">
        <v>1</v>
      </c>
      <c r="CA64" s="4">
        <v>0</v>
      </c>
      <c r="CB64" s="4">
        <v>0</v>
      </c>
      <c r="CC64" s="4">
        <v>0</v>
      </c>
      <c r="CD64" s="4">
        <v>0</v>
      </c>
      <c r="CF64" s="4">
        <v>1</v>
      </c>
      <c r="CG64" s="5">
        <v>7.11E-3</v>
      </c>
      <c r="CH64" s="5">
        <f t="shared" si="7"/>
        <v>0.80926800000000021</v>
      </c>
      <c r="CI64" s="5">
        <f t="shared" si="8"/>
        <v>5.2549870129870141E-2</v>
      </c>
    </row>
    <row r="65" spans="1:87">
      <c r="A65" s="4" t="s">
        <v>59</v>
      </c>
      <c r="B65" s="4">
        <v>104</v>
      </c>
      <c r="C65" s="4">
        <v>1</v>
      </c>
      <c r="D65" s="4">
        <v>2013</v>
      </c>
      <c r="E65" s="5">
        <v>15</v>
      </c>
      <c r="F65" s="5">
        <v>17.899999999999999</v>
      </c>
      <c r="G65" s="5">
        <v>17.899999999999999</v>
      </c>
      <c r="H65" s="5">
        <v>0</v>
      </c>
      <c r="L65" s="5">
        <v>17.899999999999999</v>
      </c>
      <c r="M65" s="5">
        <f t="shared" si="0"/>
        <v>1</v>
      </c>
      <c r="N65" s="5">
        <f t="shared" si="1"/>
        <v>0</v>
      </c>
      <c r="O65" s="4"/>
      <c r="P65" s="4"/>
      <c r="S65" s="4"/>
      <c r="T65" s="4"/>
      <c r="U65" s="4"/>
      <c r="V65" s="4"/>
      <c r="BS65" s="5">
        <f t="shared" si="2"/>
        <v>0</v>
      </c>
      <c r="BT65" s="5">
        <f t="shared" si="3"/>
        <v>0</v>
      </c>
      <c r="BU65" s="5">
        <v>0</v>
      </c>
      <c r="BV65" s="5">
        <f t="shared" si="4"/>
        <v>0</v>
      </c>
      <c r="BW65" s="5">
        <v>0</v>
      </c>
      <c r="BX65" s="5">
        <f t="shared" si="6"/>
        <v>0</v>
      </c>
      <c r="BY65" s="4">
        <v>1</v>
      </c>
      <c r="BZ65" s="4">
        <v>0</v>
      </c>
      <c r="CA65" s="4">
        <v>0</v>
      </c>
      <c r="CB65" s="4">
        <v>0</v>
      </c>
      <c r="CC65" s="4">
        <v>0</v>
      </c>
      <c r="CD65" s="4">
        <v>0</v>
      </c>
      <c r="CF65" s="4">
        <v>1</v>
      </c>
      <c r="CG65" s="5">
        <v>3.1499999999999996E-3</v>
      </c>
      <c r="CH65" s="5">
        <f t="shared" si="7"/>
        <v>-3.1499999999999996E-3</v>
      </c>
      <c r="CI65" s="5">
        <f t="shared" si="8"/>
        <v>-1.7597765363128491E-4</v>
      </c>
    </row>
    <row r="66" spans="1:87">
      <c r="A66" s="4" t="s">
        <v>59</v>
      </c>
      <c r="B66" s="4">
        <v>105</v>
      </c>
      <c r="C66" s="4">
        <v>1</v>
      </c>
      <c r="D66" s="4">
        <v>2013</v>
      </c>
      <c r="E66" s="5">
        <v>21</v>
      </c>
      <c r="F66" s="5">
        <v>9</v>
      </c>
      <c r="G66" s="5">
        <v>9</v>
      </c>
      <c r="H66" s="5">
        <v>0</v>
      </c>
      <c r="L66" s="5">
        <v>9</v>
      </c>
      <c r="M66" s="5">
        <f t="shared" ref="M66:M129" si="10">(G66/(G66+H66+I66))</f>
        <v>1</v>
      </c>
      <c r="N66" s="5">
        <f t="shared" ref="N66:N129" si="11">(H66+I66)/(G66+H66+I66)</f>
        <v>0</v>
      </c>
      <c r="O66" s="4"/>
      <c r="P66" s="4"/>
      <c r="S66" s="4"/>
      <c r="T66" s="4"/>
      <c r="U66" s="4"/>
      <c r="V66" s="4"/>
      <c r="AG66" s="5">
        <v>0.7340850000000001</v>
      </c>
      <c r="AH66" s="5">
        <v>1</v>
      </c>
      <c r="AK66" s="5">
        <v>2.6184000000000002E-2</v>
      </c>
      <c r="AL66" s="5">
        <v>1</v>
      </c>
      <c r="BF66" s="5">
        <v>1</v>
      </c>
      <c r="BS66" s="5">
        <f t="shared" ref="BS66:BS129" si="12">O66+Q66+S66+U66+W66+Y66+AA66+AC66+AE66+AG66+AI66+AK66+AM66+AO66+AQ66+AS66+AU66+AW66+AY66+BA66+BC66+BE66+BG66+BI66+BK66+BM66+BO66+BQ66</f>
        <v>0.76026900000000008</v>
      </c>
      <c r="BT66" s="5">
        <f t="shared" ref="BT66:BT129" si="13">BS66/L66</f>
        <v>8.4474333333333346E-2</v>
      </c>
      <c r="BU66" s="5">
        <v>0.7340850000000001</v>
      </c>
      <c r="BV66" s="5">
        <f t="shared" ref="BV66:BV129" si="14">BU66/L66</f>
        <v>8.1565000000000012E-2</v>
      </c>
      <c r="BW66" s="5">
        <f t="shared" si="9"/>
        <v>96.555955852468017</v>
      </c>
      <c r="BX66" s="5">
        <f t="shared" ref="BX66:BX129" si="15">P66+R66+T66+V66+X66+Z66+AB66+AD66+AF66+AH66+AJ66+AL66+AN66+AP66+AR66+AT66+AV66+AX66+AZ66+BB66+BD66+BF66+BH66+BJ66+BL66+BN66+BP66+BR66</f>
        <v>3</v>
      </c>
      <c r="BY66" s="4">
        <v>0</v>
      </c>
      <c r="BZ66" s="4">
        <v>1</v>
      </c>
      <c r="CA66" s="4">
        <v>0</v>
      </c>
      <c r="CB66" s="4">
        <v>0</v>
      </c>
      <c r="CC66" s="4">
        <v>0</v>
      </c>
      <c r="CD66" s="4">
        <v>0</v>
      </c>
      <c r="CF66" s="4"/>
      <c r="CG66" s="5">
        <v>7.6800000000000002E-3</v>
      </c>
      <c r="CH66" s="5">
        <f t="shared" ref="CH66:CH129" si="16">BS66-CG66</f>
        <v>0.75258900000000006</v>
      </c>
      <c r="CI66" s="5">
        <f t="shared" ref="CI66:CI129" si="17">BT66-(CG66/L66)</f>
        <v>8.3621000000000015E-2</v>
      </c>
    </row>
    <row r="67" spans="1:87">
      <c r="A67" s="4" t="s">
        <v>56</v>
      </c>
      <c r="B67" s="4">
        <v>106</v>
      </c>
      <c r="C67" s="4">
        <v>1</v>
      </c>
      <c r="D67" s="4">
        <v>2013</v>
      </c>
      <c r="E67" s="5">
        <v>17</v>
      </c>
      <c r="F67" s="5">
        <v>1.3470934999999999</v>
      </c>
      <c r="G67" s="5">
        <v>0</v>
      </c>
      <c r="H67" s="5">
        <v>1.3470934999999999</v>
      </c>
      <c r="L67" s="5">
        <v>1.3470934999999999</v>
      </c>
      <c r="M67" s="5">
        <f t="shared" si="10"/>
        <v>0</v>
      </c>
      <c r="N67" s="5">
        <f t="shared" si="11"/>
        <v>1</v>
      </c>
      <c r="O67" s="4"/>
      <c r="P67" s="4"/>
      <c r="S67" s="4"/>
      <c r="T67" s="4">
        <v>1</v>
      </c>
      <c r="U67" s="4"/>
      <c r="V67" s="4"/>
      <c r="AI67" s="5">
        <v>1.035E-2</v>
      </c>
      <c r="AJ67" s="5">
        <v>1</v>
      </c>
      <c r="BS67" s="5">
        <f t="shared" si="12"/>
        <v>1.035E-2</v>
      </c>
      <c r="BT67" s="5">
        <f t="shared" si="13"/>
        <v>7.6832083296371045E-3</v>
      </c>
      <c r="BU67" s="5">
        <v>1.035E-2</v>
      </c>
      <c r="BV67" s="5">
        <f t="shared" si="14"/>
        <v>7.6832083296371045E-3</v>
      </c>
      <c r="BW67" s="5">
        <f t="shared" si="9"/>
        <v>100</v>
      </c>
      <c r="BX67" s="5">
        <f t="shared" si="15"/>
        <v>2</v>
      </c>
      <c r="BY67" s="4">
        <v>1</v>
      </c>
      <c r="BZ67" s="4">
        <v>1</v>
      </c>
      <c r="CA67" s="4">
        <v>0</v>
      </c>
      <c r="CB67" s="4">
        <v>0</v>
      </c>
      <c r="CC67" s="4">
        <v>0</v>
      </c>
      <c r="CD67" s="4">
        <v>0</v>
      </c>
      <c r="CF67" s="4">
        <v>0</v>
      </c>
      <c r="CG67" s="5">
        <v>2.5997557456499998E-4</v>
      </c>
      <c r="CH67" s="5">
        <f t="shared" si="16"/>
        <v>1.0090024425434999E-2</v>
      </c>
      <c r="CI67" s="5">
        <f t="shared" si="17"/>
        <v>7.4902183296371048E-3</v>
      </c>
    </row>
    <row r="68" spans="1:87">
      <c r="A68" s="2" t="s">
        <v>59</v>
      </c>
      <c r="B68" s="2">
        <v>12</v>
      </c>
      <c r="C68" s="3">
        <v>1</v>
      </c>
      <c r="D68" s="2">
        <v>2013</v>
      </c>
      <c r="E68" s="5">
        <v>23</v>
      </c>
      <c r="F68" s="5">
        <v>4.22</v>
      </c>
      <c r="G68" s="5">
        <v>0</v>
      </c>
      <c r="H68" s="5">
        <v>4.22</v>
      </c>
      <c r="L68" s="5">
        <v>4.22</v>
      </c>
      <c r="M68" s="5">
        <f t="shared" si="10"/>
        <v>0</v>
      </c>
      <c r="N68" s="5">
        <f t="shared" si="11"/>
        <v>1</v>
      </c>
      <c r="AA68" s="2"/>
      <c r="AB68" s="2"/>
      <c r="AC68" s="5">
        <v>7.6064519999999997E-2</v>
      </c>
      <c r="AD68" s="5">
        <v>1</v>
      </c>
      <c r="AG68" s="5">
        <v>6.19289442E-5</v>
      </c>
      <c r="AH68" s="5">
        <v>1</v>
      </c>
      <c r="AO68" s="5">
        <v>1.6365000000000001E-2</v>
      </c>
      <c r="AP68" s="5">
        <v>1</v>
      </c>
      <c r="BS68" s="5">
        <f t="shared" si="12"/>
        <v>9.24914489442E-2</v>
      </c>
      <c r="BT68" s="5">
        <f t="shared" si="13"/>
        <v>2.1917404963080572E-2</v>
      </c>
      <c r="BU68" s="5">
        <v>6.19289442E-5</v>
      </c>
      <c r="BV68" s="5">
        <f t="shared" si="14"/>
        <v>1.4675105260663508E-5</v>
      </c>
      <c r="BW68" s="5">
        <f t="shared" si="9"/>
        <v>6.6956399653076759E-2</v>
      </c>
      <c r="BX68" s="5">
        <f t="shared" si="15"/>
        <v>3</v>
      </c>
      <c r="BY68" s="2">
        <v>1</v>
      </c>
      <c r="BZ68" s="2">
        <v>0</v>
      </c>
      <c r="CA68" s="2">
        <v>0</v>
      </c>
      <c r="CB68" s="2">
        <v>0</v>
      </c>
      <c r="CC68" s="2">
        <v>0</v>
      </c>
      <c r="CD68" s="2">
        <v>0</v>
      </c>
      <c r="CE68" s="5">
        <v>0.24665256000000002</v>
      </c>
      <c r="CF68" s="4">
        <v>0</v>
      </c>
      <c r="CG68" s="5">
        <v>8.1441779999999984E-4</v>
      </c>
      <c r="CH68" s="5">
        <f t="shared" si="16"/>
        <v>9.1677031144200005E-2</v>
      </c>
      <c r="CI68" s="5">
        <f t="shared" si="17"/>
        <v>2.1724414963080571E-2</v>
      </c>
    </row>
    <row r="69" spans="1:87">
      <c r="A69" s="2" t="s">
        <v>59</v>
      </c>
      <c r="B69" s="2">
        <v>13</v>
      </c>
      <c r="C69" s="3">
        <v>1</v>
      </c>
      <c r="D69" s="2">
        <v>2013</v>
      </c>
      <c r="E69" s="5">
        <v>24</v>
      </c>
      <c r="F69" s="5">
        <v>4.22</v>
      </c>
      <c r="G69" s="5">
        <v>0</v>
      </c>
      <c r="H69" s="5">
        <v>4.22</v>
      </c>
      <c r="L69" s="5">
        <v>4.22</v>
      </c>
      <c r="M69" s="5">
        <f t="shared" si="10"/>
        <v>0</v>
      </c>
      <c r="N69" s="5">
        <f t="shared" si="11"/>
        <v>1</v>
      </c>
      <c r="T69" s="5">
        <v>1</v>
      </c>
      <c r="AA69" s="2"/>
      <c r="AB69" s="2"/>
      <c r="AO69" s="5">
        <v>3.2729999999999999E-3</v>
      </c>
      <c r="AP69" s="5">
        <v>1</v>
      </c>
      <c r="BS69" s="5">
        <f t="shared" si="12"/>
        <v>3.2729999999999999E-3</v>
      </c>
      <c r="BT69" s="5">
        <f t="shared" si="13"/>
        <v>7.7559241706161134E-4</v>
      </c>
      <c r="BU69" s="5">
        <v>0</v>
      </c>
      <c r="BV69" s="5">
        <f t="shared" si="14"/>
        <v>0</v>
      </c>
      <c r="BW69" s="5">
        <f t="shared" si="9"/>
        <v>0</v>
      </c>
      <c r="BX69" s="5">
        <f t="shared" si="15"/>
        <v>2</v>
      </c>
      <c r="BY69" s="2">
        <v>1</v>
      </c>
      <c r="BZ69" s="2">
        <v>0</v>
      </c>
      <c r="CA69" s="2">
        <v>0</v>
      </c>
      <c r="CB69" s="2">
        <v>0</v>
      </c>
      <c r="CC69" s="2">
        <v>1</v>
      </c>
      <c r="CD69" s="2">
        <v>0</v>
      </c>
      <c r="CF69" s="4">
        <v>0</v>
      </c>
      <c r="CG69" s="5">
        <v>8.1441779999999984E-4</v>
      </c>
      <c r="CH69" s="5">
        <f t="shared" si="16"/>
        <v>2.4585822E-3</v>
      </c>
      <c r="CI69" s="5">
        <f t="shared" si="17"/>
        <v>5.8260241706161136E-4</v>
      </c>
    </row>
    <row r="70" spans="1:87">
      <c r="A70" s="2" t="s">
        <v>59</v>
      </c>
      <c r="B70" s="2">
        <v>14</v>
      </c>
      <c r="C70" s="3">
        <v>1</v>
      </c>
      <c r="D70" s="2">
        <v>2013</v>
      </c>
      <c r="E70" s="5">
        <v>24</v>
      </c>
      <c r="F70" s="5">
        <v>4.22</v>
      </c>
      <c r="G70" s="5">
        <v>0</v>
      </c>
      <c r="H70" s="5">
        <v>4.22</v>
      </c>
      <c r="L70" s="5">
        <v>4.22</v>
      </c>
      <c r="M70" s="5">
        <f t="shared" si="10"/>
        <v>0</v>
      </c>
      <c r="N70" s="5">
        <f t="shared" si="11"/>
        <v>1</v>
      </c>
      <c r="T70" s="5">
        <v>1</v>
      </c>
      <c r="AA70" s="2"/>
      <c r="AB70" s="2"/>
      <c r="AO70" s="5">
        <v>3.2729999999999999E-3</v>
      </c>
      <c r="AP70" s="5">
        <v>1</v>
      </c>
      <c r="BS70" s="5">
        <f t="shared" si="12"/>
        <v>3.2729999999999999E-3</v>
      </c>
      <c r="BT70" s="5">
        <f t="shared" si="13"/>
        <v>7.7559241706161134E-4</v>
      </c>
      <c r="BU70" s="5">
        <v>0</v>
      </c>
      <c r="BV70" s="5">
        <f t="shared" si="14"/>
        <v>0</v>
      </c>
      <c r="BW70" s="5">
        <f t="shared" si="9"/>
        <v>0</v>
      </c>
      <c r="BX70" s="5">
        <f t="shared" si="15"/>
        <v>2</v>
      </c>
      <c r="BY70" s="2">
        <v>1</v>
      </c>
      <c r="BZ70" s="2">
        <v>0</v>
      </c>
      <c r="CA70" s="2">
        <v>0</v>
      </c>
      <c r="CB70" s="2">
        <v>0</v>
      </c>
      <c r="CC70" s="2">
        <v>0</v>
      </c>
      <c r="CD70" s="2">
        <v>0</v>
      </c>
      <c r="CE70" s="5">
        <v>6.40656E-2</v>
      </c>
      <c r="CF70" s="4">
        <v>0</v>
      </c>
      <c r="CG70" s="5">
        <v>8.1441779999999984E-4</v>
      </c>
      <c r="CH70" s="5">
        <f t="shared" si="16"/>
        <v>2.4585822E-3</v>
      </c>
      <c r="CI70" s="5">
        <f t="shared" si="17"/>
        <v>5.8260241706161136E-4</v>
      </c>
    </row>
    <row r="71" spans="1:87">
      <c r="A71" s="2" t="s">
        <v>59</v>
      </c>
      <c r="B71" s="2">
        <v>15</v>
      </c>
      <c r="C71" s="3">
        <v>1</v>
      </c>
      <c r="D71" s="2">
        <v>2013</v>
      </c>
      <c r="E71" s="5">
        <v>19</v>
      </c>
      <c r="F71" s="5">
        <v>18</v>
      </c>
      <c r="G71" s="5">
        <v>18</v>
      </c>
      <c r="H71" s="5">
        <v>0</v>
      </c>
      <c r="L71" s="5">
        <v>18</v>
      </c>
      <c r="M71" s="5">
        <f t="shared" si="10"/>
        <v>1</v>
      </c>
      <c r="N71" s="5">
        <f t="shared" si="11"/>
        <v>0</v>
      </c>
      <c r="Q71" s="5">
        <v>2.0572768799999998E-2</v>
      </c>
      <c r="R71" s="5">
        <v>1</v>
      </c>
      <c r="AA71" s="2"/>
      <c r="AB71" s="2"/>
      <c r="AC71" s="5">
        <v>2.2729130300000004E-2</v>
      </c>
      <c r="AD71" s="5">
        <v>1</v>
      </c>
      <c r="BS71" s="5">
        <f t="shared" si="12"/>
        <v>4.3301899099999999E-2</v>
      </c>
      <c r="BT71" s="5">
        <f t="shared" si="13"/>
        <v>2.4056610611111109E-3</v>
      </c>
      <c r="BU71" s="5">
        <v>0</v>
      </c>
      <c r="BV71" s="5">
        <f t="shared" si="14"/>
        <v>0</v>
      </c>
      <c r="BW71" s="5">
        <f t="shared" si="9"/>
        <v>0</v>
      </c>
      <c r="BX71" s="5">
        <f t="shared" si="15"/>
        <v>2</v>
      </c>
      <c r="BY71" s="2">
        <v>1</v>
      </c>
      <c r="BZ71" s="2">
        <v>0</v>
      </c>
      <c r="CA71" s="2">
        <v>1</v>
      </c>
      <c r="CB71" s="2">
        <v>1</v>
      </c>
      <c r="CC71" s="2">
        <v>0</v>
      </c>
      <c r="CD71" s="2">
        <v>0</v>
      </c>
      <c r="CF71" s="4">
        <v>0</v>
      </c>
      <c r="CG71" s="5">
        <v>3.4738199999999994E-3</v>
      </c>
      <c r="CH71" s="5">
        <f t="shared" si="16"/>
        <v>3.9828079099999997E-2</v>
      </c>
      <c r="CI71" s="5">
        <f t="shared" si="17"/>
        <v>2.2126710611111108E-3</v>
      </c>
    </row>
    <row r="72" spans="1:87">
      <c r="A72" s="2" t="s">
        <v>56</v>
      </c>
      <c r="B72" s="2">
        <v>16</v>
      </c>
      <c r="C72" s="3">
        <v>1</v>
      </c>
      <c r="D72" s="2">
        <v>2013</v>
      </c>
      <c r="E72" s="5">
        <v>19</v>
      </c>
      <c r="F72" s="5">
        <v>34.74</v>
      </c>
      <c r="G72" s="5">
        <v>34.74</v>
      </c>
      <c r="H72" s="5">
        <v>0</v>
      </c>
      <c r="L72" s="5">
        <v>34.74</v>
      </c>
      <c r="M72" s="5">
        <f t="shared" si="10"/>
        <v>1</v>
      </c>
      <c r="N72" s="5">
        <f t="shared" si="11"/>
        <v>0</v>
      </c>
      <c r="AA72" s="2"/>
      <c r="AB72" s="2"/>
      <c r="AK72" s="5">
        <v>0.14252223513600001</v>
      </c>
      <c r="AL72" s="5">
        <v>1</v>
      </c>
      <c r="AU72" s="5">
        <v>8.7282000000000019E-3</v>
      </c>
      <c r="AV72" s="5">
        <v>1</v>
      </c>
      <c r="AY72" s="5">
        <v>0</v>
      </c>
      <c r="AZ72" s="5">
        <v>1</v>
      </c>
      <c r="BS72" s="5">
        <f t="shared" si="12"/>
        <v>0.15125043513600001</v>
      </c>
      <c r="BT72" s="5">
        <f t="shared" si="13"/>
        <v>4.3537833948186526E-3</v>
      </c>
      <c r="BU72" s="5">
        <v>0</v>
      </c>
      <c r="BV72" s="5">
        <f t="shared" si="14"/>
        <v>0</v>
      </c>
      <c r="BW72" s="5">
        <f t="shared" si="9"/>
        <v>0</v>
      </c>
      <c r="BX72" s="5">
        <f t="shared" si="15"/>
        <v>3</v>
      </c>
      <c r="BY72" s="2">
        <v>1</v>
      </c>
      <c r="BZ72" s="2">
        <v>0</v>
      </c>
      <c r="CA72" s="2">
        <v>0</v>
      </c>
      <c r="CB72" s="2">
        <v>0</v>
      </c>
      <c r="CC72" s="2">
        <v>0</v>
      </c>
      <c r="CD72" s="2">
        <v>0</v>
      </c>
      <c r="CF72" s="4">
        <v>0</v>
      </c>
      <c r="CG72" s="5">
        <v>6.7044725999999989E-3</v>
      </c>
      <c r="CH72" s="5">
        <f t="shared" si="16"/>
        <v>0.14454596253599999</v>
      </c>
      <c r="CI72" s="5">
        <f t="shared" si="17"/>
        <v>4.1607933948186529E-3</v>
      </c>
    </row>
    <row r="73" spans="1:87">
      <c r="A73" s="2" t="s">
        <v>59</v>
      </c>
      <c r="B73" s="2">
        <v>17</v>
      </c>
      <c r="C73" s="3">
        <v>1</v>
      </c>
      <c r="D73" s="2">
        <v>2013</v>
      </c>
      <c r="E73" s="5">
        <v>19</v>
      </c>
      <c r="F73" s="5">
        <v>8.6900000000000013</v>
      </c>
      <c r="G73" s="5">
        <v>8.6900000000000013</v>
      </c>
      <c r="H73" s="5">
        <v>0</v>
      </c>
      <c r="L73" s="5">
        <v>8.6900000000000013</v>
      </c>
      <c r="M73" s="5">
        <f t="shared" si="10"/>
        <v>1</v>
      </c>
      <c r="N73" s="5">
        <f t="shared" si="11"/>
        <v>0</v>
      </c>
      <c r="AA73" s="2"/>
      <c r="AB73" s="2"/>
      <c r="AC73" s="5">
        <v>9.8188428960000004E-2</v>
      </c>
      <c r="AD73" s="5">
        <v>1</v>
      </c>
      <c r="BS73" s="5">
        <f t="shared" si="12"/>
        <v>9.8188428960000004E-2</v>
      </c>
      <c r="BT73" s="5">
        <f t="shared" si="13"/>
        <v>1.1299013689298042E-2</v>
      </c>
      <c r="BU73" s="5">
        <v>0</v>
      </c>
      <c r="BV73" s="5">
        <f t="shared" si="14"/>
        <v>0</v>
      </c>
      <c r="BW73" s="5">
        <f t="shared" si="9"/>
        <v>0</v>
      </c>
      <c r="BX73" s="5">
        <f t="shared" si="15"/>
        <v>1</v>
      </c>
      <c r="BY73" s="2">
        <v>0</v>
      </c>
      <c r="BZ73" s="2">
        <v>0</v>
      </c>
      <c r="CA73" s="2">
        <v>0</v>
      </c>
      <c r="CB73" s="2">
        <v>0</v>
      </c>
      <c r="CC73" s="2">
        <v>0</v>
      </c>
      <c r="CD73" s="2">
        <v>0</v>
      </c>
      <c r="CF73" s="4">
        <v>0</v>
      </c>
      <c r="CG73" s="5">
        <v>1.6770830999999996E-3</v>
      </c>
      <c r="CH73" s="5">
        <f t="shared" si="16"/>
        <v>9.651134586E-2</v>
      </c>
      <c r="CI73" s="5">
        <f t="shared" si="17"/>
        <v>1.1106023689298042E-2</v>
      </c>
    </row>
    <row r="74" spans="1:87">
      <c r="A74" s="2" t="s">
        <v>59</v>
      </c>
      <c r="B74" s="2">
        <v>18</v>
      </c>
      <c r="C74" s="3">
        <v>1</v>
      </c>
      <c r="D74" s="2">
        <v>2013</v>
      </c>
      <c r="E74" s="5">
        <v>17</v>
      </c>
      <c r="F74" s="5">
        <v>18</v>
      </c>
      <c r="G74" s="5">
        <v>18</v>
      </c>
      <c r="H74" s="5">
        <v>0</v>
      </c>
      <c r="L74" s="5">
        <v>18</v>
      </c>
      <c r="M74" s="5">
        <f t="shared" si="10"/>
        <v>1</v>
      </c>
      <c r="N74" s="5">
        <f t="shared" si="11"/>
        <v>0</v>
      </c>
      <c r="AA74" s="2"/>
      <c r="AB74" s="2"/>
      <c r="AC74" s="5">
        <v>6.5372719999999995E-2</v>
      </c>
      <c r="AD74" s="5">
        <v>1</v>
      </c>
      <c r="AO74" s="5">
        <v>0.17456000000000002</v>
      </c>
      <c r="AP74" s="5">
        <v>1</v>
      </c>
      <c r="BS74" s="5">
        <f t="shared" si="12"/>
        <v>0.23993272000000002</v>
      </c>
      <c r="BT74" s="5">
        <f t="shared" si="13"/>
        <v>1.3329595555555556E-2</v>
      </c>
      <c r="BU74" s="5">
        <v>0</v>
      </c>
      <c r="BV74" s="5">
        <f t="shared" si="14"/>
        <v>0</v>
      </c>
      <c r="BW74" s="5">
        <f t="shared" si="9"/>
        <v>0</v>
      </c>
      <c r="BX74" s="5">
        <f t="shared" si="15"/>
        <v>2</v>
      </c>
      <c r="BY74" s="2">
        <v>1</v>
      </c>
      <c r="BZ74" s="2">
        <v>0</v>
      </c>
      <c r="CA74" s="2">
        <v>0</v>
      </c>
      <c r="CB74" s="2">
        <v>0</v>
      </c>
      <c r="CC74" s="2">
        <v>0</v>
      </c>
      <c r="CD74" s="2">
        <v>0</v>
      </c>
      <c r="CF74" s="4">
        <v>0</v>
      </c>
      <c r="CG74" s="5">
        <v>3.4738199999999994E-3</v>
      </c>
      <c r="CH74" s="5">
        <f t="shared" si="16"/>
        <v>0.23645890000000003</v>
      </c>
      <c r="CI74" s="5">
        <f t="shared" si="17"/>
        <v>1.3136605555555556E-2</v>
      </c>
    </row>
    <row r="75" spans="1:87">
      <c r="A75" s="2" t="s">
        <v>59</v>
      </c>
      <c r="B75" s="2">
        <v>19</v>
      </c>
      <c r="C75" s="3">
        <v>1</v>
      </c>
      <c r="D75" s="2">
        <v>2013</v>
      </c>
      <c r="E75" s="5">
        <v>20</v>
      </c>
      <c r="F75" s="5">
        <v>18</v>
      </c>
      <c r="G75" s="5">
        <v>18</v>
      </c>
      <c r="H75" s="5">
        <v>0</v>
      </c>
      <c r="L75" s="5">
        <v>18</v>
      </c>
      <c r="M75" s="5">
        <f t="shared" si="10"/>
        <v>1</v>
      </c>
      <c r="N75" s="5">
        <f t="shared" si="11"/>
        <v>0</v>
      </c>
      <c r="AA75" s="2"/>
      <c r="AB75" s="2"/>
      <c r="AK75" s="5">
        <v>8.7349824000000006E-2</v>
      </c>
      <c r="AL75" s="5">
        <v>1</v>
      </c>
      <c r="AO75" s="5">
        <v>5.2367999999999998E-3</v>
      </c>
      <c r="AP75" s="5">
        <v>1</v>
      </c>
      <c r="BS75" s="5">
        <f t="shared" si="12"/>
        <v>9.2586624000000006E-2</v>
      </c>
      <c r="BT75" s="5">
        <f t="shared" si="13"/>
        <v>5.1437013333333337E-3</v>
      </c>
      <c r="BU75" s="5">
        <v>0</v>
      </c>
      <c r="BV75" s="5">
        <f t="shared" si="14"/>
        <v>0</v>
      </c>
      <c r="BW75" s="5">
        <f t="shared" si="9"/>
        <v>0</v>
      </c>
      <c r="BX75" s="5">
        <f t="shared" si="15"/>
        <v>2</v>
      </c>
      <c r="BY75" s="2">
        <v>0</v>
      </c>
      <c r="BZ75" s="2">
        <v>0</v>
      </c>
      <c r="CA75" s="2">
        <v>0</v>
      </c>
      <c r="CB75" s="2">
        <v>0</v>
      </c>
      <c r="CC75" s="2">
        <v>1</v>
      </c>
      <c r="CD75" s="2">
        <v>0</v>
      </c>
      <c r="CF75" s="4">
        <v>0</v>
      </c>
      <c r="CG75" s="5">
        <v>3.4738199999999994E-3</v>
      </c>
      <c r="CH75" s="5">
        <f t="shared" si="16"/>
        <v>8.9112804000000004E-2</v>
      </c>
      <c r="CI75" s="5">
        <f t="shared" si="17"/>
        <v>4.950711333333334E-3</v>
      </c>
    </row>
    <row r="76" spans="1:87">
      <c r="A76" s="2" t="s">
        <v>59</v>
      </c>
      <c r="B76" s="2">
        <v>20</v>
      </c>
      <c r="C76" s="3">
        <v>1</v>
      </c>
      <c r="D76" s="2">
        <v>2013</v>
      </c>
      <c r="E76" s="5">
        <v>17</v>
      </c>
      <c r="F76" s="5">
        <v>18</v>
      </c>
      <c r="G76" s="5">
        <v>18</v>
      </c>
      <c r="H76" s="5">
        <v>0</v>
      </c>
      <c r="L76" s="5">
        <v>18</v>
      </c>
      <c r="M76" s="5">
        <f t="shared" si="10"/>
        <v>1</v>
      </c>
      <c r="N76" s="5">
        <f t="shared" si="11"/>
        <v>0</v>
      </c>
      <c r="R76" s="5">
        <v>1</v>
      </c>
      <c r="T76" s="5">
        <v>1</v>
      </c>
      <c r="W76" s="5">
        <v>1.3092000000000001E-5</v>
      </c>
      <c r="X76" s="5">
        <v>1</v>
      </c>
      <c r="AA76" s="2"/>
      <c r="AB76" s="2"/>
      <c r="BS76" s="5">
        <f t="shared" si="12"/>
        <v>1.3092000000000001E-5</v>
      </c>
      <c r="BT76" s="5">
        <f t="shared" si="13"/>
        <v>7.2733333333333341E-7</v>
      </c>
      <c r="BU76" s="5">
        <v>0</v>
      </c>
      <c r="BV76" s="5">
        <f t="shared" si="14"/>
        <v>0</v>
      </c>
      <c r="BW76" s="5">
        <f t="shared" si="9"/>
        <v>0</v>
      </c>
      <c r="BX76" s="5">
        <f t="shared" si="15"/>
        <v>3</v>
      </c>
      <c r="BY76" s="2">
        <v>1</v>
      </c>
      <c r="BZ76" s="2">
        <v>0</v>
      </c>
      <c r="CA76" s="2">
        <v>0</v>
      </c>
      <c r="CB76" s="2">
        <v>0</v>
      </c>
      <c r="CC76" s="2">
        <v>0</v>
      </c>
      <c r="CD76" s="2">
        <v>0</v>
      </c>
      <c r="CF76" s="4">
        <v>0</v>
      </c>
      <c r="CG76" s="5">
        <v>3.4738199999999994E-3</v>
      </c>
      <c r="CH76" s="5">
        <f t="shared" si="16"/>
        <v>-3.4607279999999993E-3</v>
      </c>
      <c r="CI76" s="5">
        <f t="shared" si="17"/>
        <v>-1.9226266666666665E-4</v>
      </c>
    </row>
    <row r="77" spans="1:87">
      <c r="A77" s="2" t="s">
        <v>61</v>
      </c>
      <c r="B77" s="2">
        <v>21</v>
      </c>
      <c r="C77" s="3">
        <v>1</v>
      </c>
      <c r="D77" s="2">
        <v>2013</v>
      </c>
      <c r="E77" s="5">
        <v>17</v>
      </c>
      <c r="F77" s="5">
        <v>172.79957999999999</v>
      </c>
      <c r="G77" s="5">
        <v>172.79957999999999</v>
      </c>
      <c r="H77" s="5">
        <v>0</v>
      </c>
      <c r="L77" s="5">
        <v>172.79957999999999</v>
      </c>
      <c r="M77" s="5">
        <f t="shared" si="10"/>
        <v>1</v>
      </c>
      <c r="N77" s="5">
        <f t="shared" si="11"/>
        <v>0</v>
      </c>
      <c r="O77" s="5">
        <v>0.28278720000000002</v>
      </c>
      <c r="P77" s="5">
        <v>1</v>
      </c>
      <c r="AA77" s="2"/>
      <c r="AB77" s="2"/>
      <c r="AC77" s="5">
        <v>1.9147050000000001</v>
      </c>
      <c r="AD77" s="5">
        <v>1</v>
      </c>
      <c r="AW77" s="5">
        <v>4.5386639999999999E-2</v>
      </c>
      <c r="AX77" s="5">
        <v>1</v>
      </c>
      <c r="BS77" s="5">
        <f t="shared" si="12"/>
        <v>2.2428788399999999</v>
      </c>
      <c r="BT77" s="5">
        <f t="shared" si="13"/>
        <v>1.2979654464437934E-2</v>
      </c>
      <c r="BU77" s="5">
        <v>0</v>
      </c>
      <c r="BV77" s="5">
        <f t="shared" si="14"/>
        <v>0</v>
      </c>
      <c r="BW77" s="5">
        <f t="shared" si="9"/>
        <v>0</v>
      </c>
      <c r="BX77" s="5">
        <f t="shared" si="15"/>
        <v>3</v>
      </c>
      <c r="BY77" s="2">
        <v>0</v>
      </c>
      <c r="BZ77" s="2">
        <v>0</v>
      </c>
      <c r="CA77" s="2">
        <v>0</v>
      </c>
      <c r="CB77" s="2">
        <v>0</v>
      </c>
      <c r="CC77" s="2">
        <v>0</v>
      </c>
      <c r="CD77" s="2">
        <v>1</v>
      </c>
      <c r="CF77" s="4">
        <v>0</v>
      </c>
      <c r="CG77" s="5">
        <v>3.3348590944199993E-2</v>
      </c>
      <c r="CH77" s="5">
        <f t="shared" si="16"/>
        <v>2.2095302490558</v>
      </c>
      <c r="CI77" s="5">
        <f t="shared" si="17"/>
        <v>1.2786664464437934E-2</v>
      </c>
    </row>
    <row r="78" spans="1:87">
      <c r="A78" s="2" t="s">
        <v>56</v>
      </c>
      <c r="B78" s="2">
        <v>22</v>
      </c>
      <c r="C78" s="3">
        <v>1</v>
      </c>
      <c r="D78" s="2">
        <v>2013</v>
      </c>
      <c r="E78" s="5">
        <v>17</v>
      </c>
      <c r="F78" s="5">
        <v>4.92</v>
      </c>
      <c r="G78" s="5">
        <v>4.92</v>
      </c>
      <c r="H78" s="5">
        <v>0</v>
      </c>
      <c r="L78" s="5">
        <v>4.92</v>
      </c>
      <c r="M78" s="5">
        <f t="shared" si="10"/>
        <v>1</v>
      </c>
      <c r="N78" s="5">
        <f t="shared" si="11"/>
        <v>0</v>
      </c>
      <c r="AA78" s="2"/>
      <c r="AB78" s="2"/>
      <c r="BS78" s="5">
        <f t="shared" si="12"/>
        <v>0</v>
      </c>
      <c r="BT78" s="5">
        <f t="shared" si="13"/>
        <v>0</v>
      </c>
      <c r="BU78" s="5">
        <v>0</v>
      </c>
      <c r="BV78" s="5">
        <f t="shared" si="14"/>
        <v>0</v>
      </c>
      <c r="BW78" s="5">
        <v>0</v>
      </c>
      <c r="BX78" s="5">
        <f t="shared" si="15"/>
        <v>0</v>
      </c>
      <c r="BY78" s="2">
        <v>0</v>
      </c>
      <c r="BZ78" s="2">
        <v>1</v>
      </c>
      <c r="CA78" s="2">
        <v>0</v>
      </c>
      <c r="CB78" s="2">
        <v>0</v>
      </c>
      <c r="CC78" s="2">
        <v>1</v>
      </c>
      <c r="CD78" s="2">
        <v>0</v>
      </c>
      <c r="CF78" s="4"/>
      <c r="CG78" s="5">
        <v>9.4951079999999993E-4</v>
      </c>
      <c r="CH78" s="5">
        <f t="shared" si="16"/>
        <v>-9.4951079999999993E-4</v>
      </c>
      <c r="CI78" s="5">
        <f t="shared" si="17"/>
        <v>-1.9298999999999998E-4</v>
      </c>
    </row>
    <row r="79" spans="1:87">
      <c r="A79" s="2" t="s">
        <v>59</v>
      </c>
      <c r="B79" s="2">
        <v>23</v>
      </c>
      <c r="C79" s="3">
        <v>1</v>
      </c>
      <c r="D79" s="2">
        <v>2013</v>
      </c>
      <c r="E79" s="5">
        <v>21</v>
      </c>
      <c r="F79" s="5">
        <v>18</v>
      </c>
      <c r="G79" s="5">
        <v>18</v>
      </c>
      <c r="H79" s="5">
        <v>0</v>
      </c>
      <c r="L79" s="5">
        <v>18</v>
      </c>
      <c r="M79" s="5">
        <f t="shared" si="10"/>
        <v>1</v>
      </c>
      <c r="N79" s="5">
        <f t="shared" si="11"/>
        <v>0</v>
      </c>
      <c r="AA79" s="2"/>
      <c r="AB79" s="2"/>
      <c r="AC79" s="5">
        <v>8.1497700000000006E-2</v>
      </c>
      <c r="AD79" s="5">
        <v>1</v>
      </c>
      <c r="AG79" s="5">
        <v>9.60984E-2</v>
      </c>
      <c r="AH79" s="5">
        <v>1</v>
      </c>
      <c r="AJ79" s="5">
        <v>1</v>
      </c>
      <c r="AO79" s="5">
        <v>0.26184000000000002</v>
      </c>
      <c r="AP79" s="5">
        <v>1</v>
      </c>
      <c r="BS79" s="5">
        <f t="shared" si="12"/>
        <v>0.4394361</v>
      </c>
      <c r="BT79" s="5">
        <f t="shared" si="13"/>
        <v>2.4413116666666665E-2</v>
      </c>
      <c r="BU79" s="5">
        <v>9.60984E-2</v>
      </c>
      <c r="BV79" s="5">
        <f t="shared" si="14"/>
        <v>5.3388000000000003E-3</v>
      </c>
      <c r="BW79" s="5">
        <f t="shared" si="9"/>
        <v>21.868572017638062</v>
      </c>
      <c r="BX79" s="5">
        <f t="shared" si="15"/>
        <v>4</v>
      </c>
      <c r="BY79" s="2">
        <v>0</v>
      </c>
      <c r="BZ79" s="2">
        <v>0</v>
      </c>
      <c r="CA79" s="2">
        <v>0</v>
      </c>
      <c r="CB79" s="2">
        <v>0</v>
      </c>
      <c r="CC79" s="2">
        <v>1</v>
      </c>
      <c r="CD79" s="2">
        <v>0</v>
      </c>
      <c r="CF79" s="4">
        <v>0</v>
      </c>
      <c r="CG79" s="5">
        <v>3.4738199999999994E-3</v>
      </c>
      <c r="CH79" s="5">
        <f t="shared" si="16"/>
        <v>0.43596227999999998</v>
      </c>
      <c r="CI79" s="5">
        <f t="shared" si="17"/>
        <v>2.4220126666666664E-2</v>
      </c>
    </row>
    <row r="80" spans="1:87">
      <c r="A80" s="2" t="s">
        <v>56</v>
      </c>
      <c r="B80" s="2">
        <v>24</v>
      </c>
      <c r="C80" s="3">
        <v>1</v>
      </c>
      <c r="D80" s="2">
        <v>2013</v>
      </c>
      <c r="E80" s="5">
        <v>24</v>
      </c>
      <c r="F80" s="5">
        <v>2.57</v>
      </c>
      <c r="G80" s="5">
        <v>2.34</v>
      </c>
      <c r="H80" s="5">
        <v>0.23</v>
      </c>
      <c r="L80" s="5">
        <v>2.57</v>
      </c>
      <c r="M80" s="5">
        <f t="shared" si="10"/>
        <v>0.91050583657587547</v>
      </c>
      <c r="N80" s="5">
        <f t="shared" si="11"/>
        <v>8.9494163424124529E-2</v>
      </c>
      <c r="P80" s="5">
        <v>1</v>
      </c>
      <c r="T80" s="5">
        <v>1</v>
      </c>
      <c r="AA80" s="2"/>
      <c r="AB80" s="2"/>
      <c r="AK80" s="5">
        <v>6.5460000000000004E-2</v>
      </c>
      <c r="AL80" s="5">
        <v>1</v>
      </c>
      <c r="BS80" s="5">
        <f t="shared" si="12"/>
        <v>6.5460000000000004E-2</v>
      </c>
      <c r="BT80" s="5">
        <f t="shared" si="13"/>
        <v>2.5470817120622571E-2</v>
      </c>
      <c r="BU80" s="5">
        <v>0</v>
      </c>
      <c r="BV80" s="5">
        <f t="shared" si="14"/>
        <v>0</v>
      </c>
      <c r="BW80" s="5">
        <f t="shared" si="9"/>
        <v>0</v>
      </c>
      <c r="BX80" s="5">
        <f t="shared" si="15"/>
        <v>3</v>
      </c>
      <c r="BY80" s="2">
        <v>1</v>
      </c>
      <c r="BZ80" s="2">
        <v>0</v>
      </c>
      <c r="CA80" s="2">
        <v>0</v>
      </c>
      <c r="CB80" s="2">
        <v>0</v>
      </c>
      <c r="CC80" s="2">
        <v>1</v>
      </c>
      <c r="CD80" s="2">
        <v>0</v>
      </c>
      <c r="CE80" s="5">
        <v>0.78079950000000009</v>
      </c>
      <c r="CF80" s="4">
        <v>0</v>
      </c>
      <c r="CG80" s="5">
        <v>4.9598429999999987E-4</v>
      </c>
      <c r="CH80" s="5">
        <f t="shared" si="16"/>
        <v>6.4964015700000002E-2</v>
      </c>
      <c r="CI80" s="5">
        <f t="shared" si="17"/>
        <v>2.527782712062257E-2</v>
      </c>
    </row>
    <row r="81" spans="1:87">
      <c r="A81" s="2" t="s">
        <v>56</v>
      </c>
      <c r="B81" s="2">
        <v>25</v>
      </c>
      <c r="C81" s="3">
        <v>1</v>
      </c>
      <c r="D81" s="2">
        <v>2013</v>
      </c>
      <c r="E81" s="5">
        <v>24</v>
      </c>
      <c r="F81" s="5">
        <v>7.4</v>
      </c>
      <c r="G81" s="5">
        <v>5.88</v>
      </c>
      <c r="H81" s="5">
        <v>1.52</v>
      </c>
      <c r="L81" s="5">
        <v>7.4</v>
      </c>
      <c r="M81" s="5">
        <f t="shared" si="10"/>
        <v>0.79459459459459458</v>
      </c>
      <c r="N81" s="5">
        <f t="shared" si="11"/>
        <v>0.20540540540540539</v>
      </c>
      <c r="AA81" s="2"/>
      <c r="AB81" s="2"/>
      <c r="AK81" s="5">
        <v>6.5460000000000004E-2</v>
      </c>
      <c r="AL81" s="5">
        <v>1</v>
      </c>
      <c r="BS81" s="5">
        <f t="shared" si="12"/>
        <v>6.5460000000000004E-2</v>
      </c>
      <c r="BT81" s="5">
        <f t="shared" si="13"/>
        <v>8.8459459459459457E-3</v>
      </c>
      <c r="BU81" s="5">
        <v>0</v>
      </c>
      <c r="BV81" s="5">
        <f t="shared" si="14"/>
        <v>0</v>
      </c>
      <c r="BW81" s="5">
        <f t="shared" si="9"/>
        <v>0</v>
      </c>
      <c r="BX81" s="5">
        <f t="shared" si="15"/>
        <v>1</v>
      </c>
      <c r="BY81" s="2">
        <v>1</v>
      </c>
      <c r="BZ81" s="2">
        <v>1</v>
      </c>
      <c r="CA81" s="2">
        <v>0</v>
      </c>
      <c r="CB81" s="2">
        <v>0</v>
      </c>
      <c r="CC81" s="2" t="s">
        <v>62</v>
      </c>
      <c r="CD81" s="2">
        <v>0</v>
      </c>
      <c r="CE81" s="5">
        <v>1.041066</v>
      </c>
      <c r="CF81" s="4">
        <v>0</v>
      </c>
      <c r="CG81" s="5">
        <v>1.4281259999999998E-3</v>
      </c>
      <c r="CH81" s="5">
        <f t="shared" si="16"/>
        <v>6.4031874000000003E-2</v>
      </c>
      <c r="CI81" s="5">
        <f t="shared" si="17"/>
        <v>8.6529559459459452E-3</v>
      </c>
    </row>
    <row r="82" spans="1:87">
      <c r="A82" s="2" t="s">
        <v>56</v>
      </c>
      <c r="B82" s="2">
        <v>26</v>
      </c>
      <c r="C82" s="3">
        <v>1</v>
      </c>
      <c r="D82" s="2">
        <v>2013</v>
      </c>
      <c r="E82" s="5">
        <v>23</v>
      </c>
      <c r="F82" s="5">
        <v>1.97</v>
      </c>
      <c r="G82" s="5">
        <v>0</v>
      </c>
      <c r="H82" s="5">
        <v>1.97</v>
      </c>
      <c r="L82" s="5">
        <v>1.97</v>
      </c>
      <c r="M82" s="5">
        <f t="shared" si="10"/>
        <v>0</v>
      </c>
      <c r="N82" s="5">
        <f t="shared" si="11"/>
        <v>1</v>
      </c>
      <c r="AA82" s="2"/>
      <c r="AB82" s="2"/>
      <c r="AK82" s="5">
        <v>4.3674912000000003E-2</v>
      </c>
      <c r="AL82" s="5">
        <v>1</v>
      </c>
      <c r="BN82" s="5">
        <v>1</v>
      </c>
      <c r="BS82" s="5">
        <f t="shared" si="12"/>
        <v>4.3674912000000003E-2</v>
      </c>
      <c r="BT82" s="5">
        <f t="shared" si="13"/>
        <v>2.2170006091370559E-2</v>
      </c>
      <c r="BU82" s="5">
        <v>0</v>
      </c>
      <c r="BV82" s="5">
        <f t="shared" si="14"/>
        <v>0</v>
      </c>
      <c r="BW82" s="5">
        <f t="shared" si="9"/>
        <v>0</v>
      </c>
      <c r="BX82" s="5">
        <f t="shared" si="15"/>
        <v>2</v>
      </c>
      <c r="BY82" s="2">
        <v>0</v>
      </c>
      <c r="BZ82" s="2">
        <v>0</v>
      </c>
      <c r="CA82" s="2">
        <v>0</v>
      </c>
      <c r="CB82" s="2">
        <v>0</v>
      </c>
      <c r="CC82" s="2">
        <v>1</v>
      </c>
      <c r="CD82" s="2">
        <v>0</v>
      </c>
      <c r="CF82" s="4">
        <v>0</v>
      </c>
      <c r="CG82" s="5">
        <v>3.8019030000000002E-4</v>
      </c>
      <c r="CH82" s="5">
        <f t="shared" si="16"/>
        <v>4.3294721700000004E-2</v>
      </c>
      <c r="CI82" s="5">
        <f t="shared" si="17"/>
        <v>2.1977016091370559E-2</v>
      </c>
    </row>
    <row r="83" spans="1:87">
      <c r="A83" s="2" t="s">
        <v>56</v>
      </c>
      <c r="B83" s="2">
        <v>27</v>
      </c>
      <c r="C83" s="3">
        <v>1</v>
      </c>
      <c r="D83" s="2">
        <v>2013</v>
      </c>
      <c r="E83" s="5">
        <v>26</v>
      </c>
      <c r="F83" s="5">
        <v>2.5</v>
      </c>
      <c r="G83" s="5">
        <v>2.5</v>
      </c>
      <c r="H83" s="5">
        <v>0</v>
      </c>
      <c r="L83" s="5">
        <v>2.5</v>
      </c>
      <c r="M83" s="5">
        <f t="shared" si="10"/>
        <v>1</v>
      </c>
      <c r="N83" s="5">
        <f t="shared" si="11"/>
        <v>0</v>
      </c>
      <c r="P83" s="5">
        <v>1</v>
      </c>
      <c r="T83" s="5">
        <v>1</v>
      </c>
      <c r="AA83" s="2"/>
      <c r="AB83" s="2"/>
      <c r="AG83" s="5">
        <v>1.281312</v>
      </c>
      <c r="AH83" s="5">
        <v>1</v>
      </c>
      <c r="AU83" s="5">
        <v>1.7805528000000001E-2</v>
      </c>
      <c r="AV83" s="5">
        <v>1</v>
      </c>
      <c r="BO83" s="5">
        <v>2.1312366075000002E-2</v>
      </c>
      <c r="BP83" s="5">
        <v>1</v>
      </c>
      <c r="BS83" s="5">
        <f t="shared" si="12"/>
        <v>1.3204298940750001</v>
      </c>
      <c r="BT83" s="5">
        <f t="shared" si="13"/>
        <v>0.52817195763000002</v>
      </c>
      <c r="BU83" s="5">
        <v>1.3026243660750001</v>
      </c>
      <c r="BV83" s="5">
        <f t="shared" si="14"/>
        <v>0.52104974643000002</v>
      </c>
      <c r="BW83" s="5">
        <f t="shared" si="9"/>
        <v>98.651535527944617</v>
      </c>
      <c r="BX83" s="5">
        <f t="shared" si="15"/>
        <v>5</v>
      </c>
      <c r="BY83" s="2">
        <v>1</v>
      </c>
      <c r="BZ83" s="2">
        <v>0</v>
      </c>
      <c r="CA83" s="2">
        <v>0</v>
      </c>
      <c r="CB83" s="2">
        <v>0</v>
      </c>
      <c r="CC83" s="2">
        <v>0</v>
      </c>
      <c r="CD83" s="2">
        <v>0</v>
      </c>
      <c r="CF83" s="4">
        <v>0</v>
      </c>
      <c r="CG83" s="5">
        <v>4.82475E-4</v>
      </c>
      <c r="CH83" s="5">
        <f t="shared" si="16"/>
        <v>1.319947419075</v>
      </c>
      <c r="CI83" s="5">
        <f t="shared" si="17"/>
        <v>0.52797896763000007</v>
      </c>
    </row>
    <row r="84" spans="1:87">
      <c r="A84" s="2" t="s">
        <v>56</v>
      </c>
      <c r="B84" s="2">
        <v>28</v>
      </c>
      <c r="C84" s="3">
        <v>1</v>
      </c>
      <c r="D84" s="2">
        <v>2013</v>
      </c>
      <c r="E84" s="5">
        <v>20</v>
      </c>
      <c r="F84" s="5">
        <v>11.2</v>
      </c>
      <c r="G84" s="5">
        <v>11.2</v>
      </c>
      <c r="H84" s="5">
        <v>0</v>
      </c>
      <c r="L84" s="5">
        <v>11.2</v>
      </c>
      <c r="M84" s="5">
        <f t="shared" si="10"/>
        <v>1</v>
      </c>
      <c r="N84" s="5">
        <f t="shared" si="11"/>
        <v>0</v>
      </c>
      <c r="AA84" s="2"/>
      <c r="AB84" s="2"/>
      <c r="AG84" s="5">
        <v>6.40656E-2</v>
      </c>
      <c r="AH84" s="5">
        <v>1</v>
      </c>
      <c r="AK84" s="5">
        <v>6.5460000000000004E-2</v>
      </c>
      <c r="AL84" s="5">
        <v>1</v>
      </c>
      <c r="BS84" s="5">
        <f t="shared" si="12"/>
        <v>0.12952560000000002</v>
      </c>
      <c r="BT84" s="5">
        <f t="shared" si="13"/>
        <v>1.1564785714285717E-2</v>
      </c>
      <c r="BU84" s="5">
        <v>6.40656E-2</v>
      </c>
      <c r="BV84" s="5">
        <f t="shared" si="14"/>
        <v>5.7201428571428577E-3</v>
      </c>
      <c r="BW84" s="5">
        <f t="shared" si="9"/>
        <v>49.46172802905371</v>
      </c>
      <c r="BX84" s="5">
        <f t="shared" si="15"/>
        <v>2</v>
      </c>
      <c r="BY84" s="2">
        <v>1</v>
      </c>
      <c r="BZ84" s="2">
        <v>0</v>
      </c>
      <c r="CA84" s="2">
        <v>0</v>
      </c>
      <c r="CB84" s="2">
        <v>0</v>
      </c>
      <c r="CC84" s="2">
        <v>1</v>
      </c>
      <c r="CD84" s="2">
        <v>0</v>
      </c>
      <c r="CE84" s="5">
        <v>0.89948102399999985</v>
      </c>
      <c r="CF84" s="4">
        <v>0</v>
      </c>
      <c r="CG84" s="5">
        <v>2.1614879999999996E-3</v>
      </c>
      <c r="CH84" s="5">
        <f t="shared" si="16"/>
        <v>0.12736411200000003</v>
      </c>
      <c r="CI84" s="5">
        <f t="shared" si="17"/>
        <v>1.1371795714285716E-2</v>
      </c>
    </row>
    <row r="85" spans="1:87">
      <c r="A85" s="2" t="s">
        <v>56</v>
      </c>
      <c r="B85" s="2">
        <v>32</v>
      </c>
      <c r="C85" s="3">
        <v>1</v>
      </c>
      <c r="D85" s="2">
        <v>2013</v>
      </c>
      <c r="E85" s="5" t="s">
        <v>63</v>
      </c>
      <c r="F85" s="5">
        <v>15</v>
      </c>
      <c r="G85" s="5">
        <v>5</v>
      </c>
      <c r="H85" s="5">
        <v>10</v>
      </c>
      <c r="L85" s="5">
        <v>3.75</v>
      </c>
      <c r="M85" s="5">
        <f t="shared" si="10"/>
        <v>0.33333333333333331</v>
      </c>
      <c r="N85" s="5">
        <f t="shared" si="11"/>
        <v>0.66666666666666663</v>
      </c>
      <c r="P85" s="5">
        <v>1</v>
      </c>
      <c r="AA85" s="2"/>
      <c r="AB85" s="2"/>
      <c r="AM85" s="5">
        <v>3.6366666666666707E-2</v>
      </c>
      <c r="AN85" s="5">
        <v>1</v>
      </c>
      <c r="BE85" s="5">
        <v>4.3639999999999998E-2</v>
      </c>
      <c r="BF85" s="5">
        <v>1</v>
      </c>
      <c r="BS85" s="5">
        <f t="shared" si="12"/>
        <v>8.0006666666666698E-2</v>
      </c>
      <c r="BT85" s="5">
        <f t="shared" si="13"/>
        <v>2.1335111111111121E-2</v>
      </c>
      <c r="BU85" s="5">
        <v>0</v>
      </c>
      <c r="BV85" s="5">
        <f t="shared" si="14"/>
        <v>0</v>
      </c>
      <c r="BW85" s="5">
        <f t="shared" si="9"/>
        <v>0</v>
      </c>
      <c r="BX85" s="5">
        <f t="shared" si="15"/>
        <v>3</v>
      </c>
      <c r="BY85" s="2">
        <v>1</v>
      </c>
      <c r="BZ85" s="2">
        <v>0</v>
      </c>
      <c r="CA85" s="2">
        <v>0</v>
      </c>
      <c r="CB85" s="2">
        <v>0</v>
      </c>
      <c r="CC85" s="2">
        <v>0</v>
      </c>
      <c r="CD85" s="2">
        <v>1</v>
      </c>
      <c r="CF85" s="4">
        <v>0</v>
      </c>
      <c r="CG85" s="5">
        <v>7.237124999999999E-4</v>
      </c>
      <c r="CH85" s="5">
        <f t="shared" si="16"/>
        <v>7.9282954166666697E-2</v>
      </c>
      <c r="CI85" s="5">
        <f t="shared" si="17"/>
        <v>2.114212111111112E-2</v>
      </c>
    </row>
    <row r="86" spans="1:87">
      <c r="A86" s="2" t="s">
        <v>59</v>
      </c>
      <c r="B86" s="2">
        <v>38</v>
      </c>
      <c r="C86" s="3">
        <v>1</v>
      </c>
      <c r="D86" s="2">
        <v>2013</v>
      </c>
      <c r="E86" s="5">
        <v>15</v>
      </c>
      <c r="F86" s="5">
        <v>9</v>
      </c>
      <c r="G86" s="5">
        <v>9</v>
      </c>
      <c r="H86" s="5">
        <v>0</v>
      </c>
      <c r="L86" s="5">
        <v>9</v>
      </c>
      <c r="M86" s="5">
        <f t="shared" si="10"/>
        <v>1</v>
      </c>
      <c r="N86" s="5">
        <f t="shared" si="11"/>
        <v>0</v>
      </c>
      <c r="T86" s="5">
        <v>1</v>
      </c>
      <c r="AA86" s="2"/>
      <c r="AB86" s="2"/>
      <c r="AK86" s="5">
        <v>6.5512368000000001E-2</v>
      </c>
      <c r="AL86" s="5">
        <v>1</v>
      </c>
      <c r="BS86" s="5">
        <f t="shared" si="12"/>
        <v>6.5512368000000001E-2</v>
      </c>
      <c r="BT86" s="5">
        <f t="shared" si="13"/>
        <v>7.2791520000000005E-3</v>
      </c>
      <c r="BU86" s="5">
        <v>0</v>
      </c>
      <c r="BV86" s="5">
        <f t="shared" si="14"/>
        <v>0</v>
      </c>
      <c r="BW86" s="5">
        <f t="shared" si="9"/>
        <v>0</v>
      </c>
      <c r="BX86" s="5">
        <f t="shared" si="15"/>
        <v>2</v>
      </c>
      <c r="BY86" s="2">
        <v>1</v>
      </c>
      <c r="BZ86" s="2">
        <v>0</v>
      </c>
      <c r="CA86" s="2">
        <v>0</v>
      </c>
      <c r="CB86" s="2">
        <v>0</v>
      </c>
      <c r="CC86" s="2">
        <v>1</v>
      </c>
      <c r="CD86" s="2">
        <v>0</v>
      </c>
      <c r="CF86" s="4">
        <v>0</v>
      </c>
      <c r="CG86" s="5">
        <v>1.7369099999999997E-3</v>
      </c>
      <c r="CH86" s="5">
        <f t="shared" si="16"/>
        <v>6.3775458000000007E-2</v>
      </c>
      <c r="CI86" s="5">
        <f t="shared" si="17"/>
        <v>7.0861620000000009E-3</v>
      </c>
    </row>
    <row r="87" spans="1:87">
      <c r="A87" s="2" t="s">
        <v>56</v>
      </c>
      <c r="B87" s="2">
        <v>39</v>
      </c>
      <c r="C87" s="3">
        <v>1</v>
      </c>
      <c r="D87" s="2">
        <v>2013</v>
      </c>
      <c r="E87" s="5">
        <v>20</v>
      </c>
      <c r="F87" s="5">
        <v>5.34</v>
      </c>
      <c r="G87" s="5">
        <v>4.08</v>
      </c>
      <c r="H87" s="5">
        <v>1.26</v>
      </c>
      <c r="L87" s="5">
        <v>5.34</v>
      </c>
      <c r="M87" s="5">
        <f t="shared" si="10"/>
        <v>0.7640449438202247</v>
      </c>
      <c r="N87" s="5">
        <f t="shared" si="11"/>
        <v>0.2359550561797753</v>
      </c>
      <c r="R87" s="5">
        <v>1</v>
      </c>
      <c r="T87" s="5">
        <v>1</v>
      </c>
      <c r="AA87" s="2"/>
      <c r="AB87" s="2"/>
      <c r="AG87" s="5">
        <v>0.48049200000000003</v>
      </c>
      <c r="AH87" s="5">
        <v>1</v>
      </c>
      <c r="BN87" s="5">
        <v>1</v>
      </c>
      <c r="BS87" s="5">
        <f t="shared" si="12"/>
        <v>0.48049200000000003</v>
      </c>
      <c r="BT87" s="5">
        <f t="shared" si="13"/>
        <v>8.9979775280898885E-2</v>
      </c>
      <c r="BU87" s="5">
        <v>0.48049200000000003</v>
      </c>
      <c r="BV87" s="5">
        <f t="shared" si="14"/>
        <v>8.9979775280898885E-2</v>
      </c>
      <c r="BW87" s="5">
        <f t="shared" si="9"/>
        <v>100</v>
      </c>
      <c r="BX87" s="5">
        <f t="shared" si="15"/>
        <v>4</v>
      </c>
      <c r="BY87" s="2">
        <v>1</v>
      </c>
      <c r="BZ87" s="2">
        <v>1</v>
      </c>
      <c r="CA87" s="2">
        <v>0</v>
      </c>
      <c r="CB87" s="2">
        <v>0</v>
      </c>
      <c r="CC87" s="2">
        <v>0</v>
      </c>
      <c r="CD87" s="2">
        <v>0</v>
      </c>
      <c r="CF87" s="4">
        <v>0</v>
      </c>
      <c r="CG87" s="5">
        <v>1.0305666000000001E-3</v>
      </c>
      <c r="CH87" s="5">
        <f t="shared" si="16"/>
        <v>0.47946143340000003</v>
      </c>
      <c r="CI87" s="5">
        <f t="shared" si="17"/>
        <v>8.9786785280898881E-2</v>
      </c>
    </row>
    <row r="88" spans="1:87">
      <c r="A88" s="2" t="s">
        <v>59</v>
      </c>
      <c r="B88" s="2">
        <v>40</v>
      </c>
      <c r="C88" s="3">
        <v>1</v>
      </c>
      <c r="D88" s="2">
        <v>2013</v>
      </c>
      <c r="E88" s="5">
        <v>20</v>
      </c>
      <c r="F88" s="5">
        <v>18</v>
      </c>
      <c r="G88" s="5">
        <v>18</v>
      </c>
      <c r="H88" s="5">
        <v>0</v>
      </c>
      <c r="L88" s="5">
        <v>18</v>
      </c>
      <c r="M88" s="5">
        <f t="shared" si="10"/>
        <v>1</v>
      </c>
      <c r="N88" s="5">
        <f t="shared" si="11"/>
        <v>0</v>
      </c>
      <c r="AA88" s="2"/>
      <c r="AB88" s="2"/>
      <c r="AM88" s="5">
        <v>0.13092000000000001</v>
      </c>
      <c r="AN88" s="5">
        <v>1</v>
      </c>
      <c r="AY88" s="5">
        <v>1.3091999999999999E-2</v>
      </c>
      <c r="AZ88" s="5">
        <v>1</v>
      </c>
      <c r="BS88" s="5">
        <f t="shared" si="12"/>
        <v>0.144012</v>
      </c>
      <c r="BT88" s="5">
        <f t="shared" si="13"/>
        <v>8.0006666666666663E-3</v>
      </c>
      <c r="BU88" s="5">
        <v>0</v>
      </c>
      <c r="BV88" s="5">
        <f t="shared" si="14"/>
        <v>0</v>
      </c>
      <c r="BW88" s="5">
        <f t="shared" si="9"/>
        <v>0</v>
      </c>
      <c r="BX88" s="5">
        <f t="shared" si="15"/>
        <v>2</v>
      </c>
      <c r="BY88" s="2">
        <v>0</v>
      </c>
      <c r="BZ88" s="2">
        <v>1</v>
      </c>
      <c r="CA88" s="2">
        <v>0</v>
      </c>
      <c r="CB88" s="2">
        <v>0</v>
      </c>
      <c r="CC88" s="2">
        <v>0</v>
      </c>
      <c r="CD88" s="2">
        <v>0</v>
      </c>
      <c r="CF88" s="4">
        <v>0</v>
      </c>
      <c r="CG88" s="5">
        <v>3.4738199999999994E-3</v>
      </c>
      <c r="CH88" s="5">
        <f t="shared" si="16"/>
        <v>0.14053818000000001</v>
      </c>
      <c r="CI88" s="5">
        <f t="shared" si="17"/>
        <v>7.8076766666666667E-3</v>
      </c>
    </row>
    <row r="89" spans="1:87">
      <c r="A89" s="2" t="s">
        <v>59</v>
      </c>
      <c r="B89" s="2">
        <v>41</v>
      </c>
      <c r="C89" s="3">
        <v>1</v>
      </c>
      <c r="D89" s="2">
        <v>2013</v>
      </c>
      <c r="E89" s="5">
        <v>22</v>
      </c>
      <c r="F89" s="5">
        <v>18.72</v>
      </c>
      <c r="G89" s="5">
        <v>18.72</v>
      </c>
      <c r="H89" s="5">
        <v>0</v>
      </c>
      <c r="L89" s="5">
        <v>18.72</v>
      </c>
      <c r="M89" s="5">
        <f t="shared" si="10"/>
        <v>1</v>
      </c>
      <c r="N89" s="5">
        <f t="shared" si="11"/>
        <v>0</v>
      </c>
      <c r="AA89" s="2"/>
      <c r="AB89" s="2"/>
      <c r="AC89" s="5">
        <v>0.24449310000000002</v>
      </c>
      <c r="AD89" s="5">
        <v>1</v>
      </c>
      <c r="BS89" s="5">
        <f t="shared" si="12"/>
        <v>0.24449310000000002</v>
      </c>
      <c r="BT89" s="5">
        <f t="shared" si="13"/>
        <v>1.3060528846153848E-2</v>
      </c>
      <c r="BU89" s="5">
        <v>0</v>
      </c>
      <c r="BV89" s="5">
        <f t="shared" si="14"/>
        <v>0</v>
      </c>
      <c r="BW89" s="5">
        <f t="shared" si="9"/>
        <v>0</v>
      </c>
      <c r="BX89" s="5">
        <f t="shared" si="15"/>
        <v>1</v>
      </c>
      <c r="BY89" s="2">
        <v>0</v>
      </c>
      <c r="BZ89" s="2">
        <v>1</v>
      </c>
      <c r="CA89" s="2">
        <v>0</v>
      </c>
      <c r="CB89" s="2">
        <v>0</v>
      </c>
      <c r="CC89" s="2">
        <v>0</v>
      </c>
      <c r="CD89" s="2">
        <v>0</v>
      </c>
      <c r="CF89" s="4">
        <v>0</v>
      </c>
      <c r="CG89" s="5">
        <v>3.6127727999999992E-3</v>
      </c>
      <c r="CH89" s="5">
        <f t="shared" si="16"/>
        <v>0.24088032720000002</v>
      </c>
      <c r="CI89" s="5">
        <f t="shared" si="17"/>
        <v>1.2867538846153848E-2</v>
      </c>
    </row>
    <row r="90" spans="1:87">
      <c r="A90" s="2" t="s">
        <v>56</v>
      </c>
      <c r="B90" s="2">
        <v>42</v>
      </c>
      <c r="C90" s="3">
        <v>1</v>
      </c>
      <c r="D90" s="2">
        <v>2013</v>
      </c>
      <c r="E90" s="5">
        <v>18</v>
      </c>
      <c r="F90" s="5">
        <v>25.26</v>
      </c>
      <c r="G90" s="5">
        <v>25.26</v>
      </c>
      <c r="H90" s="5">
        <v>0</v>
      </c>
      <c r="L90" s="5">
        <v>25.26</v>
      </c>
      <c r="M90" s="5">
        <f t="shared" si="10"/>
        <v>1</v>
      </c>
      <c r="N90" s="5">
        <f t="shared" si="11"/>
        <v>0</v>
      </c>
      <c r="AA90" s="2"/>
      <c r="AB90" s="2"/>
      <c r="AG90" s="5">
        <v>0.48049200000000003</v>
      </c>
      <c r="AH90" s="5">
        <v>1</v>
      </c>
      <c r="AO90" s="5">
        <v>1.7805120000000001E-2</v>
      </c>
      <c r="AP90" s="5">
        <v>1</v>
      </c>
      <c r="BS90" s="5">
        <f t="shared" si="12"/>
        <v>0.49829712000000004</v>
      </c>
      <c r="BT90" s="5">
        <f t="shared" si="13"/>
        <v>1.9726726840855108E-2</v>
      </c>
      <c r="BU90" s="5">
        <v>0.48049200000000003</v>
      </c>
      <c r="BV90" s="5">
        <f t="shared" si="14"/>
        <v>1.9021852731591449E-2</v>
      </c>
      <c r="BW90" s="5">
        <f t="shared" si="9"/>
        <v>96.426806560712208</v>
      </c>
      <c r="BX90" s="5">
        <f t="shared" si="15"/>
        <v>2</v>
      </c>
      <c r="BY90" s="2">
        <v>1</v>
      </c>
      <c r="BZ90" s="2">
        <v>1</v>
      </c>
      <c r="CA90" s="2">
        <v>0</v>
      </c>
      <c r="CB90" s="2">
        <v>0</v>
      </c>
      <c r="CC90" s="2">
        <v>0</v>
      </c>
      <c r="CD90" s="2">
        <v>0</v>
      </c>
      <c r="CF90" s="4">
        <v>0</v>
      </c>
      <c r="CG90" s="5">
        <v>4.8749273999999995E-3</v>
      </c>
      <c r="CH90" s="5">
        <f t="shared" si="16"/>
        <v>0.49342219260000003</v>
      </c>
      <c r="CI90" s="5">
        <f t="shared" si="17"/>
        <v>1.9533736840855107E-2</v>
      </c>
    </row>
    <row r="91" spans="1:87">
      <c r="A91" s="2" t="s">
        <v>59</v>
      </c>
      <c r="B91" s="2">
        <v>43</v>
      </c>
      <c r="C91" s="9">
        <v>1</v>
      </c>
      <c r="D91" s="2">
        <v>2013</v>
      </c>
      <c r="E91" s="5">
        <v>18</v>
      </c>
      <c r="F91" s="5">
        <v>9</v>
      </c>
      <c r="G91" s="5">
        <v>9</v>
      </c>
      <c r="H91" s="5">
        <v>0</v>
      </c>
      <c r="L91" s="5">
        <v>9</v>
      </c>
      <c r="M91" s="5">
        <f t="shared" si="10"/>
        <v>1</v>
      </c>
      <c r="N91" s="5">
        <f t="shared" si="11"/>
        <v>0</v>
      </c>
      <c r="T91" s="5">
        <v>1</v>
      </c>
      <c r="AA91" s="2"/>
      <c r="AB91" s="2"/>
      <c r="AW91" s="5">
        <v>8.9027640000000019E-2</v>
      </c>
      <c r="AX91" s="5">
        <v>1</v>
      </c>
      <c r="BS91" s="5">
        <f t="shared" si="12"/>
        <v>8.9027640000000019E-2</v>
      </c>
      <c r="BT91" s="5">
        <f t="shared" si="13"/>
        <v>9.8919600000000017E-3</v>
      </c>
      <c r="BU91" s="5">
        <v>0</v>
      </c>
      <c r="BV91" s="5">
        <f t="shared" si="14"/>
        <v>0</v>
      </c>
      <c r="BW91" s="5">
        <f t="shared" si="9"/>
        <v>0</v>
      </c>
      <c r="BX91" s="5">
        <f t="shared" si="15"/>
        <v>2</v>
      </c>
      <c r="BY91" s="2">
        <v>1</v>
      </c>
      <c r="BZ91" s="2">
        <v>0</v>
      </c>
      <c r="CA91" s="2">
        <v>0</v>
      </c>
      <c r="CB91" s="2">
        <v>0</v>
      </c>
      <c r="CC91" s="2">
        <v>0</v>
      </c>
      <c r="CD91" s="2">
        <v>0</v>
      </c>
      <c r="CF91" s="4">
        <v>0</v>
      </c>
      <c r="CG91" s="5">
        <v>1.7369099999999997E-3</v>
      </c>
      <c r="CH91" s="5">
        <f t="shared" si="16"/>
        <v>8.7290730000000025E-2</v>
      </c>
      <c r="CI91" s="5">
        <f t="shared" si="17"/>
        <v>9.6989700000000012E-3</v>
      </c>
    </row>
    <row r="92" spans="1:87">
      <c r="A92" s="2" t="s">
        <v>56</v>
      </c>
      <c r="B92" s="2">
        <v>44</v>
      </c>
      <c r="C92" s="3">
        <v>1</v>
      </c>
      <c r="D92" s="2">
        <v>2013</v>
      </c>
      <c r="E92" s="5">
        <v>20</v>
      </c>
      <c r="F92" s="5">
        <v>17.89</v>
      </c>
      <c r="G92" s="5">
        <v>17.89</v>
      </c>
      <c r="H92" s="5">
        <v>0</v>
      </c>
      <c r="L92" s="5">
        <v>17.89</v>
      </c>
      <c r="M92" s="5">
        <f t="shared" si="10"/>
        <v>1</v>
      </c>
      <c r="N92" s="5">
        <f t="shared" si="11"/>
        <v>0</v>
      </c>
      <c r="AA92" s="2"/>
      <c r="AB92" s="2"/>
      <c r="AC92" s="5">
        <v>2.4547500000000003E-2</v>
      </c>
      <c r="AD92" s="5">
        <v>1</v>
      </c>
      <c r="AU92" s="5">
        <v>6.5461499999999997E-3</v>
      </c>
      <c r="AV92" s="5">
        <v>1</v>
      </c>
      <c r="BN92" s="5">
        <v>1</v>
      </c>
      <c r="BS92" s="5">
        <f t="shared" si="12"/>
        <v>3.1093650000000004E-2</v>
      </c>
      <c r="BT92" s="5">
        <f t="shared" si="13"/>
        <v>1.7380463946338738E-3</v>
      </c>
      <c r="BU92" s="5">
        <v>0</v>
      </c>
      <c r="BV92" s="5">
        <f t="shared" si="14"/>
        <v>0</v>
      </c>
      <c r="BW92" s="5">
        <f t="shared" si="9"/>
        <v>0</v>
      </c>
      <c r="BX92" s="5">
        <f t="shared" si="15"/>
        <v>3</v>
      </c>
      <c r="BY92" s="2">
        <v>1</v>
      </c>
      <c r="BZ92" s="2">
        <v>1</v>
      </c>
      <c r="CA92" s="2">
        <v>0</v>
      </c>
      <c r="CB92" s="2">
        <v>0</v>
      </c>
      <c r="CC92" s="2">
        <v>0</v>
      </c>
      <c r="CD92" s="2">
        <v>0</v>
      </c>
      <c r="CF92" s="4">
        <v>0</v>
      </c>
      <c r="CG92" s="5">
        <v>3.4525910999999997E-3</v>
      </c>
      <c r="CH92" s="5">
        <f t="shared" si="16"/>
        <v>2.7641058900000005E-2</v>
      </c>
      <c r="CI92" s="5">
        <f t="shared" si="17"/>
        <v>1.5450563946338737E-3</v>
      </c>
    </row>
    <row r="93" spans="1:87">
      <c r="A93" s="2" t="s">
        <v>59</v>
      </c>
      <c r="B93" s="2">
        <v>45</v>
      </c>
      <c r="C93" s="3">
        <v>1</v>
      </c>
      <c r="D93" s="2">
        <v>2013</v>
      </c>
      <c r="E93" s="5">
        <v>21</v>
      </c>
      <c r="F93" s="5">
        <v>36</v>
      </c>
      <c r="G93" s="5">
        <v>36</v>
      </c>
      <c r="H93" s="5">
        <v>0</v>
      </c>
      <c r="L93" s="5">
        <v>36</v>
      </c>
      <c r="M93" s="5">
        <f t="shared" si="10"/>
        <v>1</v>
      </c>
      <c r="N93" s="5">
        <f t="shared" si="11"/>
        <v>0</v>
      </c>
      <c r="AA93" s="2"/>
      <c r="AB93" s="2"/>
      <c r="AC93" s="5">
        <v>8.1497700000000006E-2</v>
      </c>
      <c r="AD93" s="5">
        <v>1</v>
      </c>
      <c r="AO93" s="5">
        <v>9.8189999999999996E-3</v>
      </c>
      <c r="AP93" s="5">
        <v>1</v>
      </c>
      <c r="BN93" s="5">
        <v>1</v>
      </c>
      <c r="BS93" s="5">
        <f t="shared" si="12"/>
        <v>9.1316700000000001E-2</v>
      </c>
      <c r="BT93" s="5">
        <f t="shared" si="13"/>
        <v>2.5365750000000001E-3</v>
      </c>
      <c r="BU93" s="5">
        <v>0</v>
      </c>
      <c r="BV93" s="5">
        <f t="shared" si="14"/>
        <v>0</v>
      </c>
      <c r="BW93" s="5">
        <f t="shared" si="9"/>
        <v>0</v>
      </c>
      <c r="BX93" s="5">
        <f t="shared" si="15"/>
        <v>3</v>
      </c>
      <c r="BY93" s="2">
        <v>1</v>
      </c>
      <c r="BZ93" s="2">
        <v>1</v>
      </c>
      <c r="CA93" s="2">
        <v>0</v>
      </c>
      <c r="CB93" s="2">
        <v>0</v>
      </c>
      <c r="CC93" s="2">
        <v>0</v>
      </c>
      <c r="CD93" s="2">
        <v>0</v>
      </c>
      <c r="CF93" s="4">
        <v>0</v>
      </c>
      <c r="CG93" s="5">
        <v>6.9476399999999989E-3</v>
      </c>
      <c r="CH93" s="5">
        <f t="shared" si="16"/>
        <v>8.4369059999999996E-2</v>
      </c>
      <c r="CI93" s="5">
        <f t="shared" si="17"/>
        <v>2.343585E-3</v>
      </c>
    </row>
    <row r="94" spans="1:87">
      <c r="A94" s="2" t="s">
        <v>59</v>
      </c>
      <c r="B94" s="2">
        <v>46</v>
      </c>
      <c r="C94" s="3">
        <v>1</v>
      </c>
      <c r="D94" s="2">
        <v>2013</v>
      </c>
      <c r="E94" s="5">
        <v>22</v>
      </c>
      <c r="F94" s="5">
        <v>18</v>
      </c>
      <c r="G94" s="5">
        <v>18</v>
      </c>
      <c r="H94" s="5">
        <v>0</v>
      </c>
      <c r="L94" s="5">
        <v>18</v>
      </c>
      <c r="M94" s="5">
        <f t="shared" si="10"/>
        <v>1</v>
      </c>
      <c r="N94" s="5">
        <f t="shared" si="11"/>
        <v>0</v>
      </c>
      <c r="AA94" s="2"/>
      <c r="AB94" s="2"/>
      <c r="AC94" s="5">
        <v>3.8184999999999997E-2</v>
      </c>
      <c r="AD94" s="5">
        <v>1</v>
      </c>
      <c r="AG94" s="5">
        <v>1.6016400000000002</v>
      </c>
      <c r="AH94" s="5">
        <v>1</v>
      </c>
      <c r="BA94" s="5">
        <v>3.0547999999999999E-3</v>
      </c>
      <c r="BB94" s="5">
        <v>1</v>
      </c>
      <c r="BE94" s="5">
        <v>1.6364999999999999E-4</v>
      </c>
      <c r="BF94" s="5">
        <v>1</v>
      </c>
      <c r="BS94" s="5">
        <f t="shared" si="12"/>
        <v>1.64304345</v>
      </c>
      <c r="BT94" s="5">
        <f t="shared" si="13"/>
        <v>9.1280191666666663E-2</v>
      </c>
      <c r="BU94" s="5">
        <v>1.6016400000000002</v>
      </c>
      <c r="BV94" s="5">
        <f t="shared" si="14"/>
        <v>8.8980000000000004E-2</v>
      </c>
      <c r="BW94" s="5">
        <f t="shared" si="9"/>
        <v>97.480075770363854</v>
      </c>
      <c r="BX94" s="5">
        <f t="shared" si="15"/>
        <v>4</v>
      </c>
      <c r="BY94" s="2">
        <v>1</v>
      </c>
      <c r="BZ94" s="2">
        <v>1</v>
      </c>
      <c r="CA94" s="2">
        <v>0</v>
      </c>
      <c r="CB94" s="2">
        <v>0</v>
      </c>
      <c r="CC94" s="2">
        <v>1</v>
      </c>
      <c r="CD94" s="2">
        <v>0</v>
      </c>
      <c r="CE94" s="5">
        <v>8.2560000000000001E-4</v>
      </c>
      <c r="CF94" s="4">
        <v>0</v>
      </c>
      <c r="CG94" s="5">
        <v>3.4738199999999994E-3</v>
      </c>
      <c r="CH94" s="5">
        <f t="shared" si="16"/>
        <v>1.63956963</v>
      </c>
      <c r="CI94" s="5">
        <f t="shared" si="17"/>
        <v>9.1087201666666659E-2</v>
      </c>
    </row>
    <row r="95" spans="1:87">
      <c r="A95" s="2" t="s">
        <v>59</v>
      </c>
      <c r="B95" s="2">
        <v>47</v>
      </c>
      <c r="C95" s="3">
        <v>1</v>
      </c>
      <c r="D95" s="2">
        <v>2013</v>
      </c>
      <c r="E95" s="5">
        <v>21</v>
      </c>
      <c r="F95" s="5">
        <v>18</v>
      </c>
      <c r="G95" s="5">
        <v>18</v>
      </c>
      <c r="H95" s="5">
        <v>0</v>
      </c>
      <c r="L95" s="5">
        <v>18</v>
      </c>
      <c r="M95" s="5">
        <f t="shared" si="10"/>
        <v>1</v>
      </c>
      <c r="N95" s="5">
        <f t="shared" si="11"/>
        <v>0</v>
      </c>
      <c r="T95" s="5">
        <v>1</v>
      </c>
      <c r="AA95" s="2"/>
      <c r="AB95" s="2"/>
      <c r="AC95" s="5">
        <v>2.6183999999999999E-2</v>
      </c>
      <c r="AD95" s="5">
        <v>1</v>
      </c>
      <c r="BP95" s="5">
        <v>1</v>
      </c>
      <c r="BS95" s="5">
        <f t="shared" si="12"/>
        <v>2.6183999999999999E-2</v>
      </c>
      <c r="BT95" s="5">
        <f t="shared" si="13"/>
        <v>1.4546666666666666E-3</v>
      </c>
      <c r="BU95" s="5">
        <v>0</v>
      </c>
      <c r="BV95" s="5">
        <f t="shared" si="14"/>
        <v>0</v>
      </c>
      <c r="BW95" s="5">
        <f t="shared" si="9"/>
        <v>0</v>
      </c>
      <c r="BX95" s="5">
        <f t="shared" si="15"/>
        <v>3</v>
      </c>
      <c r="BY95" s="2">
        <v>1</v>
      </c>
      <c r="BZ95" s="2">
        <v>0</v>
      </c>
      <c r="CA95" s="2">
        <v>0</v>
      </c>
      <c r="CB95" s="2">
        <v>0</v>
      </c>
      <c r="CC95" s="2">
        <v>0</v>
      </c>
      <c r="CD95" s="2">
        <v>0</v>
      </c>
      <c r="CF95" s="4">
        <v>0</v>
      </c>
      <c r="CG95" s="5">
        <v>3.4738199999999994E-3</v>
      </c>
      <c r="CH95" s="5">
        <f t="shared" si="16"/>
        <v>2.271018E-2</v>
      </c>
      <c r="CI95" s="5">
        <f t="shared" si="17"/>
        <v>1.2616766666666665E-3</v>
      </c>
    </row>
    <row r="96" spans="1:87">
      <c r="A96" s="2" t="s">
        <v>59</v>
      </c>
      <c r="B96" s="2">
        <v>49</v>
      </c>
      <c r="C96" s="3">
        <v>1</v>
      </c>
      <c r="D96" s="2">
        <v>2013</v>
      </c>
      <c r="E96" s="5">
        <v>16</v>
      </c>
      <c r="F96" s="5">
        <v>18</v>
      </c>
      <c r="G96" s="5">
        <v>18</v>
      </c>
      <c r="H96" s="5">
        <v>0</v>
      </c>
      <c r="L96" s="5">
        <v>18</v>
      </c>
      <c r="M96" s="5">
        <f t="shared" si="10"/>
        <v>1</v>
      </c>
      <c r="N96" s="5">
        <f t="shared" si="11"/>
        <v>0</v>
      </c>
      <c r="AA96" s="2"/>
      <c r="AB96" s="2"/>
      <c r="AE96" s="5">
        <v>0.17456000000000002</v>
      </c>
      <c r="AF96" s="5">
        <v>1</v>
      </c>
      <c r="AK96" s="5">
        <v>4.3674912000000003E-2</v>
      </c>
      <c r="AL96" s="5">
        <v>1</v>
      </c>
      <c r="AU96" s="5">
        <v>2.6184599999999999E-2</v>
      </c>
      <c r="AV96" s="5">
        <v>1</v>
      </c>
      <c r="BS96" s="5">
        <f t="shared" si="12"/>
        <v>0.24441951200000003</v>
      </c>
      <c r="BT96" s="5">
        <f t="shared" si="13"/>
        <v>1.3578861777777779E-2</v>
      </c>
      <c r="BU96" s="5">
        <v>0</v>
      </c>
      <c r="BV96" s="5">
        <f t="shared" si="14"/>
        <v>0</v>
      </c>
      <c r="BW96" s="5">
        <f t="shared" si="9"/>
        <v>0</v>
      </c>
      <c r="BX96" s="5">
        <f t="shared" si="15"/>
        <v>3</v>
      </c>
      <c r="BY96" s="2">
        <v>1</v>
      </c>
      <c r="BZ96" s="2">
        <v>0</v>
      </c>
      <c r="CA96" s="2">
        <v>0</v>
      </c>
      <c r="CB96" s="2">
        <v>0</v>
      </c>
      <c r="CC96" s="2">
        <v>0</v>
      </c>
      <c r="CD96" s="2">
        <v>0</v>
      </c>
      <c r="CF96" s="4">
        <v>0</v>
      </c>
      <c r="CG96" s="5">
        <v>3.4738199999999994E-3</v>
      </c>
      <c r="CH96" s="5">
        <f t="shared" si="16"/>
        <v>0.24094569200000004</v>
      </c>
      <c r="CI96" s="5">
        <f t="shared" si="17"/>
        <v>1.3385871777777779E-2</v>
      </c>
    </row>
    <row r="97" spans="1:87">
      <c r="A97" s="2" t="s">
        <v>59</v>
      </c>
      <c r="B97" s="2">
        <v>50</v>
      </c>
      <c r="C97" s="3">
        <v>1</v>
      </c>
      <c r="D97" s="2">
        <v>2013</v>
      </c>
      <c r="E97" s="5">
        <v>17</v>
      </c>
      <c r="F97" s="5">
        <v>18</v>
      </c>
      <c r="G97" s="5">
        <v>18</v>
      </c>
      <c r="H97" s="5">
        <v>0</v>
      </c>
      <c r="L97" s="5">
        <v>18</v>
      </c>
      <c r="M97" s="5">
        <f t="shared" si="10"/>
        <v>1</v>
      </c>
      <c r="N97" s="5">
        <f t="shared" si="11"/>
        <v>0</v>
      </c>
      <c r="AA97" s="2"/>
      <c r="AB97" s="2"/>
      <c r="AE97" s="5">
        <v>0.17456000000000002</v>
      </c>
      <c r="AF97" s="5">
        <v>1</v>
      </c>
      <c r="BS97" s="5">
        <f t="shared" si="12"/>
        <v>0.17456000000000002</v>
      </c>
      <c r="BT97" s="5">
        <f t="shared" si="13"/>
        <v>9.6977777777777791E-3</v>
      </c>
      <c r="BU97" s="5">
        <v>0</v>
      </c>
      <c r="BV97" s="5">
        <f t="shared" si="14"/>
        <v>0</v>
      </c>
      <c r="BW97" s="5">
        <f t="shared" si="9"/>
        <v>0</v>
      </c>
      <c r="BX97" s="5">
        <f t="shared" si="15"/>
        <v>1</v>
      </c>
      <c r="BY97" s="2">
        <v>1</v>
      </c>
      <c r="BZ97" s="2">
        <v>0</v>
      </c>
      <c r="CA97" s="2">
        <v>0</v>
      </c>
      <c r="CB97" s="2">
        <v>0</v>
      </c>
      <c r="CC97" s="2">
        <v>0</v>
      </c>
      <c r="CD97" s="2">
        <v>0</v>
      </c>
      <c r="CF97" s="4">
        <v>0</v>
      </c>
      <c r="CG97" s="5">
        <v>3.4738199999999994E-3</v>
      </c>
      <c r="CH97" s="5">
        <f t="shared" si="16"/>
        <v>0.17108618000000003</v>
      </c>
      <c r="CI97" s="5">
        <f t="shared" si="17"/>
        <v>9.5047877777777786E-3</v>
      </c>
    </row>
    <row r="98" spans="1:87">
      <c r="A98" s="2" t="s">
        <v>59</v>
      </c>
      <c r="B98" s="2">
        <v>51</v>
      </c>
      <c r="C98" s="3">
        <v>3</v>
      </c>
      <c r="D98" s="2">
        <v>2012</v>
      </c>
      <c r="E98" s="5">
        <v>18</v>
      </c>
      <c r="F98" s="5">
        <v>60</v>
      </c>
      <c r="G98" s="5">
        <v>60</v>
      </c>
      <c r="H98" s="5">
        <v>0</v>
      </c>
      <c r="L98" s="5">
        <v>60</v>
      </c>
      <c r="M98" s="5">
        <f t="shared" si="10"/>
        <v>1</v>
      </c>
      <c r="N98" s="5">
        <f t="shared" si="11"/>
        <v>0</v>
      </c>
      <c r="AA98" s="2"/>
      <c r="AB98" s="2"/>
      <c r="AE98" s="5">
        <v>8.7279999999999996E-2</v>
      </c>
      <c r="AF98" s="5">
        <v>1</v>
      </c>
      <c r="AK98" s="5">
        <v>1.31024736</v>
      </c>
      <c r="AL98" s="5">
        <v>1</v>
      </c>
      <c r="BS98" s="5">
        <f t="shared" si="12"/>
        <v>1.39752736</v>
      </c>
      <c r="BT98" s="5">
        <f t="shared" si="13"/>
        <v>2.3292122666666668E-2</v>
      </c>
      <c r="BU98" s="5">
        <v>0</v>
      </c>
      <c r="BV98" s="5">
        <f t="shared" si="14"/>
        <v>0</v>
      </c>
      <c r="BW98" s="5">
        <f t="shared" si="9"/>
        <v>0</v>
      </c>
      <c r="BX98" s="5">
        <f t="shared" si="15"/>
        <v>2</v>
      </c>
      <c r="BY98" s="2">
        <v>0</v>
      </c>
      <c r="BZ98" s="2">
        <v>0</v>
      </c>
      <c r="CA98" s="2">
        <v>0</v>
      </c>
      <c r="CB98" s="2">
        <v>0</v>
      </c>
      <c r="CC98" s="2">
        <v>0</v>
      </c>
      <c r="CD98" s="2">
        <v>0</v>
      </c>
      <c r="CF98" s="4">
        <v>1</v>
      </c>
      <c r="CG98" s="5">
        <v>1.1579399999999998E-2</v>
      </c>
      <c r="CH98" s="5">
        <f t="shared" si="16"/>
        <v>1.38594796</v>
      </c>
      <c r="CI98" s="5">
        <f t="shared" si="17"/>
        <v>2.3099132666666668E-2</v>
      </c>
    </row>
    <row r="99" spans="1:87">
      <c r="A99" s="2" t="s">
        <v>56</v>
      </c>
      <c r="B99" s="2">
        <v>52</v>
      </c>
      <c r="C99" s="3">
        <v>1</v>
      </c>
      <c r="D99" s="2">
        <v>2013</v>
      </c>
      <c r="E99" s="5">
        <v>15</v>
      </c>
      <c r="F99" s="5">
        <v>27.36</v>
      </c>
      <c r="G99" s="5">
        <v>27.36</v>
      </c>
      <c r="H99" s="5">
        <v>0</v>
      </c>
      <c r="L99" s="5">
        <v>27.36</v>
      </c>
      <c r="M99" s="5">
        <f t="shared" si="10"/>
        <v>1</v>
      </c>
      <c r="N99" s="5">
        <f t="shared" si="11"/>
        <v>0</v>
      </c>
      <c r="AA99" s="2"/>
      <c r="AB99" s="2"/>
      <c r="AK99" s="5">
        <v>6.5512368000000001E-2</v>
      </c>
      <c r="AL99" s="5">
        <v>1</v>
      </c>
      <c r="BS99" s="5">
        <f t="shared" si="12"/>
        <v>6.5512368000000001E-2</v>
      </c>
      <c r="BT99" s="5">
        <f t="shared" si="13"/>
        <v>2.3944578947368424E-3</v>
      </c>
      <c r="BU99" s="5">
        <v>0</v>
      </c>
      <c r="BV99" s="5">
        <f t="shared" si="14"/>
        <v>0</v>
      </c>
      <c r="BW99" s="5">
        <f t="shared" si="9"/>
        <v>0</v>
      </c>
      <c r="BX99" s="5">
        <f t="shared" si="15"/>
        <v>1</v>
      </c>
      <c r="BY99" s="2">
        <v>0</v>
      </c>
      <c r="BZ99" s="2">
        <v>0</v>
      </c>
      <c r="CA99" s="2">
        <v>0</v>
      </c>
      <c r="CB99" s="2">
        <v>0</v>
      </c>
      <c r="CC99" s="2">
        <v>1</v>
      </c>
      <c r="CD99" s="2">
        <v>0</v>
      </c>
      <c r="CF99" s="4">
        <v>0</v>
      </c>
      <c r="CG99" s="5">
        <v>5.2802063999999992E-3</v>
      </c>
      <c r="CH99" s="5">
        <f t="shared" si="16"/>
        <v>6.02321616E-2</v>
      </c>
      <c r="CI99" s="5">
        <f t="shared" si="17"/>
        <v>2.2014678947368423E-3</v>
      </c>
    </row>
    <row r="100" spans="1:87">
      <c r="A100" s="2" t="s">
        <v>59</v>
      </c>
      <c r="B100" s="2">
        <v>53</v>
      </c>
      <c r="C100" s="3">
        <v>1</v>
      </c>
      <c r="D100" s="2">
        <v>2013</v>
      </c>
      <c r="E100" s="5">
        <v>15</v>
      </c>
      <c r="F100" s="5">
        <v>18</v>
      </c>
      <c r="G100" s="5">
        <v>18</v>
      </c>
      <c r="H100" s="5">
        <v>0</v>
      </c>
      <c r="L100" s="5">
        <v>18</v>
      </c>
      <c r="M100" s="5">
        <f t="shared" si="10"/>
        <v>1</v>
      </c>
      <c r="N100" s="5">
        <f t="shared" si="11"/>
        <v>0</v>
      </c>
      <c r="AA100" s="2"/>
      <c r="AB100" s="2"/>
      <c r="AE100" s="5">
        <v>0.17456000000000002</v>
      </c>
      <c r="AF100" s="5">
        <v>1</v>
      </c>
      <c r="BS100" s="5">
        <f t="shared" si="12"/>
        <v>0.17456000000000002</v>
      </c>
      <c r="BT100" s="5">
        <f t="shared" si="13"/>
        <v>9.6977777777777791E-3</v>
      </c>
      <c r="BU100" s="5">
        <v>0</v>
      </c>
      <c r="BV100" s="5">
        <f t="shared" si="14"/>
        <v>0</v>
      </c>
      <c r="BW100" s="5">
        <f t="shared" si="9"/>
        <v>0</v>
      </c>
      <c r="BX100" s="5">
        <f t="shared" si="15"/>
        <v>1</v>
      </c>
      <c r="BY100" s="2">
        <v>1</v>
      </c>
      <c r="BZ100" s="2">
        <v>0</v>
      </c>
      <c r="CA100" s="2">
        <v>0</v>
      </c>
      <c r="CB100" s="2">
        <v>0</v>
      </c>
      <c r="CC100" s="2">
        <v>0</v>
      </c>
      <c r="CD100" s="2">
        <v>0</v>
      </c>
      <c r="CF100" s="4">
        <v>0</v>
      </c>
      <c r="CG100" s="5">
        <v>3.4738199999999994E-3</v>
      </c>
      <c r="CH100" s="5">
        <f t="shared" si="16"/>
        <v>0.17108618000000003</v>
      </c>
      <c r="CI100" s="5">
        <f t="shared" si="17"/>
        <v>9.5047877777777786E-3</v>
      </c>
    </row>
    <row r="101" spans="1:87">
      <c r="A101" s="2" t="s">
        <v>56</v>
      </c>
      <c r="B101" s="2">
        <v>54</v>
      </c>
      <c r="C101" s="3">
        <v>1</v>
      </c>
      <c r="D101" s="2">
        <v>2013</v>
      </c>
      <c r="E101" s="5">
        <v>17</v>
      </c>
      <c r="F101" s="5">
        <v>151.19</v>
      </c>
      <c r="G101" s="5">
        <v>151.19</v>
      </c>
      <c r="H101" s="5">
        <v>0</v>
      </c>
      <c r="L101" s="5">
        <v>151.19</v>
      </c>
      <c r="M101" s="5">
        <f t="shared" si="10"/>
        <v>1</v>
      </c>
      <c r="N101" s="5">
        <f t="shared" si="11"/>
        <v>0</v>
      </c>
      <c r="AA101" s="2"/>
      <c r="AB101" s="2"/>
      <c r="AG101" s="5">
        <v>8.1523476000000024</v>
      </c>
      <c r="AH101" s="5">
        <v>1</v>
      </c>
      <c r="BN101" s="5">
        <v>1</v>
      </c>
      <c r="BS101" s="5">
        <f t="shared" si="12"/>
        <v>8.1523476000000024</v>
      </c>
      <c r="BT101" s="5">
        <f t="shared" si="13"/>
        <v>5.3921209074674264E-2</v>
      </c>
      <c r="BU101" s="5">
        <v>8.1523476000000024</v>
      </c>
      <c r="BV101" s="5">
        <f t="shared" si="14"/>
        <v>5.3921209074674264E-2</v>
      </c>
      <c r="BW101" s="5">
        <f t="shared" si="9"/>
        <v>100</v>
      </c>
      <c r="BX101" s="5">
        <f t="shared" si="15"/>
        <v>2</v>
      </c>
      <c r="BY101" s="2">
        <v>1</v>
      </c>
      <c r="BZ101" s="2">
        <v>1</v>
      </c>
      <c r="CA101" s="2">
        <v>0</v>
      </c>
      <c r="CB101" s="2">
        <v>0</v>
      </c>
      <c r="CC101" s="2">
        <v>0</v>
      </c>
      <c r="CD101" s="2">
        <v>0</v>
      </c>
      <c r="CE101" s="5">
        <v>8.1523475999999988</v>
      </c>
      <c r="CF101" s="4">
        <v>0</v>
      </c>
      <c r="CG101" s="5">
        <v>2.9178158099999997E-2</v>
      </c>
      <c r="CH101" s="5">
        <f t="shared" si="16"/>
        <v>8.1231694419000018</v>
      </c>
      <c r="CI101" s="5">
        <f t="shared" si="17"/>
        <v>5.3728219074674267E-2</v>
      </c>
    </row>
    <row r="102" spans="1:87">
      <c r="A102" s="2" t="s">
        <v>56</v>
      </c>
      <c r="B102" s="2">
        <v>56</v>
      </c>
      <c r="C102" s="3">
        <v>1</v>
      </c>
      <c r="D102" s="2">
        <v>2013</v>
      </c>
      <c r="E102" s="5">
        <v>18</v>
      </c>
      <c r="F102" s="5">
        <v>5.5</v>
      </c>
      <c r="G102" s="5">
        <v>0</v>
      </c>
      <c r="H102" s="5">
        <v>5.5</v>
      </c>
      <c r="L102" s="5">
        <v>5.5</v>
      </c>
      <c r="M102" s="5">
        <f t="shared" si="10"/>
        <v>0</v>
      </c>
      <c r="N102" s="5">
        <f t="shared" si="11"/>
        <v>1</v>
      </c>
      <c r="X102" s="5">
        <v>1</v>
      </c>
      <c r="Z102" s="5">
        <v>1</v>
      </c>
      <c r="AA102" s="2"/>
      <c r="AB102" s="2"/>
      <c r="AI102" s="5">
        <v>0.20700000000000002</v>
      </c>
      <c r="AJ102" s="5">
        <v>1</v>
      </c>
      <c r="AO102" s="5">
        <v>0.26184000000000002</v>
      </c>
      <c r="AP102" s="5">
        <v>1</v>
      </c>
      <c r="BN102" s="5">
        <v>1</v>
      </c>
      <c r="BS102" s="5">
        <f t="shared" si="12"/>
        <v>0.46884000000000003</v>
      </c>
      <c r="BT102" s="5">
        <f t="shared" si="13"/>
        <v>8.5243636363636369E-2</v>
      </c>
      <c r="BU102" s="5">
        <v>0.20700000000000002</v>
      </c>
      <c r="BV102" s="5">
        <f t="shared" si="14"/>
        <v>3.7636363636363641E-2</v>
      </c>
      <c r="BW102" s="5">
        <f t="shared" si="9"/>
        <v>44.151522907601745</v>
      </c>
      <c r="BX102" s="5">
        <f t="shared" si="15"/>
        <v>5</v>
      </c>
      <c r="BY102" s="2">
        <v>1</v>
      </c>
      <c r="BZ102" s="2">
        <v>0</v>
      </c>
      <c r="CA102" s="2">
        <v>0</v>
      </c>
      <c r="CB102" s="2">
        <v>0</v>
      </c>
      <c r="CC102" s="2">
        <v>0</v>
      </c>
      <c r="CD102" s="2">
        <v>1</v>
      </c>
      <c r="CF102" s="4">
        <v>0</v>
      </c>
      <c r="CG102" s="5">
        <v>1.0614449999999998E-3</v>
      </c>
      <c r="CH102" s="5">
        <f t="shared" si="16"/>
        <v>0.46777855500000004</v>
      </c>
      <c r="CI102" s="5">
        <f t="shared" si="17"/>
        <v>8.5050646363636365E-2</v>
      </c>
    </row>
    <row r="103" spans="1:87">
      <c r="A103" s="2" t="s">
        <v>56</v>
      </c>
      <c r="B103" s="2">
        <v>57</v>
      </c>
      <c r="C103" s="3">
        <v>1</v>
      </c>
      <c r="D103" s="2">
        <v>2013</v>
      </c>
      <c r="E103" s="5">
        <v>16</v>
      </c>
      <c r="F103" s="5">
        <v>2</v>
      </c>
      <c r="G103" s="5">
        <v>0</v>
      </c>
      <c r="H103" s="5">
        <v>2</v>
      </c>
      <c r="L103" s="5">
        <v>2</v>
      </c>
      <c r="M103" s="5">
        <f t="shared" si="10"/>
        <v>0</v>
      </c>
      <c r="N103" s="5">
        <f t="shared" si="11"/>
        <v>1</v>
      </c>
      <c r="AA103" s="2"/>
      <c r="AB103" s="2"/>
      <c r="AC103" s="5">
        <v>4.0748850000000003E-2</v>
      </c>
      <c r="AD103" s="5">
        <v>1</v>
      </c>
      <c r="AI103" s="5">
        <v>0.20700000000000002</v>
      </c>
      <c r="AJ103" s="5">
        <v>1</v>
      </c>
      <c r="BS103" s="5">
        <f t="shared" si="12"/>
        <v>0.24774885000000002</v>
      </c>
      <c r="BT103" s="5">
        <f t="shared" si="13"/>
        <v>0.12387442500000001</v>
      </c>
      <c r="BU103" s="5">
        <v>0.20700000000000002</v>
      </c>
      <c r="BV103" s="5">
        <f t="shared" si="14"/>
        <v>0.10350000000000001</v>
      </c>
      <c r="BW103" s="5">
        <f t="shared" si="9"/>
        <v>83.552355540701811</v>
      </c>
      <c r="BX103" s="5">
        <f t="shared" si="15"/>
        <v>2</v>
      </c>
      <c r="BY103" s="2"/>
      <c r="BZ103" s="2"/>
      <c r="CA103" s="2">
        <v>0</v>
      </c>
      <c r="CB103" s="2">
        <v>0</v>
      </c>
      <c r="CC103" s="2">
        <v>0</v>
      </c>
      <c r="CD103" s="2">
        <v>0</v>
      </c>
      <c r="CE103" s="5">
        <v>9.60984E-2</v>
      </c>
      <c r="CF103" s="4">
        <v>0</v>
      </c>
      <c r="CG103" s="5">
        <v>3.8597999999999996E-4</v>
      </c>
      <c r="CH103" s="5">
        <f t="shared" si="16"/>
        <v>0.24736287000000001</v>
      </c>
      <c r="CI103" s="5">
        <f t="shared" si="17"/>
        <v>0.12368143500000001</v>
      </c>
    </row>
    <row r="104" spans="1:87">
      <c r="A104" s="2" t="s">
        <v>56</v>
      </c>
      <c r="B104" s="2">
        <v>58</v>
      </c>
      <c r="C104" s="3">
        <v>1</v>
      </c>
      <c r="D104" s="2">
        <v>2013</v>
      </c>
      <c r="E104" s="5">
        <v>20</v>
      </c>
      <c r="F104" s="5">
        <v>15.34</v>
      </c>
      <c r="G104" s="5">
        <v>13.37</v>
      </c>
      <c r="H104" s="5">
        <v>1.97</v>
      </c>
      <c r="L104" s="5">
        <v>15.34</v>
      </c>
      <c r="M104" s="5">
        <f t="shared" si="10"/>
        <v>0.8715775749674054</v>
      </c>
      <c r="N104" s="5">
        <f t="shared" si="11"/>
        <v>0.12842242503259452</v>
      </c>
      <c r="T104" s="5">
        <v>1</v>
      </c>
      <c r="AA104" s="2"/>
      <c r="AB104" s="2"/>
      <c r="AG104" s="5">
        <v>0.15615990000000002</v>
      </c>
      <c r="AH104" s="5">
        <v>1</v>
      </c>
      <c r="BS104" s="5">
        <f t="shared" si="12"/>
        <v>0.15615990000000002</v>
      </c>
      <c r="BT104" s="5">
        <f t="shared" si="13"/>
        <v>1.0179915254237289E-2</v>
      </c>
      <c r="BU104" s="5">
        <v>0.15615990000000002</v>
      </c>
      <c r="BV104" s="5">
        <f t="shared" si="14"/>
        <v>1.0179915254237289E-2</v>
      </c>
      <c r="BW104" s="5">
        <f t="shared" si="9"/>
        <v>100</v>
      </c>
      <c r="BX104" s="5">
        <f t="shared" si="15"/>
        <v>2</v>
      </c>
      <c r="BY104" s="2">
        <v>0</v>
      </c>
      <c r="BZ104" s="2">
        <v>0</v>
      </c>
      <c r="CA104" s="2">
        <v>0</v>
      </c>
      <c r="CB104" s="2">
        <v>0</v>
      </c>
      <c r="CC104" s="2">
        <v>1</v>
      </c>
      <c r="CD104" s="2">
        <v>0</v>
      </c>
      <c r="CF104" s="4">
        <v>0</v>
      </c>
      <c r="CG104" s="5">
        <v>2.9604665999999999E-3</v>
      </c>
      <c r="CH104" s="5">
        <f t="shared" si="16"/>
        <v>0.15319943340000003</v>
      </c>
      <c r="CI104" s="5">
        <f t="shared" si="17"/>
        <v>9.9869252542372881E-3</v>
      </c>
    </row>
    <row r="105" spans="1:87">
      <c r="A105" s="2" t="s">
        <v>55</v>
      </c>
      <c r="B105" s="2">
        <v>59</v>
      </c>
      <c r="C105" s="3">
        <v>3</v>
      </c>
      <c r="D105" s="2">
        <v>2013</v>
      </c>
      <c r="E105" s="5">
        <v>19</v>
      </c>
      <c r="F105" s="5">
        <v>63.44</v>
      </c>
      <c r="G105" s="5">
        <v>63.44</v>
      </c>
      <c r="H105" s="5">
        <v>0</v>
      </c>
      <c r="L105" s="5">
        <v>63.44</v>
      </c>
      <c r="M105" s="5">
        <f t="shared" si="10"/>
        <v>1</v>
      </c>
      <c r="N105" s="5">
        <f t="shared" si="11"/>
        <v>0</v>
      </c>
      <c r="T105" s="5">
        <v>1</v>
      </c>
      <c r="AA105" s="2"/>
      <c r="AB105" s="2"/>
      <c r="BE105" s="5">
        <v>3.2729999999999999E-4</v>
      </c>
      <c r="BF105" s="5">
        <v>1</v>
      </c>
      <c r="BS105" s="5">
        <f t="shared" si="12"/>
        <v>3.2729999999999999E-4</v>
      </c>
      <c r="BT105" s="5">
        <f t="shared" si="13"/>
        <v>5.1592055485498107E-6</v>
      </c>
      <c r="BU105" s="5">
        <v>0</v>
      </c>
      <c r="BV105" s="5">
        <f t="shared" si="14"/>
        <v>0</v>
      </c>
      <c r="BW105" s="5">
        <f t="shared" si="9"/>
        <v>0</v>
      </c>
      <c r="BX105" s="5">
        <f t="shared" si="15"/>
        <v>2</v>
      </c>
      <c r="BY105" s="2">
        <v>1</v>
      </c>
      <c r="BZ105" s="2">
        <v>1</v>
      </c>
      <c r="CA105" s="2">
        <v>0</v>
      </c>
      <c r="CB105" s="2">
        <v>0</v>
      </c>
      <c r="CC105" s="2">
        <v>0</v>
      </c>
      <c r="CD105" s="2">
        <v>0</v>
      </c>
      <c r="CF105" s="4">
        <v>1</v>
      </c>
      <c r="CG105" s="5">
        <v>1.2243285600000001E-2</v>
      </c>
      <c r="CH105" s="5">
        <f t="shared" si="16"/>
        <v>-1.1915985600000002E-2</v>
      </c>
      <c r="CI105" s="5">
        <f t="shared" si="17"/>
        <v>-1.8783079445145021E-4</v>
      </c>
    </row>
    <row r="106" spans="1:87">
      <c r="A106" s="2" t="s">
        <v>56</v>
      </c>
      <c r="B106" s="2">
        <v>63</v>
      </c>
      <c r="C106" s="3">
        <v>1</v>
      </c>
      <c r="D106" s="2">
        <v>2013</v>
      </c>
      <c r="E106" s="5">
        <v>18</v>
      </c>
      <c r="F106" s="5">
        <v>16.78</v>
      </c>
      <c r="G106" s="5">
        <v>16.78</v>
      </c>
      <c r="H106" s="5">
        <v>0</v>
      </c>
      <c r="L106" s="5">
        <v>16.78</v>
      </c>
      <c r="M106" s="5">
        <f t="shared" si="10"/>
        <v>1</v>
      </c>
      <c r="N106" s="5">
        <f t="shared" si="11"/>
        <v>0</v>
      </c>
      <c r="AA106" s="2"/>
      <c r="AB106" s="2"/>
      <c r="AG106" s="5">
        <v>0.67268880000000009</v>
      </c>
      <c r="AH106" s="5">
        <v>1</v>
      </c>
      <c r="BS106" s="5">
        <f t="shared" si="12"/>
        <v>0.67268880000000009</v>
      </c>
      <c r="BT106" s="5">
        <f t="shared" si="13"/>
        <v>4.0088724672228848E-2</v>
      </c>
      <c r="BU106" s="5">
        <v>0.67268880000000009</v>
      </c>
      <c r="BV106" s="5">
        <f t="shared" si="14"/>
        <v>4.0088724672228848E-2</v>
      </c>
      <c r="BW106" s="5">
        <f t="shared" si="9"/>
        <v>100</v>
      </c>
      <c r="BX106" s="5">
        <f t="shared" si="15"/>
        <v>1</v>
      </c>
      <c r="BY106" s="2">
        <v>0</v>
      </c>
      <c r="BZ106" s="2">
        <v>1</v>
      </c>
      <c r="CA106" s="2">
        <v>0</v>
      </c>
      <c r="CB106" s="2">
        <v>0</v>
      </c>
      <c r="CC106" s="2">
        <v>0</v>
      </c>
      <c r="CD106" s="2">
        <v>0</v>
      </c>
      <c r="CF106" s="4">
        <v>0</v>
      </c>
      <c r="CG106" s="5">
        <v>3.2383721999999998E-3</v>
      </c>
      <c r="CH106" s="5">
        <f t="shared" si="16"/>
        <v>0.66945042780000008</v>
      </c>
      <c r="CI106" s="5">
        <f t="shared" si="17"/>
        <v>3.9895734672228851E-2</v>
      </c>
    </row>
    <row r="107" spans="1:87">
      <c r="A107" s="2" t="s">
        <v>56</v>
      </c>
      <c r="B107" s="2">
        <v>64</v>
      </c>
      <c r="C107" s="3">
        <v>1</v>
      </c>
      <c r="D107" s="2">
        <v>2013</v>
      </c>
      <c r="E107" s="5">
        <v>18</v>
      </c>
      <c r="F107" s="5">
        <v>1.63</v>
      </c>
      <c r="G107" s="5">
        <v>0.96</v>
      </c>
      <c r="H107" s="5">
        <v>0.67</v>
      </c>
      <c r="L107" s="5">
        <v>1.63</v>
      </c>
      <c r="M107" s="5">
        <f t="shared" si="10"/>
        <v>0.58895705521472397</v>
      </c>
      <c r="N107" s="5">
        <f t="shared" si="11"/>
        <v>0.41104294478527614</v>
      </c>
      <c r="Q107" s="5">
        <v>2.3565599999999999E-2</v>
      </c>
      <c r="R107" s="5">
        <v>1</v>
      </c>
      <c r="T107" s="5">
        <v>1</v>
      </c>
      <c r="AA107" s="2"/>
      <c r="AB107" s="2"/>
      <c r="BS107" s="5">
        <f t="shared" si="12"/>
        <v>2.3565599999999999E-2</v>
      </c>
      <c r="BT107" s="5">
        <f t="shared" si="13"/>
        <v>1.4457423312883437E-2</v>
      </c>
      <c r="BU107" s="5">
        <v>0</v>
      </c>
      <c r="BV107" s="5">
        <f t="shared" si="14"/>
        <v>0</v>
      </c>
      <c r="BW107" s="5">
        <f t="shared" si="9"/>
        <v>0</v>
      </c>
      <c r="BX107" s="5">
        <f t="shared" si="15"/>
        <v>2</v>
      </c>
      <c r="BY107" s="2">
        <v>0</v>
      </c>
      <c r="BZ107" s="2">
        <v>0</v>
      </c>
      <c r="CA107" s="2">
        <v>0</v>
      </c>
      <c r="CB107" s="2">
        <v>0</v>
      </c>
      <c r="CC107" s="2">
        <v>1</v>
      </c>
      <c r="CD107" s="2">
        <v>0</v>
      </c>
      <c r="CF107" s="4">
        <v>0</v>
      </c>
      <c r="CG107" s="5">
        <v>3.1457369999999993E-4</v>
      </c>
      <c r="CH107" s="5">
        <f t="shared" si="16"/>
        <v>2.3251026299999998E-2</v>
      </c>
      <c r="CI107" s="5">
        <f t="shared" si="17"/>
        <v>1.4264433312883436E-2</v>
      </c>
    </row>
    <row r="108" spans="1:87">
      <c r="A108" s="2" t="s">
        <v>56</v>
      </c>
      <c r="B108" s="2">
        <v>65</v>
      </c>
      <c r="C108" s="3">
        <v>1</v>
      </c>
      <c r="D108" s="2">
        <v>2013</v>
      </c>
      <c r="E108" s="5">
        <v>12</v>
      </c>
      <c r="F108" s="5">
        <v>30</v>
      </c>
      <c r="G108" s="5">
        <v>30</v>
      </c>
      <c r="H108" s="5">
        <v>0</v>
      </c>
      <c r="L108" s="5">
        <v>30</v>
      </c>
      <c r="M108" s="5">
        <f t="shared" si="10"/>
        <v>1</v>
      </c>
      <c r="N108" s="5">
        <f t="shared" si="11"/>
        <v>0</v>
      </c>
      <c r="AA108" s="2"/>
      <c r="AB108" s="2"/>
      <c r="AG108" s="5">
        <v>3.2032799999999999</v>
      </c>
      <c r="AH108" s="5">
        <v>1</v>
      </c>
      <c r="AO108" s="5">
        <v>9.8189999999999996E-3</v>
      </c>
      <c r="AP108" s="5">
        <v>1</v>
      </c>
      <c r="BO108" s="5">
        <v>3.3647250000000002E-5</v>
      </c>
      <c r="BP108" s="5">
        <v>1</v>
      </c>
      <c r="BS108" s="5">
        <f t="shared" si="12"/>
        <v>3.2131326472499997</v>
      </c>
      <c r="BT108" s="5">
        <f t="shared" si="13"/>
        <v>0.10710442157499998</v>
      </c>
      <c r="BU108" s="5">
        <v>3.2033136472499999</v>
      </c>
      <c r="BV108" s="5">
        <f t="shared" si="14"/>
        <v>0.10677712157499999</v>
      </c>
      <c r="BW108" s="5">
        <f t="shared" si="9"/>
        <v>99.69441037523292</v>
      </c>
      <c r="BX108" s="5">
        <f t="shared" si="15"/>
        <v>3</v>
      </c>
      <c r="BY108" s="2">
        <v>1</v>
      </c>
      <c r="BZ108" s="2">
        <v>1</v>
      </c>
      <c r="CA108" s="2">
        <v>0</v>
      </c>
      <c r="CB108" s="2">
        <v>0</v>
      </c>
      <c r="CC108" s="2">
        <v>0</v>
      </c>
      <c r="CD108" s="2">
        <v>0</v>
      </c>
      <c r="CE108" s="5">
        <v>3.2032799999999999</v>
      </c>
      <c r="CF108" s="4">
        <v>1</v>
      </c>
      <c r="CG108" s="5">
        <v>5.7896999999999992E-3</v>
      </c>
      <c r="CH108" s="5">
        <f t="shared" si="16"/>
        <v>3.2073429472499999</v>
      </c>
      <c r="CI108" s="5">
        <f t="shared" si="17"/>
        <v>0.10691143157499998</v>
      </c>
    </row>
    <row r="109" spans="1:87">
      <c r="A109" s="2" t="s">
        <v>56</v>
      </c>
      <c r="B109" s="2">
        <v>67</v>
      </c>
      <c r="C109" s="3">
        <v>1</v>
      </c>
      <c r="D109" s="2">
        <v>2013</v>
      </c>
      <c r="E109" s="5">
        <v>18</v>
      </c>
      <c r="F109" s="5">
        <v>6.12</v>
      </c>
      <c r="G109" s="5">
        <v>6.12</v>
      </c>
      <c r="H109" s="5">
        <v>0</v>
      </c>
      <c r="L109" s="5">
        <v>6.12</v>
      </c>
      <c r="M109" s="5">
        <f t="shared" si="10"/>
        <v>1</v>
      </c>
      <c r="N109" s="5">
        <f t="shared" si="11"/>
        <v>0</v>
      </c>
      <c r="T109" s="5">
        <v>1</v>
      </c>
      <c r="AA109" s="2"/>
      <c r="AB109" s="2"/>
      <c r="AK109" s="5">
        <v>3.2730000000000002E-2</v>
      </c>
      <c r="AL109" s="5">
        <v>1</v>
      </c>
      <c r="BS109" s="5">
        <f t="shared" si="12"/>
        <v>3.2730000000000002E-2</v>
      </c>
      <c r="BT109" s="5">
        <f t="shared" si="13"/>
        <v>5.348039215686275E-3</v>
      </c>
      <c r="BU109" s="5">
        <v>0</v>
      </c>
      <c r="BV109" s="5">
        <f t="shared" si="14"/>
        <v>0</v>
      </c>
      <c r="BW109" s="5">
        <f t="shared" si="9"/>
        <v>0</v>
      </c>
      <c r="BX109" s="5">
        <f t="shared" si="15"/>
        <v>2</v>
      </c>
      <c r="BY109" s="2">
        <v>0</v>
      </c>
      <c r="BZ109" s="2">
        <v>1</v>
      </c>
      <c r="CA109" s="2">
        <v>0</v>
      </c>
      <c r="CB109" s="2">
        <v>0</v>
      </c>
      <c r="CC109" s="2">
        <v>1</v>
      </c>
      <c r="CD109" s="2">
        <v>0</v>
      </c>
      <c r="CF109" s="4">
        <v>0</v>
      </c>
      <c r="CG109" s="5">
        <v>1.1810987999999998E-3</v>
      </c>
      <c r="CH109" s="5">
        <f t="shared" si="16"/>
        <v>3.15489012E-2</v>
      </c>
      <c r="CI109" s="5">
        <f t="shared" si="17"/>
        <v>5.1550492156862754E-3</v>
      </c>
    </row>
    <row r="110" spans="1:87">
      <c r="A110" s="2" t="s">
        <v>56</v>
      </c>
      <c r="B110" s="2">
        <v>68</v>
      </c>
      <c r="C110" s="3">
        <v>1</v>
      </c>
      <c r="D110" s="2">
        <v>2013</v>
      </c>
      <c r="F110" s="5">
        <v>9</v>
      </c>
      <c r="G110" s="5">
        <v>7</v>
      </c>
      <c r="H110" s="5">
        <v>2</v>
      </c>
      <c r="L110" s="5">
        <v>2.7</v>
      </c>
      <c r="M110" s="5">
        <f t="shared" si="10"/>
        <v>0.77777777777777779</v>
      </c>
      <c r="N110" s="5">
        <f t="shared" si="11"/>
        <v>0.22222222222222221</v>
      </c>
      <c r="AA110" s="2"/>
      <c r="AB110" s="2"/>
      <c r="BS110" s="5">
        <f t="shared" si="12"/>
        <v>0</v>
      </c>
      <c r="BT110" s="5">
        <f t="shared" si="13"/>
        <v>0</v>
      </c>
      <c r="BU110" s="5">
        <v>0</v>
      </c>
      <c r="BV110" s="5">
        <f t="shared" si="14"/>
        <v>0</v>
      </c>
      <c r="BW110" s="5">
        <v>0</v>
      </c>
      <c r="BX110" s="5">
        <f t="shared" si="15"/>
        <v>0</v>
      </c>
      <c r="BY110" s="2">
        <v>1</v>
      </c>
      <c r="BZ110" s="2">
        <v>0</v>
      </c>
      <c r="CA110" s="2">
        <v>0</v>
      </c>
      <c r="CB110" s="2">
        <v>0</v>
      </c>
      <c r="CC110" s="2">
        <v>0</v>
      </c>
      <c r="CD110" s="2">
        <v>0</v>
      </c>
      <c r="CE110" s="5">
        <v>4.0041E-2</v>
      </c>
      <c r="CF110" s="4">
        <v>0</v>
      </c>
      <c r="CG110" s="5">
        <v>5.2107299999999983E-4</v>
      </c>
      <c r="CH110" s="5">
        <f t="shared" si="16"/>
        <v>-5.2107299999999983E-4</v>
      </c>
      <c r="CI110" s="5">
        <f t="shared" si="17"/>
        <v>-1.9298999999999993E-4</v>
      </c>
    </row>
    <row r="111" spans="1:87">
      <c r="A111" s="2" t="s">
        <v>56</v>
      </c>
      <c r="B111" s="2">
        <v>71</v>
      </c>
      <c r="C111" s="3">
        <v>1</v>
      </c>
      <c r="D111" s="2">
        <v>2013</v>
      </c>
      <c r="E111" s="5">
        <v>21</v>
      </c>
      <c r="F111" s="5">
        <v>13</v>
      </c>
      <c r="G111" s="5">
        <v>13</v>
      </c>
      <c r="H111" s="5">
        <v>0</v>
      </c>
      <c r="L111" s="5">
        <v>13</v>
      </c>
      <c r="M111" s="5">
        <f t="shared" si="10"/>
        <v>1</v>
      </c>
      <c r="N111" s="5">
        <f t="shared" si="11"/>
        <v>0</v>
      </c>
      <c r="T111" s="5">
        <v>1</v>
      </c>
      <c r="AA111" s="2"/>
      <c r="AB111" s="2"/>
      <c r="AU111" s="5">
        <v>0.13092300000000001</v>
      </c>
      <c r="AV111" s="5">
        <v>1</v>
      </c>
      <c r="BS111" s="5">
        <f t="shared" si="12"/>
        <v>0.13092300000000001</v>
      </c>
      <c r="BT111" s="5">
        <f t="shared" si="13"/>
        <v>1.0071E-2</v>
      </c>
      <c r="BU111" s="5">
        <v>0</v>
      </c>
      <c r="BV111" s="5">
        <f t="shared" si="14"/>
        <v>0</v>
      </c>
      <c r="BW111" s="5">
        <f t="shared" si="9"/>
        <v>0</v>
      </c>
      <c r="BX111" s="5">
        <f t="shared" si="15"/>
        <v>2</v>
      </c>
      <c r="BY111" s="2">
        <v>0</v>
      </c>
      <c r="BZ111" s="2">
        <v>1</v>
      </c>
      <c r="CA111" s="2">
        <v>0</v>
      </c>
      <c r="CB111" s="2">
        <v>0</v>
      </c>
      <c r="CC111" s="2">
        <v>1</v>
      </c>
      <c r="CD111" s="2">
        <v>0</v>
      </c>
      <c r="CF111" s="4">
        <v>0</v>
      </c>
      <c r="CG111" s="5">
        <v>2.5088699999999999E-3</v>
      </c>
      <c r="CH111" s="5">
        <f t="shared" si="16"/>
        <v>0.12841413000000002</v>
      </c>
      <c r="CI111" s="5">
        <f t="shared" si="17"/>
        <v>9.8780099999999996E-3</v>
      </c>
    </row>
    <row r="112" spans="1:87">
      <c r="A112" s="2" t="s">
        <v>56</v>
      </c>
      <c r="B112" s="2">
        <v>72</v>
      </c>
      <c r="C112" s="3">
        <v>1</v>
      </c>
      <c r="D112" s="2">
        <v>2013</v>
      </c>
      <c r="E112" s="5">
        <v>18</v>
      </c>
      <c r="F112" s="5">
        <v>7.3639999999999999</v>
      </c>
      <c r="G112" s="5">
        <v>7.2</v>
      </c>
      <c r="H112" s="5">
        <v>0.16400000000000001</v>
      </c>
      <c r="L112" s="5">
        <v>7.3639999999999999</v>
      </c>
      <c r="M112" s="5">
        <f t="shared" si="10"/>
        <v>0.97772949483976102</v>
      </c>
      <c r="N112" s="5">
        <f t="shared" si="11"/>
        <v>2.2270505160239002E-2</v>
      </c>
      <c r="Q112" s="5">
        <v>2.8365999999999999E-3</v>
      </c>
      <c r="R112" s="5">
        <v>1</v>
      </c>
      <c r="AA112" s="2"/>
      <c r="AB112" s="2"/>
      <c r="AG112" s="5">
        <v>8.1000000000000003E-2</v>
      </c>
      <c r="AH112" s="5">
        <v>1</v>
      </c>
      <c r="BR112" s="5">
        <v>1</v>
      </c>
      <c r="BS112" s="5">
        <f t="shared" si="12"/>
        <v>8.3836599999999997E-2</v>
      </c>
      <c r="BT112" s="5">
        <f t="shared" si="13"/>
        <v>1.1384655078761543E-2</v>
      </c>
      <c r="BU112" s="5">
        <v>8.1000000000000003E-2</v>
      </c>
      <c r="BV112" s="5">
        <f t="shared" si="14"/>
        <v>1.0999456816947311E-2</v>
      </c>
      <c r="BW112" s="5">
        <f t="shared" si="9"/>
        <v>96.616513551360626</v>
      </c>
      <c r="BX112" s="5">
        <f t="shared" si="15"/>
        <v>3</v>
      </c>
      <c r="BY112" s="2">
        <v>1</v>
      </c>
      <c r="BZ112" s="2">
        <v>1</v>
      </c>
      <c r="CA112" s="2">
        <v>0</v>
      </c>
      <c r="CB112" s="2">
        <v>0</v>
      </c>
      <c r="CC112" s="2">
        <v>1</v>
      </c>
      <c r="CD112" s="2">
        <v>0</v>
      </c>
      <c r="CE112" s="5">
        <v>0.29400000000000004</v>
      </c>
      <c r="CF112" s="4">
        <v>0</v>
      </c>
      <c r="CG112" s="5">
        <v>1.4211783599999998E-3</v>
      </c>
      <c r="CH112" s="5">
        <f t="shared" si="16"/>
        <v>8.241542164E-2</v>
      </c>
      <c r="CI112" s="5">
        <f t="shared" si="17"/>
        <v>1.1191665078761542E-2</v>
      </c>
    </row>
    <row r="113" spans="1:87">
      <c r="A113" s="2" t="s">
        <v>56</v>
      </c>
      <c r="B113" s="2">
        <v>75</v>
      </c>
      <c r="C113" s="3">
        <v>1</v>
      </c>
      <c r="D113" s="2">
        <v>2013</v>
      </c>
      <c r="E113" s="5">
        <v>13</v>
      </c>
      <c r="F113" s="5">
        <v>0.51090000000000002</v>
      </c>
      <c r="G113" s="5">
        <v>0</v>
      </c>
      <c r="H113" s="5">
        <v>0.51096649999999999</v>
      </c>
      <c r="L113" s="5">
        <v>0.40872000000000003</v>
      </c>
      <c r="M113" s="5">
        <f t="shared" si="10"/>
        <v>0</v>
      </c>
      <c r="N113" s="5">
        <f t="shared" si="11"/>
        <v>1</v>
      </c>
      <c r="AA113" s="2"/>
      <c r="AB113" s="2"/>
      <c r="BS113" s="5">
        <f t="shared" si="12"/>
        <v>0</v>
      </c>
      <c r="BT113" s="5">
        <f t="shared" si="13"/>
        <v>0</v>
      </c>
      <c r="BU113" s="5">
        <v>0</v>
      </c>
      <c r="BV113" s="5">
        <f t="shared" si="14"/>
        <v>0</v>
      </c>
      <c r="BW113" s="5">
        <v>0</v>
      </c>
      <c r="BX113" s="5">
        <f t="shared" si="15"/>
        <v>0</v>
      </c>
      <c r="BY113" s="2">
        <v>0</v>
      </c>
      <c r="BZ113" s="2">
        <v>0</v>
      </c>
      <c r="CA113" s="2">
        <v>0</v>
      </c>
      <c r="CB113" s="2">
        <v>0</v>
      </c>
      <c r="CC113" s="2">
        <v>0</v>
      </c>
      <c r="CD113" s="2">
        <v>0</v>
      </c>
      <c r="CF113" s="4">
        <v>0</v>
      </c>
      <c r="CG113" s="5">
        <v>7.8878872800000011E-5</v>
      </c>
      <c r="CH113" s="5">
        <f t="shared" si="16"/>
        <v>-7.8878872800000011E-5</v>
      </c>
      <c r="CI113" s="5">
        <f t="shared" si="17"/>
        <v>-1.9299000000000001E-4</v>
      </c>
    </row>
    <row r="114" spans="1:87">
      <c r="A114" s="2" t="s">
        <v>56</v>
      </c>
      <c r="B114" s="2">
        <v>76</v>
      </c>
      <c r="C114" s="3">
        <v>1</v>
      </c>
      <c r="D114" s="2">
        <v>2013</v>
      </c>
      <c r="E114" s="5">
        <v>16</v>
      </c>
      <c r="F114" s="5">
        <v>8.4300000000000015</v>
      </c>
      <c r="G114" s="5">
        <v>7</v>
      </c>
      <c r="H114" s="5">
        <v>1.43</v>
      </c>
      <c r="L114" s="5">
        <v>8.4300000000000015</v>
      </c>
      <c r="M114" s="5">
        <f t="shared" si="10"/>
        <v>0.83036773428232502</v>
      </c>
      <c r="N114" s="5">
        <f t="shared" si="11"/>
        <v>0.16963226571767498</v>
      </c>
      <c r="P114" s="5">
        <v>1</v>
      </c>
      <c r="Q114" s="5">
        <v>8.3788799999999996E-4</v>
      </c>
      <c r="R114" s="5">
        <v>1</v>
      </c>
      <c r="T114" s="5">
        <v>1</v>
      </c>
      <c r="AA114" s="2"/>
      <c r="AB114" s="2"/>
      <c r="AG114" s="5">
        <v>0.160164</v>
      </c>
      <c r="AH114" s="5">
        <v>1</v>
      </c>
      <c r="BS114" s="5">
        <f t="shared" si="12"/>
        <v>0.16100188800000001</v>
      </c>
      <c r="BT114" s="5">
        <f t="shared" si="13"/>
        <v>1.9098681850533806E-2</v>
      </c>
      <c r="BU114" s="5">
        <v>0.160164</v>
      </c>
      <c r="BV114" s="5">
        <f t="shared" si="14"/>
        <v>1.8999288256227754E-2</v>
      </c>
      <c r="BW114" s="5">
        <f t="shared" si="9"/>
        <v>99.479578773635239</v>
      </c>
      <c r="BX114" s="5">
        <f t="shared" si="15"/>
        <v>4</v>
      </c>
      <c r="BY114" s="2">
        <v>1</v>
      </c>
      <c r="BZ114" s="2">
        <v>1</v>
      </c>
      <c r="CA114" s="2">
        <v>0</v>
      </c>
      <c r="CB114" s="2">
        <v>0</v>
      </c>
      <c r="CC114" s="2">
        <v>0</v>
      </c>
      <c r="CD114" s="2">
        <v>0</v>
      </c>
      <c r="CE114" s="5">
        <v>1.0303488000000002E-3</v>
      </c>
      <c r="CF114" s="4">
        <v>0</v>
      </c>
      <c r="CG114" s="5">
        <v>1.6269057000000001E-3</v>
      </c>
      <c r="CH114" s="5">
        <f t="shared" si="16"/>
        <v>0.15937498230000002</v>
      </c>
      <c r="CI114" s="5">
        <f t="shared" si="17"/>
        <v>1.8905691850533805E-2</v>
      </c>
    </row>
    <row r="115" spans="1:87">
      <c r="A115" s="2" t="s">
        <v>56</v>
      </c>
      <c r="B115" s="2">
        <v>77</v>
      </c>
      <c r="C115" s="3">
        <v>1</v>
      </c>
      <c r="D115" s="2">
        <v>2013</v>
      </c>
      <c r="E115" s="5">
        <v>18</v>
      </c>
      <c r="F115" s="5">
        <v>5.23</v>
      </c>
      <c r="G115" s="5">
        <v>0</v>
      </c>
      <c r="H115" s="5">
        <v>5.23</v>
      </c>
      <c r="L115" s="5">
        <v>5.23</v>
      </c>
      <c r="M115" s="5">
        <f t="shared" si="10"/>
        <v>0</v>
      </c>
      <c r="N115" s="5">
        <f t="shared" si="11"/>
        <v>1</v>
      </c>
      <c r="T115" s="5">
        <v>1</v>
      </c>
      <c r="AA115" s="2"/>
      <c r="AB115" s="2"/>
      <c r="AG115" s="5">
        <v>0.14735088000000002</v>
      </c>
      <c r="AH115" s="5">
        <v>1</v>
      </c>
      <c r="BE115" s="5">
        <v>6.5459999999999997E-4</v>
      </c>
      <c r="BF115" s="5">
        <v>1</v>
      </c>
      <c r="BS115" s="5">
        <f t="shared" si="12"/>
        <v>0.14800548000000002</v>
      </c>
      <c r="BT115" s="5">
        <f t="shared" si="13"/>
        <v>2.8299326959847038E-2</v>
      </c>
      <c r="BU115" s="5">
        <v>0.14735088000000002</v>
      </c>
      <c r="BV115" s="5">
        <f t="shared" si="14"/>
        <v>2.8174164435946464E-2</v>
      </c>
      <c r="BW115" s="5">
        <f t="shared" si="9"/>
        <v>99.557719079050315</v>
      </c>
      <c r="BX115" s="5">
        <f t="shared" si="15"/>
        <v>3</v>
      </c>
      <c r="BY115" s="2">
        <v>1</v>
      </c>
      <c r="BZ115" s="2">
        <v>0</v>
      </c>
      <c r="CA115" s="2">
        <v>0</v>
      </c>
      <c r="CB115" s="2">
        <v>0</v>
      </c>
      <c r="CC115" s="2">
        <v>0</v>
      </c>
      <c r="CD115" s="2">
        <v>0</v>
      </c>
      <c r="CE115" s="5">
        <v>8.2560000000000001E-4</v>
      </c>
      <c r="CF115" s="4">
        <v>0</v>
      </c>
      <c r="CG115" s="5">
        <v>1.0093376999999999E-3</v>
      </c>
      <c r="CH115" s="5">
        <f t="shared" si="16"/>
        <v>0.14699614230000002</v>
      </c>
      <c r="CI115" s="5">
        <f t="shared" si="17"/>
        <v>2.8106336959847038E-2</v>
      </c>
    </row>
    <row r="116" spans="1:87">
      <c r="A116" s="2" t="s">
        <v>59</v>
      </c>
      <c r="B116" s="2">
        <v>79</v>
      </c>
      <c r="C116" s="3">
        <v>1</v>
      </c>
      <c r="D116" s="2">
        <v>2013</v>
      </c>
      <c r="E116" s="5">
        <v>24</v>
      </c>
      <c r="F116" s="5">
        <v>18.579999999999998</v>
      </c>
      <c r="G116" s="5">
        <v>18.579999999999998</v>
      </c>
      <c r="H116" s="5">
        <v>0</v>
      </c>
      <c r="L116" s="5">
        <v>18.579999999999998</v>
      </c>
      <c r="M116" s="5">
        <f t="shared" si="10"/>
        <v>1</v>
      </c>
      <c r="N116" s="5">
        <f t="shared" si="11"/>
        <v>0</v>
      </c>
      <c r="AA116" s="2"/>
      <c r="AB116" s="2">
        <v>1</v>
      </c>
      <c r="BP116" s="5">
        <v>1</v>
      </c>
      <c r="BR116" s="5">
        <v>1</v>
      </c>
      <c r="BS116" s="5">
        <f t="shared" si="12"/>
        <v>0</v>
      </c>
      <c r="BT116" s="5">
        <f t="shared" si="13"/>
        <v>0</v>
      </c>
      <c r="BU116" s="5">
        <v>0</v>
      </c>
      <c r="BV116" s="5">
        <f t="shared" si="14"/>
        <v>0</v>
      </c>
      <c r="BW116" s="5">
        <v>0</v>
      </c>
      <c r="BX116" s="5">
        <f t="shared" si="15"/>
        <v>3</v>
      </c>
      <c r="BY116" s="2">
        <v>0</v>
      </c>
      <c r="BZ116" s="2">
        <v>1</v>
      </c>
      <c r="CA116" s="2">
        <v>0</v>
      </c>
      <c r="CB116" s="2">
        <v>0</v>
      </c>
      <c r="CC116" s="2">
        <v>0</v>
      </c>
      <c r="CD116" s="2">
        <v>0</v>
      </c>
      <c r="CF116" s="4">
        <v>0</v>
      </c>
      <c r="CG116" s="5">
        <v>3.5857541999999992E-3</v>
      </c>
      <c r="CH116" s="5">
        <f t="shared" si="16"/>
        <v>-3.5857541999999992E-3</v>
      </c>
      <c r="CI116" s="5">
        <f t="shared" si="17"/>
        <v>-1.9298999999999998E-4</v>
      </c>
    </row>
    <row r="117" spans="1:87">
      <c r="A117" s="2" t="s">
        <v>59</v>
      </c>
      <c r="B117" s="2">
        <v>80</v>
      </c>
      <c r="C117" s="3">
        <v>1</v>
      </c>
      <c r="D117" s="2">
        <v>2013</v>
      </c>
      <c r="E117" s="5">
        <v>12</v>
      </c>
      <c r="F117" s="5">
        <v>18.579999999999998</v>
      </c>
      <c r="G117" s="5">
        <v>18.579999999999998</v>
      </c>
      <c r="H117" s="5">
        <v>0</v>
      </c>
      <c r="L117" s="5">
        <v>18.579999999999998</v>
      </c>
      <c r="M117" s="5">
        <f t="shared" si="10"/>
        <v>1</v>
      </c>
      <c r="N117" s="5">
        <f t="shared" si="11"/>
        <v>0</v>
      </c>
      <c r="AA117" s="2"/>
      <c r="AB117" s="2"/>
      <c r="AC117" s="5">
        <v>0.104736</v>
      </c>
      <c r="AD117" s="5">
        <v>1</v>
      </c>
      <c r="AI117" s="5">
        <v>9.1999999999999998E-2</v>
      </c>
      <c r="AJ117" s="5">
        <v>1</v>
      </c>
      <c r="AK117" s="5">
        <v>0.32730000000000004</v>
      </c>
      <c r="AL117" s="5">
        <v>1</v>
      </c>
      <c r="BS117" s="5">
        <f t="shared" si="12"/>
        <v>0.52403600000000006</v>
      </c>
      <c r="BT117" s="5">
        <f t="shared" si="13"/>
        <v>2.8204305705059208E-2</v>
      </c>
      <c r="BU117" s="5">
        <v>9.1999999999999998E-2</v>
      </c>
      <c r="BV117" s="5">
        <f t="shared" si="14"/>
        <v>4.9515608180839615E-3</v>
      </c>
      <c r="BW117" s="5">
        <f t="shared" si="9"/>
        <v>17.556045767848008</v>
      </c>
      <c r="BX117" s="5">
        <f t="shared" si="15"/>
        <v>3</v>
      </c>
      <c r="BY117" s="2">
        <v>0</v>
      </c>
      <c r="BZ117" s="2">
        <v>1</v>
      </c>
      <c r="CA117" s="2">
        <v>0</v>
      </c>
      <c r="CB117" s="2">
        <v>0</v>
      </c>
      <c r="CC117" s="2">
        <v>0</v>
      </c>
      <c r="CD117" s="2">
        <v>0</v>
      </c>
      <c r="CF117" s="4">
        <v>0</v>
      </c>
      <c r="CG117" s="5">
        <v>3.5857541999999992E-3</v>
      </c>
      <c r="CH117" s="5">
        <f t="shared" si="16"/>
        <v>0.5204502458000001</v>
      </c>
      <c r="CI117" s="5">
        <f t="shared" si="17"/>
        <v>2.8011315705059207E-2</v>
      </c>
    </row>
    <row r="118" spans="1:87">
      <c r="A118" s="2" t="s">
        <v>59</v>
      </c>
      <c r="B118" s="2">
        <v>81</v>
      </c>
      <c r="C118" s="3">
        <v>1</v>
      </c>
      <c r="D118" s="2">
        <v>2013</v>
      </c>
      <c r="E118" s="5">
        <v>21</v>
      </c>
      <c r="F118" s="5">
        <v>18.579999999999998</v>
      </c>
      <c r="G118" s="5">
        <v>18.579999999999998</v>
      </c>
      <c r="H118" s="5">
        <v>0</v>
      </c>
      <c r="L118" s="5">
        <v>18.579999999999998</v>
      </c>
      <c r="M118" s="5">
        <f t="shared" si="10"/>
        <v>1</v>
      </c>
      <c r="N118" s="5">
        <f t="shared" si="11"/>
        <v>0</v>
      </c>
      <c r="AA118" s="2"/>
      <c r="AB118" s="2"/>
      <c r="AC118" s="5">
        <v>2.6183999999999999E-2</v>
      </c>
      <c r="AD118" s="5">
        <v>1</v>
      </c>
      <c r="AG118" s="5">
        <v>0.8136331200000001</v>
      </c>
      <c r="AH118" s="5">
        <v>1</v>
      </c>
      <c r="AO118" s="5">
        <v>5.9306760000000002E-3</v>
      </c>
      <c r="AP118" s="5">
        <v>1</v>
      </c>
      <c r="BE118" s="5">
        <v>1.6364999999999999E-4</v>
      </c>
      <c r="BF118" s="5">
        <v>1</v>
      </c>
      <c r="BS118" s="5">
        <f t="shared" si="12"/>
        <v>0.84591144600000001</v>
      </c>
      <c r="BT118" s="5">
        <f t="shared" si="13"/>
        <v>4.5528064908503772E-2</v>
      </c>
      <c r="BU118" s="5">
        <v>0.8136331200000001</v>
      </c>
      <c r="BV118" s="5">
        <f t="shared" si="14"/>
        <v>4.3790803013993553E-2</v>
      </c>
      <c r="BW118" s="5">
        <f t="shared" si="9"/>
        <v>96.184195620873552</v>
      </c>
      <c r="BX118" s="5">
        <f t="shared" si="15"/>
        <v>4</v>
      </c>
      <c r="BY118" s="2">
        <v>0</v>
      </c>
      <c r="BZ118" s="2">
        <v>1</v>
      </c>
      <c r="CA118" s="2">
        <v>0</v>
      </c>
      <c r="CB118" s="2">
        <v>0</v>
      </c>
      <c r="CC118" s="2">
        <v>0</v>
      </c>
      <c r="CD118" s="2">
        <v>0</v>
      </c>
      <c r="CF118" s="4">
        <v>0</v>
      </c>
      <c r="CG118" s="5">
        <v>3.5857541999999992E-3</v>
      </c>
      <c r="CH118" s="5">
        <f t="shared" si="16"/>
        <v>0.84232569180000005</v>
      </c>
      <c r="CI118" s="5">
        <f t="shared" si="17"/>
        <v>4.5335074908503775E-2</v>
      </c>
    </row>
    <row r="119" spans="1:87">
      <c r="A119" s="2" t="s">
        <v>59</v>
      </c>
      <c r="B119" s="2">
        <v>82</v>
      </c>
      <c r="C119" s="3">
        <v>1</v>
      </c>
      <c r="D119" s="2">
        <v>2013</v>
      </c>
      <c r="E119" s="5">
        <v>16</v>
      </c>
      <c r="F119" s="5">
        <v>16.72</v>
      </c>
      <c r="G119" s="5">
        <v>16.72</v>
      </c>
      <c r="H119" s="5">
        <v>0</v>
      </c>
      <c r="L119" s="5">
        <v>16.72</v>
      </c>
      <c r="M119" s="5">
        <f t="shared" si="10"/>
        <v>1</v>
      </c>
      <c r="N119" s="5">
        <f t="shared" si="11"/>
        <v>0</v>
      </c>
      <c r="AA119" s="2"/>
      <c r="AB119" s="2"/>
      <c r="AK119" s="5">
        <v>5.4943039296000001E-2</v>
      </c>
      <c r="AR119" s="5">
        <v>1</v>
      </c>
      <c r="BS119" s="5">
        <f t="shared" si="12"/>
        <v>5.4943039296000001E-2</v>
      </c>
      <c r="BT119" s="5">
        <f t="shared" si="13"/>
        <v>3.2860669435406703E-3</v>
      </c>
      <c r="BU119" s="5">
        <v>0</v>
      </c>
      <c r="BV119" s="5">
        <f t="shared" si="14"/>
        <v>0</v>
      </c>
      <c r="BW119" s="5">
        <f t="shared" si="9"/>
        <v>0</v>
      </c>
      <c r="BX119" s="5">
        <f t="shared" si="15"/>
        <v>1</v>
      </c>
      <c r="BY119" s="2">
        <v>0</v>
      </c>
      <c r="BZ119" s="2">
        <v>0</v>
      </c>
      <c r="CA119" s="2">
        <v>0</v>
      </c>
      <c r="CB119" s="2">
        <v>0</v>
      </c>
      <c r="CC119" s="2">
        <v>1</v>
      </c>
      <c r="CD119" s="2">
        <v>0</v>
      </c>
      <c r="CF119" s="4">
        <v>0</v>
      </c>
      <c r="CG119" s="5">
        <v>3.2267927999999994E-3</v>
      </c>
      <c r="CH119" s="5">
        <f t="shared" si="16"/>
        <v>5.1716246495999998E-2</v>
      </c>
      <c r="CI119" s="5">
        <f t="shared" si="17"/>
        <v>3.0930769435406702E-3</v>
      </c>
    </row>
    <row r="120" spans="1:87">
      <c r="A120" s="2" t="s">
        <v>59</v>
      </c>
      <c r="B120" s="2">
        <v>83</v>
      </c>
      <c r="C120" s="3">
        <v>1</v>
      </c>
      <c r="D120" s="2">
        <v>2013</v>
      </c>
      <c r="E120" s="5">
        <v>14</v>
      </c>
      <c r="F120" s="5">
        <v>16.72</v>
      </c>
      <c r="G120" s="5">
        <v>16.72</v>
      </c>
      <c r="H120" s="5">
        <v>0</v>
      </c>
      <c r="L120" s="5">
        <v>16.72</v>
      </c>
      <c r="M120" s="5">
        <f t="shared" si="10"/>
        <v>1</v>
      </c>
      <c r="N120" s="5">
        <f t="shared" si="11"/>
        <v>0</v>
      </c>
      <c r="AA120" s="2"/>
      <c r="AB120" s="2"/>
      <c r="AK120" s="5">
        <v>0.19638000000000003</v>
      </c>
      <c r="AL120" s="5">
        <v>1</v>
      </c>
      <c r="BS120" s="5">
        <f t="shared" si="12"/>
        <v>0.19638000000000003</v>
      </c>
      <c r="BT120" s="5">
        <f t="shared" si="13"/>
        <v>1.1745215311004788E-2</v>
      </c>
      <c r="BU120" s="5">
        <v>0</v>
      </c>
      <c r="BV120" s="5">
        <f t="shared" si="14"/>
        <v>0</v>
      </c>
      <c r="BW120" s="5">
        <f t="shared" si="9"/>
        <v>0</v>
      </c>
      <c r="BX120" s="5">
        <f t="shared" si="15"/>
        <v>1</v>
      </c>
      <c r="BY120" s="2">
        <v>0</v>
      </c>
      <c r="BZ120" s="2">
        <v>0</v>
      </c>
      <c r="CA120" s="2">
        <v>0</v>
      </c>
      <c r="CB120" s="2">
        <v>0</v>
      </c>
      <c r="CC120" s="2">
        <v>1</v>
      </c>
      <c r="CD120" s="2">
        <v>0</v>
      </c>
      <c r="CF120" s="4">
        <v>0</v>
      </c>
      <c r="CG120" s="5">
        <v>3.2267927999999994E-3</v>
      </c>
      <c r="CH120" s="5">
        <f t="shared" si="16"/>
        <v>0.19315320720000004</v>
      </c>
      <c r="CI120" s="5">
        <f t="shared" si="17"/>
        <v>1.1552225311004787E-2</v>
      </c>
    </row>
    <row r="121" spans="1:87">
      <c r="A121" s="2" t="s">
        <v>59</v>
      </c>
      <c r="B121" s="2">
        <v>84</v>
      </c>
      <c r="C121" s="3">
        <v>1</v>
      </c>
      <c r="D121" s="2">
        <v>2013</v>
      </c>
      <c r="E121" s="5">
        <v>14</v>
      </c>
      <c r="F121" s="5">
        <v>16.72</v>
      </c>
      <c r="G121" s="5">
        <v>16.72</v>
      </c>
      <c r="H121" s="5">
        <v>0</v>
      </c>
      <c r="L121" s="5">
        <v>16.72</v>
      </c>
      <c r="M121" s="5">
        <f t="shared" si="10"/>
        <v>1</v>
      </c>
      <c r="N121" s="5">
        <f t="shared" si="11"/>
        <v>0</v>
      </c>
      <c r="AA121" s="2"/>
      <c r="AB121" s="2"/>
      <c r="AK121" s="5">
        <v>0.13092000000000001</v>
      </c>
      <c r="AL121" s="5">
        <v>1</v>
      </c>
      <c r="BS121" s="5">
        <f t="shared" si="12"/>
        <v>0.13092000000000001</v>
      </c>
      <c r="BT121" s="5">
        <f t="shared" si="13"/>
        <v>7.8301435406698573E-3</v>
      </c>
      <c r="BU121" s="5">
        <v>0</v>
      </c>
      <c r="BV121" s="5">
        <f t="shared" si="14"/>
        <v>0</v>
      </c>
      <c r="BW121" s="5">
        <f t="shared" si="9"/>
        <v>0</v>
      </c>
      <c r="BX121" s="5">
        <f t="shared" si="15"/>
        <v>1</v>
      </c>
      <c r="BY121" s="2">
        <v>0</v>
      </c>
      <c r="BZ121" s="2">
        <v>0</v>
      </c>
      <c r="CA121" s="2">
        <v>0</v>
      </c>
      <c r="CB121" s="2">
        <v>0</v>
      </c>
      <c r="CC121" s="2">
        <v>1</v>
      </c>
      <c r="CD121" s="2">
        <v>0</v>
      </c>
      <c r="CF121" s="4">
        <v>0</v>
      </c>
      <c r="CG121" s="5">
        <v>3.2267927999999994E-3</v>
      </c>
      <c r="CH121" s="5">
        <f t="shared" si="16"/>
        <v>0.12769320720000002</v>
      </c>
      <c r="CI121" s="5">
        <f t="shared" si="17"/>
        <v>7.6371535406698577E-3</v>
      </c>
    </row>
    <row r="122" spans="1:87">
      <c r="A122" s="2" t="s">
        <v>59</v>
      </c>
      <c r="B122" s="2">
        <v>85</v>
      </c>
      <c r="C122" s="3">
        <v>1</v>
      </c>
      <c r="D122" s="2">
        <v>2013</v>
      </c>
      <c r="E122" s="5">
        <v>17</v>
      </c>
      <c r="F122" s="5">
        <v>13.38</v>
      </c>
      <c r="G122" s="5">
        <v>13.38</v>
      </c>
      <c r="H122" s="5">
        <v>0</v>
      </c>
      <c r="L122" s="5">
        <v>13.38</v>
      </c>
      <c r="M122" s="5">
        <f t="shared" si="10"/>
        <v>1</v>
      </c>
      <c r="N122" s="5">
        <f t="shared" si="11"/>
        <v>0</v>
      </c>
      <c r="AA122" s="2"/>
      <c r="AB122" s="2"/>
      <c r="AC122" s="5">
        <v>8.1497700000000006E-2</v>
      </c>
      <c r="AD122" s="5">
        <v>1</v>
      </c>
      <c r="AK122" s="5">
        <v>3.2730000000000002E-2</v>
      </c>
      <c r="AL122" s="5">
        <v>1</v>
      </c>
      <c r="BH122" s="5">
        <v>1</v>
      </c>
      <c r="BS122" s="5">
        <f t="shared" si="12"/>
        <v>0.11422770000000002</v>
      </c>
      <c r="BT122" s="5">
        <f t="shared" si="13"/>
        <v>8.5371973094170404E-3</v>
      </c>
      <c r="BU122" s="5">
        <v>0</v>
      </c>
      <c r="BV122" s="5">
        <f t="shared" si="14"/>
        <v>0</v>
      </c>
      <c r="BW122" s="5">
        <f t="shared" si="9"/>
        <v>0</v>
      </c>
      <c r="BX122" s="5">
        <f t="shared" si="15"/>
        <v>3</v>
      </c>
      <c r="BY122" s="2">
        <v>0</v>
      </c>
      <c r="BZ122" s="2">
        <v>0</v>
      </c>
      <c r="CA122" s="2">
        <v>0</v>
      </c>
      <c r="CB122" s="2">
        <v>0</v>
      </c>
      <c r="CC122" s="2">
        <v>0</v>
      </c>
      <c r="CD122" s="2">
        <v>0</v>
      </c>
      <c r="CF122" s="4">
        <v>0</v>
      </c>
      <c r="CG122" s="5">
        <v>2.5822062000000006E-3</v>
      </c>
      <c r="CH122" s="5">
        <f t="shared" si="16"/>
        <v>0.11164549380000001</v>
      </c>
      <c r="CI122" s="5">
        <f t="shared" si="17"/>
        <v>8.3442073094170399E-3</v>
      </c>
    </row>
    <row r="123" spans="1:87">
      <c r="A123" s="2" t="s">
        <v>59</v>
      </c>
      <c r="B123" s="2">
        <v>86</v>
      </c>
      <c r="C123" s="3">
        <v>1</v>
      </c>
      <c r="D123" s="2">
        <v>2013</v>
      </c>
      <c r="E123" s="5">
        <v>22</v>
      </c>
      <c r="F123" s="5">
        <v>13.38</v>
      </c>
      <c r="G123" s="5">
        <v>13.38</v>
      </c>
      <c r="H123" s="5">
        <v>0</v>
      </c>
      <c r="L123" s="5">
        <v>13.38</v>
      </c>
      <c r="M123" s="5">
        <f t="shared" si="10"/>
        <v>1</v>
      </c>
      <c r="N123" s="5">
        <f t="shared" si="11"/>
        <v>0</v>
      </c>
      <c r="Q123" s="5">
        <v>3.1420799999999999E-2</v>
      </c>
      <c r="R123" s="5">
        <v>1</v>
      </c>
      <c r="AA123" s="2"/>
      <c r="AB123" s="2"/>
      <c r="AK123" s="5">
        <v>2.6183999999999999E-2</v>
      </c>
      <c r="AL123" s="5">
        <v>1</v>
      </c>
      <c r="AO123" s="5">
        <v>1.7805120000000001E-2</v>
      </c>
      <c r="AP123" s="5">
        <v>1</v>
      </c>
      <c r="AQ123" s="5">
        <v>1.8222046784640004E-2</v>
      </c>
      <c r="AR123" s="5">
        <v>1</v>
      </c>
      <c r="BS123" s="5">
        <f t="shared" si="12"/>
        <v>9.3631966784640003E-2</v>
      </c>
      <c r="BT123" s="5">
        <f t="shared" si="13"/>
        <v>6.9979048419013447E-3</v>
      </c>
      <c r="BU123" s="5">
        <v>0</v>
      </c>
      <c r="BV123" s="5">
        <f t="shared" si="14"/>
        <v>0</v>
      </c>
      <c r="BW123" s="5">
        <f t="shared" si="9"/>
        <v>0</v>
      </c>
      <c r="BX123" s="5">
        <f t="shared" si="15"/>
        <v>4</v>
      </c>
      <c r="BY123" s="2">
        <v>1</v>
      </c>
      <c r="BZ123" s="2">
        <v>1</v>
      </c>
      <c r="CA123" s="2">
        <v>0</v>
      </c>
      <c r="CB123" s="2">
        <v>0</v>
      </c>
      <c r="CC123" s="2">
        <v>0</v>
      </c>
      <c r="CD123" s="2">
        <v>0</v>
      </c>
      <c r="CF123" s="4">
        <v>0</v>
      </c>
      <c r="CG123" s="5">
        <v>2.5822062000000006E-3</v>
      </c>
      <c r="CH123" s="5">
        <f t="shared" si="16"/>
        <v>9.1049760584639997E-2</v>
      </c>
      <c r="CI123" s="5">
        <f t="shared" si="17"/>
        <v>6.8049148419013451E-3</v>
      </c>
    </row>
    <row r="124" spans="1:87">
      <c r="A124" s="2" t="s">
        <v>59</v>
      </c>
      <c r="B124" s="2">
        <v>87</v>
      </c>
      <c r="C124" s="3">
        <v>1</v>
      </c>
      <c r="D124" s="2">
        <v>2013</v>
      </c>
      <c r="E124" s="5">
        <v>21</v>
      </c>
      <c r="F124" s="5">
        <v>18</v>
      </c>
      <c r="G124" s="5">
        <v>18</v>
      </c>
      <c r="H124" s="5">
        <v>0</v>
      </c>
      <c r="L124" s="5">
        <v>17.28</v>
      </c>
      <c r="M124" s="5">
        <f t="shared" si="10"/>
        <v>1</v>
      </c>
      <c r="N124" s="5">
        <f t="shared" si="11"/>
        <v>0</v>
      </c>
      <c r="T124" s="5">
        <v>1</v>
      </c>
      <c r="AA124" s="2"/>
      <c r="AB124" s="2"/>
      <c r="AO124" s="5">
        <v>8.9025600000000021E-3</v>
      </c>
      <c r="AP124" s="5">
        <v>1</v>
      </c>
      <c r="BE124" s="5">
        <v>1.6364999999999999E-4</v>
      </c>
      <c r="BF124" s="5">
        <v>1</v>
      </c>
      <c r="BS124" s="5">
        <f t="shared" si="12"/>
        <v>9.0662100000000016E-3</v>
      </c>
      <c r="BT124" s="5">
        <f t="shared" si="13"/>
        <v>5.2466493055555556E-4</v>
      </c>
      <c r="BU124" s="5">
        <v>0</v>
      </c>
      <c r="BV124" s="5">
        <f t="shared" si="14"/>
        <v>0</v>
      </c>
      <c r="BW124" s="5">
        <f t="shared" si="9"/>
        <v>0</v>
      </c>
      <c r="BX124" s="5">
        <f t="shared" si="15"/>
        <v>3</v>
      </c>
      <c r="BY124" s="2">
        <v>1</v>
      </c>
      <c r="BZ124" s="2">
        <v>0</v>
      </c>
      <c r="CA124" s="2">
        <v>0</v>
      </c>
      <c r="CB124" s="2">
        <v>0</v>
      </c>
      <c r="CC124" s="2">
        <v>0</v>
      </c>
      <c r="CD124" s="2">
        <v>0</v>
      </c>
      <c r="CF124" s="4">
        <v>0</v>
      </c>
      <c r="CG124" s="5">
        <v>3.3348672000000001E-3</v>
      </c>
      <c r="CH124" s="5">
        <f t="shared" si="16"/>
        <v>5.7313428000000015E-3</v>
      </c>
      <c r="CI124" s="5">
        <f t="shared" si="17"/>
        <v>3.3167493055555558E-4</v>
      </c>
    </row>
    <row r="125" spans="1:87">
      <c r="A125" s="2" t="s">
        <v>59</v>
      </c>
      <c r="B125" s="2">
        <v>88</v>
      </c>
      <c r="C125" s="3">
        <v>1</v>
      </c>
      <c r="D125" s="2">
        <v>2013</v>
      </c>
      <c r="E125" s="5">
        <v>22</v>
      </c>
      <c r="F125" s="5">
        <v>9</v>
      </c>
      <c r="G125" s="5">
        <v>9</v>
      </c>
      <c r="H125" s="5">
        <v>0</v>
      </c>
      <c r="L125" s="5">
        <v>9</v>
      </c>
      <c r="M125" s="5">
        <f t="shared" si="10"/>
        <v>1</v>
      </c>
      <c r="N125" s="5">
        <f t="shared" si="11"/>
        <v>0</v>
      </c>
      <c r="AA125" s="2"/>
      <c r="AB125" s="2"/>
      <c r="AK125" s="5">
        <v>7.8551999999999997E-2</v>
      </c>
      <c r="AL125" s="5">
        <v>1</v>
      </c>
      <c r="AO125" s="5">
        <v>8.9025600000000021E-3</v>
      </c>
      <c r="AP125" s="5">
        <v>1</v>
      </c>
      <c r="BS125" s="5">
        <f t="shared" si="12"/>
        <v>8.7454560000000001E-2</v>
      </c>
      <c r="BT125" s="5">
        <f t="shared" si="13"/>
        <v>9.717173333333334E-3</v>
      </c>
      <c r="BU125" s="5">
        <v>0</v>
      </c>
      <c r="BV125" s="5">
        <f t="shared" si="14"/>
        <v>0</v>
      </c>
      <c r="BW125" s="5">
        <f t="shared" si="9"/>
        <v>0</v>
      </c>
      <c r="BX125" s="5">
        <f t="shared" si="15"/>
        <v>2</v>
      </c>
      <c r="BY125" s="2">
        <v>0</v>
      </c>
      <c r="BZ125" s="2">
        <v>1</v>
      </c>
      <c r="CA125" s="2">
        <v>0</v>
      </c>
      <c r="CB125" s="2">
        <v>0</v>
      </c>
      <c r="CC125" s="2">
        <v>1</v>
      </c>
      <c r="CD125" s="2">
        <v>0</v>
      </c>
      <c r="CF125" s="4">
        <v>0</v>
      </c>
      <c r="CG125" s="5">
        <v>1.7369099999999997E-3</v>
      </c>
      <c r="CH125" s="5">
        <f t="shared" si="16"/>
        <v>8.5717650000000006E-2</v>
      </c>
      <c r="CI125" s="5">
        <f t="shared" si="17"/>
        <v>9.5241833333333335E-3</v>
      </c>
    </row>
    <row r="126" spans="1:87">
      <c r="A126" s="2" t="s">
        <v>59</v>
      </c>
      <c r="B126" s="2">
        <v>89</v>
      </c>
      <c r="C126" s="3">
        <v>1</v>
      </c>
      <c r="D126" s="2">
        <v>2013</v>
      </c>
      <c r="E126" s="5">
        <v>20</v>
      </c>
      <c r="F126" s="5">
        <v>18</v>
      </c>
      <c r="G126" s="5">
        <v>18</v>
      </c>
      <c r="H126" s="5">
        <v>0</v>
      </c>
      <c r="L126" s="5">
        <v>18</v>
      </c>
      <c r="M126" s="5">
        <f t="shared" si="10"/>
        <v>1</v>
      </c>
      <c r="N126" s="5">
        <f t="shared" si="11"/>
        <v>0</v>
      </c>
      <c r="T126" s="5">
        <v>1</v>
      </c>
      <c r="AA126" s="2"/>
      <c r="AB126" s="2"/>
      <c r="AK126" s="5">
        <v>6.5460000000000004E-2</v>
      </c>
      <c r="AL126" s="5">
        <v>1</v>
      </c>
      <c r="BS126" s="5">
        <f t="shared" si="12"/>
        <v>6.5460000000000004E-2</v>
      </c>
      <c r="BT126" s="5">
        <f t="shared" si="13"/>
        <v>3.636666666666667E-3</v>
      </c>
      <c r="BU126" s="5">
        <v>0</v>
      </c>
      <c r="BV126" s="5">
        <f t="shared" si="14"/>
        <v>0</v>
      </c>
      <c r="BW126" s="5">
        <f t="shared" si="9"/>
        <v>0</v>
      </c>
      <c r="BX126" s="5">
        <f t="shared" si="15"/>
        <v>2</v>
      </c>
      <c r="BY126" s="2">
        <v>1</v>
      </c>
      <c r="BZ126" s="2">
        <v>1</v>
      </c>
      <c r="CA126" s="2">
        <v>0</v>
      </c>
      <c r="CB126" s="2">
        <v>0</v>
      </c>
      <c r="CC126" s="2">
        <v>0</v>
      </c>
      <c r="CD126" s="2">
        <v>0</v>
      </c>
      <c r="CF126" s="4">
        <v>0</v>
      </c>
      <c r="CG126" s="5">
        <v>3.4738199999999994E-3</v>
      </c>
      <c r="CH126" s="5">
        <f t="shared" si="16"/>
        <v>6.1986180000000002E-2</v>
      </c>
      <c r="CI126" s="5">
        <f t="shared" si="17"/>
        <v>3.4436766666666669E-3</v>
      </c>
    </row>
    <row r="127" spans="1:87">
      <c r="A127" s="2" t="s">
        <v>56</v>
      </c>
      <c r="B127" s="2">
        <v>5</v>
      </c>
      <c r="C127" s="3">
        <v>1</v>
      </c>
      <c r="D127" s="2">
        <v>2013</v>
      </c>
      <c r="E127" s="5" t="s">
        <v>64</v>
      </c>
      <c r="F127" s="5">
        <v>6.9749999999999996</v>
      </c>
      <c r="G127" s="5">
        <v>6.9749999999999996</v>
      </c>
      <c r="H127" s="5">
        <v>0</v>
      </c>
      <c r="L127" s="5">
        <v>6.9749999999999996</v>
      </c>
      <c r="M127" s="5">
        <f t="shared" si="10"/>
        <v>1</v>
      </c>
      <c r="N127" s="5">
        <f t="shared" si="11"/>
        <v>0</v>
      </c>
      <c r="U127" s="2"/>
      <c r="V127" s="2"/>
      <c r="AA127" s="2"/>
      <c r="AB127" s="2">
        <v>1</v>
      </c>
      <c r="AG127" s="4"/>
      <c r="AH127" s="2"/>
      <c r="AK127" s="2">
        <v>0.26184000000000002</v>
      </c>
      <c r="AL127" s="2">
        <v>1</v>
      </c>
      <c r="AO127" s="2"/>
      <c r="AP127" s="2"/>
      <c r="AQ127" s="2"/>
      <c r="AR127" s="2"/>
      <c r="AU127" s="2"/>
      <c r="AV127" s="2"/>
      <c r="AY127" s="2"/>
      <c r="AZ127" s="2"/>
      <c r="BE127" s="2"/>
      <c r="BF127" s="2"/>
      <c r="BS127" s="5">
        <f t="shared" si="12"/>
        <v>0.26184000000000002</v>
      </c>
      <c r="BT127" s="5">
        <f t="shared" si="13"/>
        <v>3.7539784946236561E-2</v>
      </c>
      <c r="BU127" s="2">
        <v>0</v>
      </c>
      <c r="BV127" s="5">
        <f t="shared" si="14"/>
        <v>0</v>
      </c>
      <c r="BW127" s="5">
        <f t="shared" si="9"/>
        <v>0</v>
      </c>
      <c r="BX127" s="5">
        <f t="shared" si="15"/>
        <v>2</v>
      </c>
      <c r="BY127" s="2">
        <v>1</v>
      </c>
      <c r="BZ127" s="2">
        <v>0</v>
      </c>
      <c r="CA127" s="2">
        <v>0</v>
      </c>
      <c r="CB127" s="2">
        <v>0</v>
      </c>
      <c r="CC127" s="2">
        <v>0</v>
      </c>
      <c r="CD127" s="2">
        <v>0</v>
      </c>
      <c r="CF127" s="2">
        <v>1</v>
      </c>
      <c r="CG127" s="2">
        <v>1.3461052500000001E-3</v>
      </c>
      <c r="CH127" s="5">
        <f t="shared" si="16"/>
        <v>0.26049389475000001</v>
      </c>
      <c r="CI127" s="5">
        <f t="shared" si="17"/>
        <v>3.7346794946236564E-2</v>
      </c>
    </row>
    <row r="128" spans="1:87">
      <c r="A128" s="2" t="s">
        <v>59</v>
      </c>
      <c r="B128" s="2">
        <v>6</v>
      </c>
      <c r="C128" s="3">
        <v>1</v>
      </c>
      <c r="D128" s="2">
        <v>2013</v>
      </c>
      <c r="E128" s="5">
        <v>24</v>
      </c>
      <c r="F128" s="5">
        <v>17.837399999999999</v>
      </c>
      <c r="G128" s="5">
        <v>17.837399999999999</v>
      </c>
      <c r="H128" s="5">
        <v>0</v>
      </c>
      <c r="L128" s="5">
        <v>17.837399999999999</v>
      </c>
      <c r="M128" s="5">
        <f t="shared" si="10"/>
        <v>1</v>
      </c>
      <c r="N128" s="5">
        <f t="shared" si="11"/>
        <v>0</v>
      </c>
      <c r="U128" s="2"/>
      <c r="V128" s="2"/>
      <c r="AA128" s="2"/>
      <c r="AB128" s="2"/>
      <c r="AG128" s="4">
        <v>9.6098399999999997E-3</v>
      </c>
      <c r="AH128" s="2">
        <v>1</v>
      </c>
      <c r="AK128" s="2"/>
      <c r="AL128" s="2"/>
      <c r="AO128" s="2"/>
      <c r="AP128" s="2"/>
      <c r="AQ128" s="2"/>
      <c r="AR128" s="2"/>
      <c r="AU128" s="2"/>
      <c r="AV128" s="2"/>
      <c r="AY128" s="2"/>
      <c r="AZ128" s="2"/>
      <c r="BE128" s="2"/>
      <c r="BF128" s="2"/>
      <c r="BS128" s="5">
        <f t="shared" si="12"/>
        <v>9.6098399999999997E-3</v>
      </c>
      <c r="BT128" s="5">
        <f t="shared" si="13"/>
        <v>5.3874667832755894E-4</v>
      </c>
      <c r="BU128" s="2">
        <v>9.6098399999999997E-3</v>
      </c>
      <c r="BV128" s="5">
        <f t="shared" si="14"/>
        <v>5.3874667832755894E-4</v>
      </c>
      <c r="BW128" s="5">
        <f t="shared" ref="BW128:BW134" si="18">BU128/BS128*100</f>
        <v>100</v>
      </c>
      <c r="BX128" s="5">
        <f t="shared" si="15"/>
        <v>1</v>
      </c>
      <c r="BY128" s="2">
        <v>1</v>
      </c>
      <c r="BZ128" s="2">
        <v>0</v>
      </c>
      <c r="CA128" s="2">
        <v>0</v>
      </c>
      <c r="CB128" s="2">
        <v>0</v>
      </c>
      <c r="CC128" s="2">
        <v>0</v>
      </c>
      <c r="CD128" s="2">
        <v>0</v>
      </c>
      <c r="CF128" s="2">
        <v>0</v>
      </c>
      <c r="CG128" s="2">
        <v>3.4424398260000004E-3</v>
      </c>
      <c r="CH128" s="5">
        <f t="shared" si="16"/>
        <v>6.1674001739999993E-3</v>
      </c>
      <c r="CI128" s="5">
        <f t="shared" si="17"/>
        <v>3.4575667832755891E-4</v>
      </c>
    </row>
    <row r="129" spans="1:87">
      <c r="A129" s="2" t="s">
        <v>59</v>
      </c>
      <c r="B129" s="2">
        <v>7</v>
      </c>
      <c r="C129" s="3">
        <v>1</v>
      </c>
      <c r="D129" s="2">
        <v>2013</v>
      </c>
      <c r="E129" s="5">
        <v>19</v>
      </c>
      <c r="F129" s="5">
        <v>16.920000000000002</v>
      </c>
      <c r="G129" s="5">
        <v>16.920000000000002</v>
      </c>
      <c r="H129" s="5">
        <v>0</v>
      </c>
      <c r="L129" s="5">
        <v>16.920000000000002</v>
      </c>
      <c r="M129" s="5">
        <f t="shared" si="10"/>
        <v>1</v>
      </c>
      <c r="N129" s="5">
        <f t="shared" si="11"/>
        <v>0</v>
      </c>
      <c r="U129" s="2"/>
      <c r="V129" s="2"/>
      <c r="AA129" s="2"/>
      <c r="AB129" s="2"/>
      <c r="AG129" s="4"/>
      <c r="AH129" s="2"/>
      <c r="AK129" s="2"/>
      <c r="AL129" s="2"/>
      <c r="AO129" s="2"/>
      <c r="AP129" s="2"/>
      <c r="AQ129" s="2"/>
      <c r="AR129" s="2"/>
      <c r="AU129" s="2">
        <v>3.9589509759999997E-3</v>
      </c>
      <c r="AV129" s="2">
        <v>1</v>
      </c>
      <c r="AY129" s="2"/>
      <c r="AZ129" s="2"/>
      <c r="BE129" s="2"/>
      <c r="BF129" s="2"/>
      <c r="BS129" s="5">
        <f t="shared" si="12"/>
        <v>3.9589509759999997E-3</v>
      </c>
      <c r="BT129" s="5">
        <f t="shared" si="13"/>
        <v>2.3398055413711581E-4</v>
      </c>
      <c r="BU129" s="2">
        <v>0</v>
      </c>
      <c r="BV129" s="5">
        <f t="shared" si="14"/>
        <v>0</v>
      </c>
      <c r="BW129" s="5">
        <f t="shared" si="18"/>
        <v>0</v>
      </c>
      <c r="BX129" s="5">
        <f t="shared" si="15"/>
        <v>1</v>
      </c>
      <c r="BY129" s="2">
        <v>1</v>
      </c>
      <c r="BZ129" s="2">
        <v>0</v>
      </c>
      <c r="CA129" s="2">
        <v>0</v>
      </c>
      <c r="CB129" s="2">
        <v>0</v>
      </c>
      <c r="CC129" s="2">
        <v>0</v>
      </c>
      <c r="CD129" s="2">
        <v>0</v>
      </c>
      <c r="CE129" s="2">
        <v>0.51412644000000007</v>
      </c>
      <c r="CF129" s="2">
        <v>0</v>
      </c>
      <c r="CG129" s="2">
        <v>3.2653907999999998E-3</v>
      </c>
      <c r="CH129" s="5">
        <f t="shared" si="16"/>
        <v>6.9356017599999991E-4</v>
      </c>
      <c r="CI129" s="5">
        <f t="shared" si="17"/>
        <v>4.0990554137115831E-5</v>
      </c>
    </row>
    <row r="130" spans="1:87">
      <c r="A130" s="2" t="s">
        <v>59</v>
      </c>
      <c r="B130" s="2">
        <v>8</v>
      </c>
      <c r="C130" s="3">
        <v>1</v>
      </c>
      <c r="D130" s="2">
        <v>2013</v>
      </c>
      <c r="E130" s="5">
        <v>17</v>
      </c>
      <c r="F130" s="5">
        <v>16.920000000000002</v>
      </c>
      <c r="G130" s="5">
        <v>16.920000000000002</v>
      </c>
      <c r="H130" s="5">
        <v>0</v>
      </c>
      <c r="L130" s="5">
        <v>16.920000000000002</v>
      </c>
      <c r="M130" s="5">
        <f t="shared" ref="M130:M134" si="19">(G130/(G130+H130+I130))</f>
        <v>1</v>
      </c>
      <c r="N130" s="5">
        <f t="shared" ref="N130:N134" si="20">(H130+I130)/(G130+H130+I130)</f>
        <v>0</v>
      </c>
      <c r="U130" s="2"/>
      <c r="V130" s="2"/>
      <c r="AA130" s="2"/>
      <c r="AB130" s="2"/>
      <c r="AG130" s="4"/>
      <c r="AH130" s="2"/>
      <c r="AK130" s="2"/>
      <c r="AL130" s="2"/>
      <c r="AO130" s="2">
        <v>3.9275999999999998E-2</v>
      </c>
      <c r="AP130" s="2">
        <v>1</v>
      </c>
      <c r="AQ130" s="2"/>
      <c r="AR130" s="2"/>
      <c r="AU130" s="2"/>
      <c r="AV130" s="2"/>
      <c r="AY130" s="2">
        <v>2.1819999999999999E-2</v>
      </c>
      <c r="AZ130" s="2">
        <v>1</v>
      </c>
      <c r="BE130" s="2">
        <v>6.5459999999999997E-4</v>
      </c>
      <c r="BF130" s="2">
        <v>1</v>
      </c>
      <c r="BS130" s="5">
        <f t="shared" ref="BS130:BS134" si="21">O130+Q130+S130+U130+W130+Y130+AA130+AC130+AE130+AG130+AI130+AK130+AM130+AO130+AQ130+AS130+AU130+AW130+AY130+BA130+BC130+BE130+BG130+BI130+BK130+BM130+BO130+BQ130</f>
        <v>6.1750599999999996E-2</v>
      </c>
      <c r="BT130" s="5">
        <f t="shared" ref="BT130:BT134" si="22">BS130/L130</f>
        <v>3.6495626477541366E-3</v>
      </c>
      <c r="BU130" s="2">
        <v>0</v>
      </c>
      <c r="BV130" s="5">
        <f t="shared" ref="BV130:BV134" si="23">BU130/L130</f>
        <v>0</v>
      </c>
      <c r="BW130" s="5">
        <f t="shared" si="18"/>
        <v>0</v>
      </c>
      <c r="BX130" s="5">
        <f t="shared" ref="BX130:BX134" si="24">P130+R130+T130+V130+X130+Z130+AB130+AD130+AF130+AH130+AJ130+AL130+AN130+AP130+AR130+AT130+AV130+AX130+AZ130+BB130+BD130+BF130+BH130+BJ130+BL130+BN130+BP130+BR130</f>
        <v>3</v>
      </c>
      <c r="BY130" s="2">
        <v>1</v>
      </c>
      <c r="BZ130" s="2">
        <v>0</v>
      </c>
      <c r="CA130" s="2">
        <v>0</v>
      </c>
      <c r="CB130" s="2">
        <v>0</v>
      </c>
      <c r="CC130" s="2">
        <v>0</v>
      </c>
      <c r="CD130" s="2">
        <v>0</v>
      </c>
      <c r="CF130" s="2">
        <v>0</v>
      </c>
      <c r="CG130" s="2">
        <v>3.2653907999999998E-3</v>
      </c>
      <c r="CH130" s="5">
        <f t="shared" ref="CH130:CH134" si="25">BS130-CG130</f>
        <v>5.8485209199999999E-2</v>
      </c>
      <c r="CI130" s="5">
        <f t="shared" ref="CI130:CI134" si="26">BT130-(CG130/L130)</f>
        <v>3.4565726477541366E-3</v>
      </c>
    </row>
    <row r="131" spans="1:87">
      <c r="A131" s="2" t="s">
        <v>59</v>
      </c>
      <c r="B131" s="2">
        <v>9</v>
      </c>
      <c r="C131" s="3">
        <v>1</v>
      </c>
      <c r="D131" s="2">
        <v>2013</v>
      </c>
      <c r="E131" s="5">
        <v>21</v>
      </c>
      <c r="F131" s="5">
        <v>16.920000000000002</v>
      </c>
      <c r="G131" s="5">
        <v>16.920000000000002</v>
      </c>
      <c r="H131" s="5">
        <v>0</v>
      </c>
      <c r="L131" s="5">
        <v>16.920000000000002</v>
      </c>
      <c r="M131" s="5">
        <f t="shared" si="19"/>
        <v>1</v>
      </c>
      <c r="N131" s="5">
        <f t="shared" si="20"/>
        <v>0</v>
      </c>
      <c r="U131" s="2"/>
      <c r="V131" s="2">
        <v>1</v>
      </c>
      <c r="AA131" s="2"/>
      <c r="AB131" s="2"/>
      <c r="AG131" s="4">
        <v>0.1921968</v>
      </c>
      <c r="AH131" s="2">
        <v>1</v>
      </c>
      <c r="AK131" s="2"/>
      <c r="AL131" s="2"/>
      <c r="AO131" s="2"/>
      <c r="AP131" s="2"/>
      <c r="AQ131" s="2">
        <v>0.21012925000000002</v>
      </c>
      <c r="AR131" s="2">
        <v>1</v>
      </c>
      <c r="AU131" s="2"/>
      <c r="AV131" s="2"/>
      <c r="AY131" s="2"/>
      <c r="AZ131" s="2"/>
      <c r="BE131" s="2"/>
      <c r="BF131" s="2"/>
      <c r="BS131" s="5">
        <f t="shared" si="21"/>
        <v>0.40232604999999999</v>
      </c>
      <c r="BT131" s="5">
        <f t="shared" si="22"/>
        <v>2.3778135342789594E-2</v>
      </c>
      <c r="BU131" s="2">
        <v>0.1921968</v>
      </c>
      <c r="BV131" s="5">
        <f t="shared" si="23"/>
        <v>1.1359148936170212E-2</v>
      </c>
      <c r="BW131" s="5">
        <f t="shared" si="18"/>
        <v>47.771403318278793</v>
      </c>
      <c r="BX131" s="5">
        <f t="shared" si="24"/>
        <v>3</v>
      </c>
      <c r="BY131" s="2">
        <v>1</v>
      </c>
      <c r="BZ131" s="2">
        <v>0</v>
      </c>
      <c r="CA131" s="2"/>
      <c r="CB131" s="2">
        <v>0</v>
      </c>
      <c r="CC131" s="2">
        <v>0</v>
      </c>
      <c r="CD131" s="2">
        <v>0</v>
      </c>
      <c r="CF131" s="2"/>
      <c r="CG131" s="2">
        <v>3.2653907999999998E-3</v>
      </c>
      <c r="CH131" s="5">
        <f t="shared" si="25"/>
        <v>0.3990606592</v>
      </c>
      <c r="CI131" s="5">
        <f t="shared" si="26"/>
        <v>2.3585145342789594E-2</v>
      </c>
    </row>
    <row r="132" spans="1:87">
      <c r="A132" s="2" t="s">
        <v>59</v>
      </c>
      <c r="B132" s="2">
        <v>10</v>
      </c>
      <c r="C132" s="3">
        <v>1</v>
      </c>
      <c r="D132" s="2">
        <v>2013</v>
      </c>
      <c r="E132" s="5">
        <v>22</v>
      </c>
      <c r="F132" s="5">
        <v>17.837399999999999</v>
      </c>
      <c r="G132" s="5">
        <v>17.837399999999999</v>
      </c>
      <c r="H132" s="5">
        <v>0</v>
      </c>
      <c r="L132" s="5">
        <v>17.837399999999999</v>
      </c>
      <c r="M132" s="5">
        <f t="shared" si="19"/>
        <v>1</v>
      </c>
      <c r="N132" s="5">
        <f t="shared" si="20"/>
        <v>0</v>
      </c>
      <c r="U132" s="2"/>
      <c r="V132" s="2"/>
      <c r="AA132" s="2"/>
      <c r="AB132" s="2"/>
      <c r="AG132" s="4">
        <v>1.4284546668</v>
      </c>
      <c r="AH132" s="2">
        <v>1</v>
      </c>
      <c r="AK132" s="2"/>
      <c r="AL132" s="2"/>
      <c r="AO132" s="2"/>
      <c r="AP132" s="2"/>
      <c r="AQ132" s="2"/>
      <c r="AR132" s="2"/>
      <c r="AU132" s="2"/>
      <c r="AV132" s="2"/>
      <c r="AY132" s="2"/>
      <c r="AZ132" s="2"/>
      <c r="BE132" s="2"/>
      <c r="BF132" s="2"/>
      <c r="BS132" s="5">
        <f t="shared" si="21"/>
        <v>1.4284546668</v>
      </c>
      <c r="BT132" s="5">
        <f t="shared" si="22"/>
        <v>8.0082E-2</v>
      </c>
      <c r="BU132" s="2">
        <v>1.4284546668</v>
      </c>
      <c r="BV132" s="5">
        <f t="shared" si="23"/>
        <v>8.0082E-2</v>
      </c>
      <c r="BW132" s="5">
        <f t="shared" si="18"/>
        <v>100</v>
      </c>
      <c r="BX132" s="5">
        <f t="shared" si="24"/>
        <v>1</v>
      </c>
      <c r="BY132" s="2">
        <v>1</v>
      </c>
      <c r="BZ132" s="2">
        <v>0</v>
      </c>
      <c r="CA132" s="2">
        <v>0</v>
      </c>
      <c r="CB132" s="2">
        <v>0</v>
      </c>
      <c r="CC132" s="2">
        <v>0</v>
      </c>
      <c r="CD132" s="2">
        <v>0</v>
      </c>
      <c r="CF132" s="2">
        <v>0</v>
      </c>
      <c r="CG132" s="2">
        <v>3.4424398260000004E-3</v>
      </c>
      <c r="CH132" s="5">
        <f t="shared" si="25"/>
        <v>1.425012226974</v>
      </c>
      <c r="CI132" s="5">
        <f t="shared" si="26"/>
        <v>7.9889009999999996E-2</v>
      </c>
    </row>
    <row r="133" spans="1:87">
      <c r="A133" s="2" t="s">
        <v>59</v>
      </c>
      <c r="B133" s="2">
        <v>11</v>
      </c>
      <c r="C133" s="3">
        <v>1</v>
      </c>
      <c r="D133" s="2">
        <v>2012</v>
      </c>
      <c r="E133" s="5">
        <v>20</v>
      </c>
      <c r="F133" s="5">
        <v>17.837399999999999</v>
      </c>
      <c r="G133" s="5">
        <v>17.837399999999999</v>
      </c>
      <c r="H133" s="5">
        <v>0</v>
      </c>
      <c r="L133" s="5">
        <v>17.837399999999999</v>
      </c>
      <c r="M133" s="5">
        <f t="shared" si="19"/>
        <v>1</v>
      </c>
      <c r="N133" s="5">
        <f t="shared" si="20"/>
        <v>0</v>
      </c>
      <c r="U133" s="2"/>
      <c r="V133" s="2"/>
      <c r="AA133" s="2"/>
      <c r="AB133" s="2"/>
      <c r="AG133" s="4"/>
      <c r="AH133" s="2"/>
      <c r="AK133" s="2"/>
      <c r="AL133" s="2"/>
      <c r="AO133" s="2"/>
      <c r="AP133" s="2"/>
      <c r="AQ133" s="2"/>
      <c r="AR133" s="2"/>
      <c r="AU133" s="2"/>
      <c r="AV133" s="2"/>
      <c r="AY133" s="2"/>
      <c r="AZ133" s="2"/>
      <c r="BE133" s="2"/>
      <c r="BF133" s="2"/>
      <c r="BS133" s="5">
        <f t="shared" si="21"/>
        <v>0</v>
      </c>
      <c r="BT133" s="5">
        <f t="shared" si="22"/>
        <v>0</v>
      </c>
      <c r="BU133" s="2">
        <v>0</v>
      </c>
      <c r="BV133" s="5">
        <f t="shared" si="23"/>
        <v>0</v>
      </c>
      <c r="BW133" s="5">
        <v>0</v>
      </c>
      <c r="BX133" s="5">
        <f t="shared" si="24"/>
        <v>0</v>
      </c>
      <c r="BY133" s="2">
        <v>1</v>
      </c>
      <c r="BZ133" s="2">
        <v>0</v>
      </c>
      <c r="CA133" s="2">
        <v>0</v>
      </c>
      <c r="CB133" s="2">
        <v>0</v>
      </c>
      <c r="CC133" s="2">
        <v>0</v>
      </c>
      <c r="CD133" s="2">
        <v>0</v>
      </c>
      <c r="CF133" s="2">
        <v>0</v>
      </c>
      <c r="CG133" s="2">
        <v>3.4424398260000004E-3</v>
      </c>
      <c r="CH133" s="5">
        <f t="shared" si="25"/>
        <v>-3.4424398260000004E-3</v>
      </c>
      <c r="CI133" s="5">
        <f t="shared" si="26"/>
        <v>-1.9299000000000003E-4</v>
      </c>
    </row>
    <row r="134" spans="1:87">
      <c r="A134" s="4" t="s">
        <v>55</v>
      </c>
      <c r="B134" s="5">
        <v>0</v>
      </c>
      <c r="C134" s="6">
        <v>1</v>
      </c>
      <c r="D134" s="6">
        <v>2013</v>
      </c>
      <c r="E134" s="5">
        <v>21</v>
      </c>
      <c r="F134" s="6">
        <v>10.57</v>
      </c>
      <c r="G134" s="6">
        <v>0</v>
      </c>
      <c r="H134" s="6">
        <v>10.57</v>
      </c>
      <c r="L134" s="5">
        <v>10.57</v>
      </c>
      <c r="M134" s="5">
        <f t="shared" si="19"/>
        <v>0</v>
      </c>
      <c r="N134" s="5">
        <f t="shared" si="20"/>
        <v>1</v>
      </c>
      <c r="O134" s="6"/>
      <c r="P134" s="6">
        <v>1</v>
      </c>
      <c r="T134" s="5">
        <v>1</v>
      </c>
      <c r="X134" s="5">
        <v>1</v>
      </c>
      <c r="Z134" s="5">
        <v>1</v>
      </c>
      <c r="AC134" s="5">
        <v>1.358295</v>
      </c>
      <c r="AD134" s="5">
        <v>1</v>
      </c>
      <c r="AH134" s="5">
        <v>1</v>
      </c>
      <c r="BF134" s="5">
        <v>1</v>
      </c>
      <c r="BS134" s="5">
        <f t="shared" si="21"/>
        <v>1.358295</v>
      </c>
      <c r="BT134" s="5">
        <f t="shared" si="22"/>
        <v>0.12850473036896878</v>
      </c>
      <c r="BU134" s="5">
        <v>0</v>
      </c>
      <c r="BV134" s="5">
        <f t="shared" si="23"/>
        <v>0</v>
      </c>
      <c r="BW134" s="5">
        <f t="shared" si="18"/>
        <v>0</v>
      </c>
      <c r="BX134" s="5">
        <f t="shared" si="24"/>
        <v>7</v>
      </c>
      <c r="BY134" s="2">
        <v>1</v>
      </c>
      <c r="BZ134" s="2">
        <v>0</v>
      </c>
      <c r="CA134" s="5">
        <v>0</v>
      </c>
      <c r="CB134" s="5">
        <v>0</v>
      </c>
      <c r="CC134" s="5">
        <v>0</v>
      </c>
      <c r="CD134" s="5">
        <v>0</v>
      </c>
      <c r="CF134" s="5">
        <v>1</v>
      </c>
      <c r="CG134" s="5">
        <v>1.7230499999999999E-2</v>
      </c>
      <c r="CH134" s="5">
        <f t="shared" si="25"/>
        <v>1.3410645000000001</v>
      </c>
      <c r="CI134" s="5">
        <f t="shared" si="26"/>
        <v>0.12687459791863767</v>
      </c>
    </row>
    <row r="135" spans="1:87">
      <c r="A135" s="4"/>
    </row>
  </sheetData>
  <pageMargins left="0.75" right="0.75" top="1" bottom="1" header="0.51180555555555551" footer="0.51180555555555551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134"/>
  <sheetViews>
    <sheetView tabSelected="1" workbookViewId="0">
      <selection activeCell="B4" sqref="B4"/>
    </sheetView>
  </sheetViews>
  <sheetFormatPr baseColWidth="10" defaultRowHeight="15" x14ac:dyDescent="0"/>
  <sheetData>
    <row r="1" spans="1:8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72</v>
      </c>
      <c r="N1" t="s">
        <v>73</v>
      </c>
      <c r="O1" t="s">
        <v>14</v>
      </c>
      <c r="P1" t="s">
        <v>15</v>
      </c>
      <c r="Q1" t="s">
        <v>14</v>
      </c>
      <c r="R1" t="s">
        <v>16</v>
      </c>
      <c r="S1" t="s">
        <v>14</v>
      </c>
      <c r="T1" t="s">
        <v>17</v>
      </c>
      <c r="U1" t="s">
        <v>14</v>
      </c>
      <c r="V1" t="s">
        <v>18</v>
      </c>
      <c r="W1" t="s">
        <v>14</v>
      </c>
      <c r="X1" t="s">
        <v>19</v>
      </c>
      <c r="Y1" t="s">
        <v>14</v>
      </c>
      <c r="Z1" t="s">
        <v>20</v>
      </c>
      <c r="AA1" t="s">
        <v>14</v>
      </c>
      <c r="AB1" t="s">
        <v>21</v>
      </c>
      <c r="AC1" t="s">
        <v>14</v>
      </c>
      <c r="AD1" t="s">
        <v>22</v>
      </c>
      <c r="AE1" t="s">
        <v>14</v>
      </c>
      <c r="AF1" t="s">
        <v>23</v>
      </c>
      <c r="AG1" t="s">
        <v>14</v>
      </c>
      <c r="AH1" t="s">
        <v>24</v>
      </c>
      <c r="AI1" t="s">
        <v>14</v>
      </c>
      <c r="AJ1" t="s">
        <v>25</v>
      </c>
      <c r="AK1" t="s">
        <v>14</v>
      </c>
      <c r="AL1" t="s">
        <v>26</v>
      </c>
      <c r="AM1" t="s">
        <v>14</v>
      </c>
      <c r="AN1" t="s">
        <v>27</v>
      </c>
      <c r="AO1" t="s">
        <v>14</v>
      </c>
      <c r="AP1" t="s">
        <v>28</v>
      </c>
      <c r="AQ1" t="s">
        <v>14</v>
      </c>
      <c r="AR1" t="s">
        <v>29</v>
      </c>
      <c r="AS1" t="s">
        <v>30</v>
      </c>
      <c r="AT1" t="s">
        <v>31</v>
      </c>
      <c r="AU1" t="s">
        <v>14</v>
      </c>
      <c r="AV1" t="s">
        <v>32</v>
      </c>
      <c r="AW1" t="s">
        <v>14</v>
      </c>
      <c r="AX1" t="s">
        <v>33</v>
      </c>
      <c r="AY1" t="s">
        <v>14</v>
      </c>
      <c r="AZ1" t="s">
        <v>34</v>
      </c>
      <c r="BA1" t="s">
        <v>14</v>
      </c>
      <c r="BB1" t="s">
        <v>35</v>
      </c>
      <c r="BC1" t="s">
        <v>14</v>
      </c>
      <c r="BD1" t="s">
        <v>36</v>
      </c>
      <c r="BE1" t="s">
        <v>14</v>
      </c>
      <c r="BF1" t="s">
        <v>37</v>
      </c>
      <c r="BG1" t="s">
        <v>14</v>
      </c>
      <c r="BH1" t="s">
        <v>38</v>
      </c>
      <c r="BI1" t="s">
        <v>14</v>
      </c>
      <c r="BJ1" t="s">
        <v>39</v>
      </c>
      <c r="BK1" t="s">
        <v>14</v>
      </c>
      <c r="BL1" t="s">
        <v>40</v>
      </c>
      <c r="BM1" t="s">
        <v>14</v>
      </c>
      <c r="BN1" t="s">
        <v>41</v>
      </c>
      <c r="BO1" t="s">
        <v>14</v>
      </c>
      <c r="BP1" t="s">
        <v>42</v>
      </c>
      <c r="BQ1" t="s">
        <v>43</v>
      </c>
      <c r="BR1" t="s">
        <v>44</v>
      </c>
      <c r="BS1" t="s">
        <v>45</v>
      </c>
      <c r="BT1" t="s">
        <v>46</v>
      </c>
      <c r="BU1" t="s">
        <v>47</v>
      </c>
      <c r="BV1" t="s">
        <v>48</v>
      </c>
      <c r="BW1" t="s">
        <v>49</v>
      </c>
      <c r="BX1" t="s">
        <v>50</v>
      </c>
      <c r="BY1" t="s">
        <v>66</v>
      </c>
      <c r="BZ1" t="s">
        <v>65</v>
      </c>
      <c r="CA1" t="s">
        <v>67</v>
      </c>
      <c r="CB1" t="s">
        <v>68</v>
      </c>
      <c r="CC1" t="s">
        <v>69</v>
      </c>
      <c r="CD1" t="s">
        <v>70</v>
      </c>
      <c r="CE1" t="s">
        <v>51</v>
      </c>
      <c r="CF1" t="s">
        <v>71</v>
      </c>
      <c r="CG1" t="s">
        <v>52</v>
      </c>
      <c r="CH1" t="s">
        <v>53</v>
      </c>
      <c r="CI1" t="s">
        <v>54</v>
      </c>
    </row>
    <row r="2" spans="1:87">
      <c r="A2" t="s">
        <v>55</v>
      </c>
      <c r="B2">
        <v>4</v>
      </c>
      <c r="C2">
        <v>12</v>
      </c>
      <c r="D2">
        <v>2012</v>
      </c>
      <c r="E2">
        <v>21</v>
      </c>
      <c r="F2">
        <v>4900</v>
      </c>
      <c r="G2">
        <v>4832.6400000000003</v>
      </c>
      <c r="H2">
        <v>67.36</v>
      </c>
      <c r="L2">
        <v>4410</v>
      </c>
      <c r="M2">
        <v>0.98625306122448986</v>
      </c>
      <c r="N2">
        <v>1.3746938775510203E-2</v>
      </c>
      <c r="Z2">
        <v>1</v>
      </c>
      <c r="AC2">
        <v>2.10535725</v>
      </c>
      <c r="AD2">
        <v>1</v>
      </c>
      <c r="AH2">
        <v>1</v>
      </c>
      <c r="AI2">
        <v>10.714470598125001</v>
      </c>
      <c r="AJ2">
        <v>1</v>
      </c>
      <c r="AO2">
        <v>1.7019599999999999</v>
      </c>
      <c r="AP2">
        <v>1</v>
      </c>
      <c r="AQ2">
        <v>3.3391866142322497</v>
      </c>
      <c r="AR2">
        <v>1</v>
      </c>
      <c r="AZ2">
        <v>1</v>
      </c>
      <c r="BA2">
        <v>1.8328800000000001</v>
      </c>
      <c r="BB2">
        <v>1</v>
      </c>
      <c r="BC2">
        <v>0.20947200000000002</v>
      </c>
      <c r="BD2">
        <v>1</v>
      </c>
      <c r="BE2">
        <v>1.5710399999999999E-2</v>
      </c>
      <c r="BF2">
        <v>1</v>
      </c>
      <c r="BI2">
        <v>0.46950585000000006</v>
      </c>
      <c r="BJ2">
        <v>1</v>
      </c>
      <c r="BK2">
        <v>0.80103907208940006</v>
      </c>
      <c r="BL2">
        <v>1</v>
      </c>
      <c r="BM2">
        <v>3.2743384779576283</v>
      </c>
      <c r="BN2">
        <v>1</v>
      </c>
      <c r="BP2">
        <v>1</v>
      </c>
      <c r="BS2">
        <v>24.46392026240428</v>
      </c>
      <c r="BT2">
        <v>5.547374209161968E-3</v>
      </c>
      <c r="BU2">
        <v>0</v>
      </c>
      <c r="BV2">
        <v>0</v>
      </c>
      <c r="BW2">
        <v>0</v>
      </c>
      <c r="BX2">
        <v>14</v>
      </c>
      <c r="BY2">
        <v>1</v>
      </c>
      <c r="BZ2">
        <v>1</v>
      </c>
      <c r="CA2">
        <v>0</v>
      </c>
      <c r="CB2">
        <v>0</v>
      </c>
      <c r="CC2">
        <v>0</v>
      </c>
      <c r="CD2">
        <v>0</v>
      </c>
      <c r="CF2">
        <v>1</v>
      </c>
      <c r="CG2">
        <v>0.60707999999999995</v>
      </c>
      <c r="CH2">
        <v>23.85684026240428</v>
      </c>
      <c r="CI2">
        <v>5.4097143452163897E-3</v>
      </c>
    </row>
    <row r="3" spans="1:87">
      <c r="A3" t="s">
        <v>55</v>
      </c>
      <c r="B3">
        <v>30</v>
      </c>
      <c r="C3">
        <v>4</v>
      </c>
      <c r="D3">
        <v>2012</v>
      </c>
      <c r="E3">
        <v>26</v>
      </c>
      <c r="F3">
        <v>719.5</v>
      </c>
      <c r="G3">
        <v>700</v>
      </c>
      <c r="H3">
        <v>19.5</v>
      </c>
      <c r="L3">
        <v>683.52499999999998</v>
      </c>
      <c r="M3">
        <v>0.97289784572619875</v>
      </c>
      <c r="N3">
        <v>2.7102154273801252E-2</v>
      </c>
      <c r="P3">
        <v>1</v>
      </c>
      <c r="AG3">
        <v>8.0082000000000004</v>
      </c>
      <c r="AH3">
        <v>1</v>
      </c>
      <c r="AO3">
        <v>0.39276000000000011</v>
      </c>
      <c r="AP3">
        <v>1</v>
      </c>
      <c r="AX3">
        <v>1</v>
      </c>
      <c r="AY3">
        <v>0.34912000000000004</v>
      </c>
      <c r="AZ3">
        <v>1</v>
      </c>
      <c r="BI3">
        <v>6.6859460800000006E-2</v>
      </c>
      <c r="BJ3">
        <v>1</v>
      </c>
      <c r="BM3">
        <v>0.96718000000000004</v>
      </c>
      <c r="BN3">
        <v>1</v>
      </c>
      <c r="BO3">
        <v>6.4582927500000005E-3</v>
      </c>
      <c r="BP3">
        <v>1</v>
      </c>
      <c r="BS3">
        <v>9.7905777535500018</v>
      </c>
      <c r="BT3">
        <v>1.4323657150140817E-2</v>
      </c>
      <c r="BU3">
        <v>8.014658292750001</v>
      </c>
      <c r="BV3">
        <v>1.1725479379320437E-2</v>
      </c>
      <c r="BW3">
        <v>81.860932975522687</v>
      </c>
      <c r="BX3">
        <v>8</v>
      </c>
      <c r="BY3">
        <v>1</v>
      </c>
      <c r="BZ3">
        <v>1</v>
      </c>
      <c r="CA3">
        <v>0</v>
      </c>
      <c r="CB3">
        <v>0</v>
      </c>
      <c r="CC3">
        <v>1</v>
      </c>
      <c r="CD3">
        <v>0</v>
      </c>
      <c r="CE3">
        <v>8.0081700000000016</v>
      </c>
      <c r="CF3">
        <v>0</v>
      </c>
      <c r="CG3">
        <v>0.13191348974999997</v>
      </c>
      <c r="CH3">
        <v>9.6586642638000022</v>
      </c>
      <c r="CI3">
        <v>1.4130667150140816E-2</v>
      </c>
    </row>
    <row r="4" spans="1:87">
      <c r="A4" t="s">
        <v>55</v>
      </c>
      <c r="B4">
        <v>31</v>
      </c>
      <c r="C4">
        <v>2</v>
      </c>
      <c r="D4">
        <v>2012</v>
      </c>
      <c r="E4">
        <v>20</v>
      </c>
      <c r="F4">
        <v>402.26999000000001</v>
      </c>
      <c r="G4">
        <v>77.109489999999994</v>
      </c>
      <c r="H4">
        <v>325.16050000000001</v>
      </c>
      <c r="L4">
        <v>402.26999000000001</v>
      </c>
      <c r="M4">
        <v>0.19168591224018475</v>
      </c>
      <c r="N4">
        <v>0.80831408775981528</v>
      </c>
      <c r="O4">
        <v>0</v>
      </c>
      <c r="P4">
        <v>1</v>
      </c>
      <c r="V4">
        <v>1</v>
      </c>
      <c r="X4">
        <v>1</v>
      </c>
      <c r="Z4">
        <v>1</v>
      </c>
      <c r="AC4">
        <v>5.2067975000000004</v>
      </c>
      <c r="AD4">
        <v>1</v>
      </c>
      <c r="AG4">
        <v>1.665</v>
      </c>
      <c r="AH4">
        <v>1</v>
      </c>
      <c r="AI4">
        <v>8.6824999999999992</v>
      </c>
      <c r="AJ4">
        <v>1</v>
      </c>
      <c r="AP4">
        <v>1</v>
      </c>
      <c r="BA4">
        <v>0.38185000000000002</v>
      </c>
      <c r="BB4">
        <v>1</v>
      </c>
      <c r="BH4">
        <v>1</v>
      </c>
      <c r="BJ4">
        <v>1</v>
      </c>
      <c r="BS4">
        <v>15.936147500000001</v>
      </c>
      <c r="BT4">
        <v>3.9615551485707397E-2</v>
      </c>
      <c r="BU4">
        <v>10.3475</v>
      </c>
      <c r="BV4">
        <v>2.5722773901180149E-2</v>
      </c>
      <c r="BW4">
        <v>64.931000419015945</v>
      </c>
      <c r="BX4">
        <v>11</v>
      </c>
      <c r="BY4">
        <v>1</v>
      </c>
      <c r="BZ4">
        <v>1</v>
      </c>
      <c r="CA4">
        <v>1</v>
      </c>
      <c r="CB4">
        <v>1</v>
      </c>
      <c r="CC4">
        <v>0</v>
      </c>
      <c r="CD4">
        <v>1</v>
      </c>
      <c r="CE4">
        <v>3.93</v>
      </c>
      <c r="CF4">
        <v>1</v>
      </c>
      <c r="CG4">
        <v>0.60000000000000009</v>
      </c>
      <c r="CH4">
        <v>15.336147500000001</v>
      </c>
      <c r="CI4">
        <v>3.8124015912795281E-2</v>
      </c>
    </row>
    <row r="5" spans="1:87">
      <c r="A5" t="s">
        <v>55</v>
      </c>
      <c r="B5">
        <v>34</v>
      </c>
      <c r="C5">
        <v>5</v>
      </c>
      <c r="D5">
        <v>2012</v>
      </c>
      <c r="E5">
        <v>23</v>
      </c>
      <c r="F5">
        <v>100</v>
      </c>
      <c r="G5">
        <v>87.5</v>
      </c>
      <c r="H5">
        <v>12</v>
      </c>
      <c r="L5">
        <v>100</v>
      </c>
      <c r="M5">
        <v>0.87939698492462315</v>
      </c>
      <c r="N5">
        <v>0.12060301507537688</v>
      </c>
      <c r="P5">
        <v>1</v>
      </c>
      <c r="R5">
        <v>1</v>
      </c>
      <c r="AC5">
        <v>1.17828</v>
      </c>
      <c r="AD5">
        <v>1</v>
      </c>
      <c r="AG5">
        <v>49.434746118508627</v>
      </c>
      <c r="AH5">
        <v>1</v>
      </c>
      <c r="AI5">
        <v>6.8999999999999992E-2</v>
      </c>
      <c r="AJ5">
        <v>1</v>
      </c>
      <c r="AK5">
        <v>0.31420800000000004</v>
      </c>
      <c r="AL5">
        <v>1</v>
      </c>
      <c r="AM5">
        <v>0.31420800000000004</v>
      </c>
      <c r="AN5">
        <v>1</v>
      </c>
      <c r="AO5">
        <v>2.8147800000000003</v>
      </c>
      <c r="AP5">
        <v>1</v>
      </c>
      <c r="BM5">
        <v>1.4552615457589462</v>
      </c>
      <c r="BN5">
        <v>1</v>
      </c>
      <c r="BP5">
        <v>1</v>
      </c>
      <c r="BQ5">
        <v>0.15054480000000001</v>
      </c>
      <c r="BR5">
        <v>1</v>
      </c>
      <c r="BS5">
        <v>55.731028464267574</v>
      </c>
      <c r="BT5">
        <v>0.55731028464267574</v>
      </c>
      <c r="BU5">
        <v>49.50374611850863</v>
      </c>
      <c r="BV5">
        <v>0.49503746118508629</v>
      </c>
      <c r="BW5">
        <v>88.826184412240622</v>
      </c>
      <c r="BX5">
        <v>11</v>
      </c>
      <c r="BY5">
        <v>1</v>
      </c>
      <c r="BZ5">
        <v>1</v>
      </c>
      <c r="CA5">
        <v>1</v>
      </c>
      <c r="CB5">
        <v>0</v>
      </c>
      <c r="CC5">
        <v>0</v>
      </c>
      <c r="CD5">
        <v>0</v>
      </c>
      <c r="CE5">
        <v>0.45353469978000005</v>
      </c>
      <c r="CF5">
        <v>0</v>
      </c>
      <c r="CG5">
        <v>1.9298999999999997E-2</v>
      </c>
      <c r="CH5">
        <v>55.711729464267577</v>
      </c>
      <c r="CI5">
        <v>0.55711729464267579</v>
      </c>
    </row>
    <row r="6" spans="1:87">
      <c r="A6" t="s">
        <v>55</v>
      </c>
      <c r="B6">
        <v>38</v>
      </c>
      <c r="C6">
        <v>3</v>
      </c>
      <c r="D6">
        <v>2012</v>
      </c>
      <c r="E6">
        <v>13</v>
      </c>
      <c r="F6">
        <v>11.14836</v>
      </c>
      <c r="G6">
        <v>11.14836</v>
      </c>
      <c r="H6">
        <v>0</v>
      </c>
      <c r="L6">
        <v>11.14836</v>
      </c>
      <c r="M6">
        <v>1</v>
      </c>
      <c r="N6">
        <v>0</v>
      </c>
      <c r="P6">
        <v>1</v>
      </c>
      <c r="AK6">
        <v>0.30572438400000002</v>
      </c>
      <c r="AL6">
        <v>1</v>
      </c>
      <c r="BI6">
        <v>0.15845499999999998</v>
      </c>
      <c r="BJ6">
        <v>1</v>
      </c>
      <c r="BS6">
        <v>0.46417938400000003</v>
      </c>
      <c r="BT6">
        <v>4.1636562149051523E-2</v>
      </c>
      <c r="BU6">
        <v>0</v>
      </c>
      <c r="BV6">
        <v>0</v>
      </c>
      <c r="BW6">
        <v>0</v>
      </c>
      <c r="BX6">
        <v>3</v>
      </c>
      <c r="BY6">
        <v>1</v>
      </c>
      <c r="BZ6">
        <v>1</v>
      </c>
      <c r="CA6">
        <v>1</v>
      </c>
      <c r="CB6">
        <v>0</v>
      </c>
      <c r="CC6">
        <v>0</v>
      </c>
      <c r="CD6">
        <v>0</v>
      </c>
      <c r="CF6">
        <v>0</v>
      </c>
      <c r="CG6">
        <v>2.1515219963999998E-3</v>
      </c>
      <c r="CH6">
        <v>0.46202786200360002</v>
      </c>
      <c r="CI6">
        <v>4.1443572149051526E-2</v>
      </c>
    </row>
    <row r="7" spans="1:87">
      <c r="A7" t="s">
        <v>55</v>
      </c>
      <c r="B7">
        <v>39</v>
      </c>
      <c r="C7">
        <v>1</v>
      </c>
      <c r="D7">
        <v>2012</v>
      </c>
      <c r="E7">
        <v>17</v>
      </c>
      <c r="F7">
        <v>153.29</v>
      </c>
      <c r="G7">
        <v>153.29</v>
      </c>
      <c r="H7">
        <v>0</v>
      </c>
      <c r="L7">
        <v>153.29</v>
      </c>
      <c r="M7">
        <v>1</v>
      </c>
      <c r="N7">
        <v>0</v>
      </c>
      <c r="AC7">
        <v>5.3788482000000002</v>
      </c>
      <c r="AD7">
        <v>1</v>
      </c>
      <c r="AJ7">
        <v>1</v>
      </c>
      <c r="BD7">
        <v>1</v>
      </c>
      <c r="BF7">
        <v>1</v>
      </c>
      <c r="BS7">
        <v>5.3788482000000002</v>
      </c>
      <c r="BT7">
        <v>3.5089361341248619E-2</v>
      </c>
      <c r="BU7">
        <v>0</v>
      </c>
      <c r="BV7">
        <v>0</v>
      </c>
      <c r="BW7">
        <v>0</v>
      </c>
      <c r="BX7">
        <v>4</v>
      </c>
      <c r="BY7">
        <v>1</v>
      </c>
      <c r="BZ7">
        <v>1</v>
      </c>
      <c r="CA7">
        <v>1</v>
      </c>
      <c r="CB7">
        <v>0</v>
      </c>
      <c r="CC7">
        <v>1</v>
      </c>
      <c r="CD7">
        <v>0</v>
      </c>
      <c r="CF7">
        <v>0</v>
      </c>
      <c r="CG7">
        <v>2.9583437099999995E-2</v>
      </c>
      <c r="CH7">
        <v>5.3492647628999999</v>
      </c>
      <c r="CI7">
        <v>3.4896371341248622E-2</v>
      </c>
    </row>
    <row r="8" spans="1:87">
      <c r="A8" t="s">
        <v>55</v>
      </c>
      <c r="B8">
        <v>57</v>
      </c>
      <c r="C8">
        <v>1</v>
      </c>
      <c r="D8">
        <v>2012</v>
      </c>
      <c r="E8">
        <v>20</v>
      </c>
      <c r="F8">
        <v>5.57</v>
      </c>
      <c r="G8">
        <v>5.57</v>
      </c>
      <c r="H8">
        <v>0</v>
      </c>
      <c r="L8">
        <v>5.57</v>
      </c>
      <c r="M8">
        <v>1</v>
      </c>
      <c r="N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1</v>
      </c>
      <c r="CD8">
        <v>0</v>
      </c>
      <c r="CF8">
        <v>0</v>
      </c>
      <c r="CG8">
        <v>1.0749543E-3</v>
      </c>
      <c r="CH8">
        <v>-1.0749543E-3</v>
      </c>
      <c r="CI8">
        <v>-1.9299000000000001E-4</v>
      </c>
    </row>
    <row r="9" spans="1:87">
      <c r="A9" t="s">
        <v>56</v>
      </c>
      <c r="B9">
        <v>58</v>
      </c>
      <c r="C9">
        <v>1</v>
      </c>
      <c r="D9">
        <v>2012</v>
      </c>
      <c r="E9">
        <v>20</v>
      </c>
      <c r="F9">
        <v>3.34</v>
      </c>
      <c r="G9">
        <v>3.34</v>
      </c>
      <c r="H9">
        <v>0</v>
      </c>
      <c r="L9">
        <v>3.34</v>
      </c>
      <c r="M9">
        <v>1</v>
      </c>
      <c r="N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1</v>
      </c>
      <c r="BZ9">
        <v>0</v>
      </c>
      <c r="CA9">
        <v>1</v>
      </c>
      <c r="CB9">
        <v>0</v>
      </c>
      <c r="CC9">
        <v>0</v>
      </c>
      <c r="CD9">
        <v>0</v>
      </c>
      <c r="CF9">
        <v>0</v>
      </c>
      <c r="CG9">
        <v>6.4458660000000004E-4</v>
      </c>
      <c r="CH9">
        <v>-6.4458660000000004E-4</v>
      </c>
      <c r="CI9">
        <v>-1.9299000000000001E-4</v>
      </c>
    </row>
    <row r="10" spans="1:87">
      <c r="A10" t="s">
        <v>55</v>
      </c>
      <c r="B10">
        <v>60</v>
      </c>
      <c r="C10">
        <v>1</v>
      </c>
      <c r="D10">
        <v>2013</v>
      </c>
      <c r="E10">
        <v>11</v>
      </c>
      <c r="F10">
        <v>1.617</v>
      </c>
      <c r="G10">
        <v>1.617</v>
      </c>
      <c r="H10">
        <v>0</v>
      </c>
      <c r="L10">
        <v>1.617</v>
      </c>
      <c r="M10">
        <v>1</v>
      </c>
      <c r="N10">
        <v>0</v>
      </c>
      <c r="P10">
        <v>1</v>
      </c>
      <c r="V10">
        <v>1</v>
      </c>
      <c r="AG10">
        <v>8.0082E-2</v>
      </c>
      <c r="AH10">
        <v>1</v>
      </c>
      <c r="BS10">
        <v>8.0082E-2</v>
      </c>
      <c r="BT10">
        <v>4.9525046382189242E-2</v>
      </c>
      <c r="BU10">
        <v>8.0082E-2</v>
      </c>
      <c r="BV10">
        <v>4.9525046382189242E-2</v>
      </c>
      <c r="BW10">
        <v>100</v>
      </c>
      <c r="BX10">
        <v>3</v>
      </c>
      <c r="BY10">
        <v>1</v>
      </c>
      <c r="BZ10">
        <v>1</v>
      </c>
      <c r="CA10">
        <v>0</v>
      </c>
      <c r="CB10">
        <v>0</v>
      </c>
      <c r="CC10">
        <v>0</v>
      </c>
      <c r="CD10">
        <v>0</v>
      </c>
      <c r="CF10">
        <v>0</v>
      </c>
      <c r="CG10">
        <v>3.1206482999999991E-4</v>
      </c>
      <c r="CH10">
        <v>7.976993517E-2</v>
      </c>
      <c r="CI10">
        <v>4.9332056382189245E-2</v>
      </c>
    </row>
    <row r="11" spans="1:87">
      <c r="A11" t="s">
        <v>55</v>
      </c>
      <c r="B11">
        <v>61</v>
      </c>
      <c r="C11">
        <v>1</v>
      </c>
      <c r="D11">
        <v>2013</v>
      </c>
      <c r="E11">
        <v>19</v>
      </c>
      <c r="F11">
        <v>960</v>
      </c>
      <c r="G11">
        <v>960</v>
      </c>
      <c r="H11">
        <v>0</v>
      </c>
      <c r="L11">
        <v>960</v>
      </c>
      <c r="M11">
        <v>1</v>
      </c>
      <c r="N11">
        <v>0</v>
      </c>
      <c r="P11">
        <v>1</v>
      </c>
      <c r="Q11">
        <v>2.3565599999999999E-2</v>
      </c>
      <c r="R11">
        <v>1</v>
      </c>
      <c r="Z11">
        <v>1</v>
      </c>
      <c r="AC11">
        <v>7.5911780000000002</v>
      </c>
      <c r="AD11">
        <v>1</v>
      </c>
      <c r="AG11">
        <v>0.81636071292000023</v>
      </c>
      <c r="AH11">
        <v>1</v>
      </c>
      <c r="AO11">
        <v>0.26184000000000002</v>
      </c>
      <c r="AP11">
        <v>1</v>
      </c>
      <c r="AZ11">
        <v>1</v>
      </c>
      <c r="BC11">
        <v>3.4911999999999999E-2</v>
      </c>
      <c r="BD11">
        <v>1</v>
      </c>
      <c r="BS11">
        <v>8.7278563129200002</v>
      </c>
      <c r="BT11">
        <v>9.0915169926250004E-3</v>
      </c>
      <c r="BU11">
        <v>0.81636071292000023</v>
      </c>
      <c r="BV11">
        <v>8.5037574262500023E-4</v>
      </c>
      <c r="BW11">
        <v>9.3535077074026418</v>
      </c>
      <c r="BX11">
        <v>8</v>
      </c>
      <c r="BY11">
        <v>1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0.81635765470200006</v>
      </c>
      <c r="CF11">
        <v>1</v>
      </c>
      <c r="CG11">
        <v>0.59010000000000007</v>
      </c>
      <c r="CH11">
        <v>8.1377563129200006</v>
      </c>
      <c r="CI11">
        <v>8.4768294926249998E-3</v>
      </c>
    </row>
    <row r="12" spans="1:87">
      <c r="A12" t="s">
        <v>57</v>
      </c>
      <c r="B12">
        <v>64</v>
      </c>
      <c r="C12">
        <v>1</v>
      </c>
      <c r="D12">
        <v>2012</v>
      </c>
      <c r="E12">
        <v>23</v>
      </c>
      <c r="F12">
        <v>148.6448</v>
      </c>
      <c r="G12">
        <v>0</v>
      </c>
      <c r="H12">
        <v>0</v>
      </c>
      <c r="I12">
        <v>74.322400000000002</v>
      </c>
      <c r="K12">
        <v>74.322400000000002</v>
      </c>
      <c r="L12">
        <v>96.619120000000009</v>
      </c>
      <c r="M12">
        <v>0</v>
      </c>
      <c r="N12">
        <v>1</v>
      </c>
      <c r="P12">
        <v>1</v>
      </c>
      <c r="AG12">
        <v>0.1921968</v>
      </c>
      <c r="AH12">
        <v>1</v>
      </c>
      <c r="AO12">
        <v>0.17456000000000002</v>
      </c>
      <c r="AP12">
        <v>1</v>
      </c>
      <c r="BS12">
        <v>0.36675679999999999</v>
      </c>
      <c r="BT12">
        <v>3.7959029227341333E-3</v>
      </c>
      <c r="BU12">
        <v>0.1921968</v>
      </c>
      <c r="BV12">
        <v>1.989221181066439E-3</v>
      </c>
      <c r="BW12">
        <v>52.40442712991279</v>
      </c>
      <c r="BX12">
        <v>3</v>
      </c>
      <c r="BY12">
        <v>1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2.4024509999999997</v>
      </c>
      <c r="CF12">
        <v>0</v>
      </c>
      <c r="CG12">
        <v>1.86465239688E-2</v>
      </c>
      <c r="CH12">
        <v>0.34811027603119998</v>
      </c>
      <c r="CI12">
        <v>3.6029129227341332E-3</v>
      </c>
    </row>
    <row r="13" spans="1:87">
      <c r="A13" t="s">
        <v>57</v>
      </c>
      <c r="B13">
        <v>65</v>
      </c>
      <c r="C13">
        <v>1</v>
      </c>
      <c r="D13">
        <v>2012</v>
      </c>
      <c r="E13">
        <v>19</v>
      </c>
      <c r="F13">
        <v>167.22</v>
      </c>
      <c r="G13">
        <v>0</v>
      </c>
      <c r="H13">
        <v>167.22</v>
      </c>
      <c r="L13">
        <v>167.22</v>
      </c>
      <c r="M13">
        <v>0</v>
      </c>
      <c r="N13">
        <v>1</v>
      </c>
      <c r="P13">
        <v>1</v>
      </c>
      <c r="Z13">
        <v>1</v>
      </c>
      <c r="AC13">
        <v>1.358295</v>
      </c>
      <c r="AD13">
        <v>1</v>
      </c>
      <c r="AO13">
        <v>4.7131199999999998E-2</v>
      </c>
      <c r="AP13">
        <v>1</v>
      </c>
      <c r="BE13">
        <v>0.17674199999999998</v>
      </c>
      <c r="BF13">
        <v>1</v>
      </c>
      <c r="BI13">
        <v>5.5275000000000012E-2</v>
      </c>
      <c r="BJ13">
        <v>1</v>
      </c>
      <c r="BS13">
        <v>1.6374431999999999</v>
      </c>
      <c r="BT13">
        <v>9.7921492644420516E-3</v>
      </c>
      <c r="BU13">
        <v>0</v>
      </c>
      <c r="BV13">
        <v>0</v>
      </c>
      <c r="BW13">
        <v>0</v>
      </c>
      <c r="BX13">
        <v>6</v>
      </c>
      <c r="BY13">
        <v>0</v>
      </c>
      <c r="BZ13">
        <v>1</v>
      </c>
      <c r="CA13">
        <v>1</v>
      </c>
      <c r="CB13">
        <v>0</v>
      </c>
      <c r="CC13">
        <v>0</v>
      </c>
      <c r="CD13">
        <v>0</v>
      </c>
      <c r="CF13">
        <v>1</v>
      </c>
      <c r="CG13">
        <v>0.13607760000000002</v>
      </c>
      <c r="CH13">
        <v>1.5013655999999997</v>
      </c>
      <c r="CI13">
        <v>8.9783853606027978E-3</v>
      </c>
    </row>
    <row r="14" spans="1:87">
      <c r="A14" t="s">
        <v>56</v>
      </c>
      <c r="B14">
        <v>66</v>
      </c>
      <c r="C14">
        <v>1</v>
      </c>
      <c r="D14">
        <v>2012</v>
      </c>
      <c r="E14">
        <v>18</v>
      </c>
      <c r="F14">
        <v>41.2</v>
      </c>
      <c r="G14">
        <v>40</v>
      </c>
      <c r="H14">
        <v>1.2</v>
      </c>
      <c r="L14">
        <v>41.2</v>
      </c>
      <c r="M14">
        <v>0.97087378640776689</v>
      </c>
      <c r="N14">
        <v>2.9126213592233007E-2</v>
      </c>
      <c r="AC14">
        <v>0.20374425000000002</v>
      </c>
      <c r="AD14">
        <v>1</v>
      </c>
      <c r="AG14">
        <v>4.4045100000000011E-2</v>
      </c>
      <c r="AH14">
        <v>1</v>
      </c>
      <c r="BA14">
        <v>3.0548000000000003E-3</v>
      </c>
      <c r="BB14">
        <v>1</v>
      </c>
      <c r="BI14">
        <v>7.4143674E-3</v>
      </c>
      <c r="BJ14">
        <v>1</v>
      </c>
      <c r="BS14">
        <v>0.25825851740000005</v>
      </c>
      <c r="BT14">
        <v>6.2684106165048553E-3</v>
      </c>
      <c r="BU14">
        <v>0</v>
      </c>
      <c r="BV14">
        <v>0</v>
      </c>
      <c r="BW14">
        <v>0</v>
      </c>
      <c r="BX14">
        <v>4</v>
      </c>
      <c r="BY14">
        <v>1</v>
      </c>
      <c r="BZ14">
        <v>1</v>
      </c>
      <c r="CA14">
        <v>1</v>
      </c>
      <c r="CB14">
        <v>0</v>
      </c>
      <c r="CC14">
        <v>0</v>
      </c>
      <c r="CD14">
        <v>0</v>
      </c>
      <c r="CF14">
        <v>0</v>
      </c>
      <c r="CG14">
        <v>7.9511879999999997E-3</v>
      </c>
      <c r="CH14">
        <v>0.25030732940000006</v>
      </c>
      <c r="CI14">
        <v>6.0754206165048556E-3</v>
      </c>
    </row>
    <row r="15" spans="1:87">
      <c r="A15" t="s">
        <v>55</v>
      </c>
      <c r="B15">
        <v>68</v>
      </c>
      <c r="C15">
        <v>1</v>
      </c>
      <c r="D15">
        <v>2013</v>
      </c>
      <c r="E15">
        <v>48</v>
      </c>
      <c r="F15">
        <v>68.66</v>
      </c>
      <c r="G15">
        <v>61.02</v>
      </c>
      <c r="H15">
        <v>3.18</v>
      </c>
      <c r="K15">
        <v>4.46</v>
      </c>
      <c r="L15">
        <v>68.66</v>
      </c>
      <c r="M15">
        <v>0.95046728971962613</v>
      </c>
      <c r="N15">
        <v>4.9532710280373829E-2</v>
      </c>
      <c r="P15">
        <v>1</v>
      </c>
      <c r="AC15">
        <v>0.65460000000000018</v>
      </c>
      <c r="AD15">
        <v>1</v>
      </c>
      <c r="AK15">
        <v>4.3639999999999998E-2</v>
      </c>
      <c r="AL15">
        <v>1</v>
      </c>
      <c r="AP15">
        <v>1</v>
      </c>
      <c r="AX15">
        <v>1</v>
      </c>
      <c r="BS15">
        <v>0.69824000000000019</v>
      </c>
      <c r="BT15">
        <v>1.0169531022429365E-2</v>
      </c>
      <c r="BU15">
        <v>0</v>
      </c>
      <c r="BV15">
        <v>0</v>
      </c>
      <c r="BW15">
        <v>0</v>
      </c>
      <c r="BX15">
        <v>5</v>
      </c>
      <c r="BY15">
        <v>1</v>
      </c>
      <c r="BZ15">
        <v>0</v>
      </c>
      <c r="CA15">
        <v>0</v>
      </c>
      <c r="CB15">
        <v>0</v>
      </c>
      <c r="CC15">
        <v>0</v>
      </c>
      <c r="CD15">
        <v>0</v>
      </c>
      <c r="CF15">
        <v>1</v>
      </c>
      <c r="CG15">
        <v>1.3250693399999998E-2</v>
      </c>
      <c r="CH15">
        <v>0.68498930660000024</v>
      </c>
      <c r="CI15">
        <v>9.9765410224293642E-3</v>
      </c>
    </row>
    <row r="16" spans="1:87">
      <c r="A16" t="s">
        <v>55</v>
      </c>
      <c r="B16">
        <v>70</v>
      </c>
      <c r="C16">
        <v>1</v>
      </c>
      <c r="D16">
        <v>2012</v>
      </c>
      <c r="E16">
        <v>23</v>
      </c>
      <c r="F16">
        <v>167.28</v>
      </c>
      <c r="G16">
        <v>167.28</v>
      </c>
      <c r="L16">
        <v>167.28</v>
      </c>
      <c r="M16">
        <v>1</v>
      </c>
      <c r="N16">
        <v>0</v>
      </c>
      <c r="AG16">
        <v>12.853161</v>
      </c>
      <c r="AH16">
        <v>1</v>
      </c>
      <c r="BS16">
        <v>12.853161</v>
      </c>
      <c r="BT16">
        <v>7.6836208751793394E-2</v>
      </c>
      <c r="BU16">
        <v>12.853161</v>
      </c>
      <c r="BV16">
        <v>7.6836208751793394E-2</v>
      </c>
      <c r="BW16">
        <v>100</v>
      </c>
      <c r="BX16">
        <v>1</v>
      </c>
      <c r="BY16">
        <v>0</v>
      </c>
      <c r="BZ16">
        <v>0</v>
      </c>
      <c r="CA16">
        <v>0</v>
      </c>
      <c r="CB16">
        <v>1</v>
      </c>
      <c r="CC16">
        <v>0</v>
      </c>
      <c r="CD16">
        <v>0</v>
      </c>
      <c r="CF16">
        <v>0</v>
      </c>
      <c r="CG16">
        <v>3.2283367199999996E-2</v>
      </c>
      <c r="CH16">
        <v>12.8208776328</v>
      </c>
      <c r="CI16">
        <v>7.664321875179339E-2</v>
      </c>
    </row>
    <row r="17" spans="1:87">
      <c r="A17" t="s">
        <v>57</v>
      </c>
      <c r="B17">
        <v>76</v>
      </c>
      <c r="C17">
        <v>1</v>
      </c>
      <c r="D17">
        <v>2013</v>
      </c>
      <c r="E17">
        <v>21</v>
      </c>
      <c r="F17">
        <v>13.23</v>
      </c>
      <c r="G17">
        <v>0</v>
      </c>
      <c r="H17">
        <v>13.73</v>
      </c>
      <c r="L17">
        <v>13.23</v>
      </c>
      <c r="M17">
        <v>0</v>
      </c>
      <c r="N17">
        <v>1</v>
      </c>
      <c r="P17">
        <v>1</v>
      </c>
      <c r="Z17">
        <v>1</v>
      </c>
      <c r="AB17">
        <v>1</v>
      </c>
      <c r="AC17">
        <v>1.2677420000000001</v>
      </c>
      <c r="AD17">
        <v>1</v>
      </c>
      <c r="AJ17">
        <v>1</v>
      </c>
      <c r="AO17">
        <v>2.8278719999999997</v>
      </c>
      <c r="AP17">
        <v>1</v>
      </c>
      <c r="BA17">
        <v>2.4001999999999999E-2</v>
      </c>
      <c r="BB17">
        <v>1</v>
      </c>
      <c r="BE17">
        <v>1.3092000000000002E-3</v>
      </c>
      <c r="BF17">
        <v>1</v>
      </c>
      <c r="BH17">
        <v>1</v>
      </c>
      <c r="BS17">
        <v>4.1209251999999994</v>
      </c>
      <c r="BT17">
        <v>0.31148338624338617</v>
      </c>
      <c r="BU17">
        <v>0</v>
      </c>
      <c r="BV17">
        <v>0</v>
      </c>
      <c r="BW17">
        <v>0</v>
      </c>
      <c r="BX17">
        <v>9</v>
      </c>
      <c r="BY17">
        <v>0</v>
      </c>
      <c r="BZ17">
        <v>0</v>
      </c>
      <c r="CA17">
        <v>0</v>
      </c>
      <c r="CB17">
        <v>0</v>
      </c>
      <c r="CC17">
        <v>1</v>
      </c>
      <c r="CD17">
        <v>0</v>
      </c>
      <c r="CE17">
        <v>0.27282786119730001</v>
      </c>
      <c r="CF17">
        <v>1</v>
      </c>
      <c r="CG17">
        <v>3.09E-2</v>
      </c>
      <c r="CH17">
        <v>4.0900251999999995</v>
      </c>
      <c r="CI17">
        <v>0.30914778533635667</v>
      </c>
    </row>
    <row r="18" spans="1:87">
      <c r="A18" t="s">
        <v>57</v>
      </c>
      <c r="B18">
        <v>79</v>
      </c>
      <c r="C18">
        <v>1</v>
      </c>
      <c r="D18">
        <v>2012</v>
      </c>
      <c r="E18">
        <v>22</v>
      </c>
      <c r="F18">
        <v>1858.06</v>
      </c>
      <c r="G18">
        <v>1858.06</v>
      </c>
      <c r="H18">
        <v>0</v>
      </c>
      <c r="L18">
        <v>1858.06</v>
      </c>
      <c r="M18">
        <v>1</v>
      </c>
      <c r="N18">
        <v>0</v>
      </c>
      <c r="AM18">
        <v>27.820500000000003</v>
      </c>
      <c r="AN18">
        <v>1</v>
      </c>
      <c r="AU18">
        <v>0.52368000000000003</v>
      </c>
      <c r="BS18">
        <v>28.344180000000001</v>
      </c>
      <c r="BT18">
        <v>1.5254717285771182E-2</v>
      </c>
      <c r="BU18">
        <v>0</v>
      </c>
      <c r="BV18">
        <v>0</v>
      </c>
      <c r="BW18">
        <v>0</v>
      </c>
      <c r="BX18">
        <v>1</v>
      </c>
      <c r="BY18">
        <v>0</v>
      </c>
      <c r="BZ18">
        <v>0</v>
      </c>
      <c r="CA18">
        <v>0</v>
      </c>
      <c r="CB18">
        <v>1</v>
      </c>
      <c r="CC18">
        <v>0</v>
      </c>
      <c r="CD18">
        <v>0</v>
      </c>
      <c r="CE18">
        <v>33.674769024544233</v>
      </c>
      <c r="CF18">
        <v>0</v>
      </c>
      <c r="CG18">
        <v>0.35858699939999999</v>
      </c>
      <c r="CH18">
        <v>27.985593000600002</v>
      </c>
      <c r="CI18">
        <v>1.5061727285771181E-2</v>
      </c>
    </row>
    <row r="19" spans="1:87">
      <c r="A19" t="s">
        <v>55</v>
      </c>
      <c r="B19">
        <v>80</v>
      </c>
      <c r="C19">
        <v>1</v>
      </c>
      <c r="D19">
        <v>2013</v>
      </c>
      <c r="E19">
        <v>16</v>
      </c>
      <c r="F19">
        <v>30</v>
      </c>
      <c r="G19">
        <v>0</v>
      </c>
      <c r="H19">
        <v>30</v>
      </c>
      <c r="L19">
        <v>30</v>
      </c>
      <c r="M19">
        <v>0</v>
      </c>
      <c r="N19">
        <v>1</v>
      </c>
      <c r="AK19">
        <v>0.15317640000000002</v>
      </c>
      <c r="AL19">
        <v>1</v>
      </c>
      <c r="BS19">
        <v>0.15317640000000002</v>
      </c>
      <c r="BT19">
        <v>5.105880000000001E-3</v>
      </c>
      <c r="BU19">
        <v>0</v>
      </c>
      <c r="BV19">
        <v>0</v>
      </c>
      <c r="BW19">
        <v>0</v>
      </c>
      <c r="BX19">
        <v>1</v>
      </c>
      <c r="BY19">
        <v>0</v>
      </c>
      <c r="BZ19">
        <v>0</v>
      </c>
      <c r="CA19">
        <v>0</v>
      </c>
      <c r="CB19">
        <v>0</v>
      </c>
      <c r="CC19">
        <v>1</v>
      </c>
      <c r="CD19">
        <v>0</v>
      </c>
      <c r="CF19">
        <v>0</v>
      </c>
      <c r="CG19">
        <v>5.7896999999999992E-3</v>
      </c>
      <c r="CH19">
        <v>0.14738670000000001</v>
      </c>
      <c r="CI19">
        <v>4.9128900000000014E-3</v>
      </c>
    </row>
    <row r="20" spans="1:87">
      <c r="A20" t="s">
        <v>55</v>
      </c>
      <c r="B20">
        <v>81</v>
      </c>
      <c r="C20">
        <v>1</v>
      </c>
      <c r="D20">
        <v>2013</v>
      </c>
      <c r="E20">
        <v>15</v>
      </c>
      <c r="F20">
        <v>216</v>
      </c>
      <c r="G20">
        <v>216</v>
      </c>
      <c r="H20">
        <v>0</v>
      </c>
      <c r="L20">
        <v>216</v>
      </c>
      <c r="M20">
        <v>1</v>
      </c>
      <c r="N20">
        <v>0</v>
      </c>
      <c r="T20">
        <v>1</v>
      </c>
      <c r="AC20">
        <v>0.22911000000000001</v>
      </c>
      <c r="AD20">
        <v>1</v>
      </c>
      <c r="AH20">
        <v>1</v>
      </c>
      <c r="AJ20">
        <v>1</v>
      </c>
      <c r="AQ20">
        <v>2.1837456000000002E-2</v>
      </c>
      <c r="AR20">
        <v>1</v>
      </c>
      <c r="BS20">
        <v>0.25094745600000001</v>
      </c>
      <c r="BT20">
        <v>1.1617937777777779E-3</v>
      </c>
      <c r="BU20">
        <v>0</v>
      </c>
      <c r="BV20">
        <v>0</v>
      </c>
      <c r="BW20">
        <v>0</v>
      </c>
      <c r="BX20">
        <v>5</v>
      </c>
      <c r="BY20">
        <v>1</v>
      </c>
      <c r="BZ20">
        <v>1</v>
      </c>
      <c r="CA20">
        <v>0</v>
      </c>
      <c r="CB20">
        <v>0</v>
      </c>
      <c r="CC20">
        <v>0</v>
      </c>
      <c r="CD20">
        <v>0</v>
      </c>
      <c r="CF20">
        <v>0</v>
      </c>
      <c r="CG20">
        <v>4.1685839999999995E-2</v>
      </c>
      <c r="CH20">
        <v>0.20926161600000001</v>
      </c>
      <c r="CI20">
        <v>9.6880377777777791E-4</v>
      </c>
    </row>
    <row r="21" spans="1:87">
      <c r="A21" t="s">
        <v>55</v>
      </c>
      <c r="B21">
        <v>84</v>
      </c>
      <c r="C21">
        <v>1</v>
      </c>
      <c r="D21">
        <v>2013</v>
      </c>
      <c r="F21">
        <v>5</v>
      </c>
      <c r="G21">
        <v>0</v>
      </c>
      <c r="H21">
        <v>5</v>
      </c>
      <c r="L21">
        <v>5</v>
      </c>
      <c r="M21">
        <v>0</v>
      </c>
      <c r="N21">
        <v>1</v>
      </c>
      <c r="AC21">
        <v>0.22911000000000001</v>
      </c>
      <c r="AD21">
        <v>1</v>
      </c>
      <c r="AG21">
        <v>3.8439359999999999E-2</v>
      </c>
      <c r="AH21">
        <v>1</v>
      </c>
      <c r="AJ21">
        <v>1</v>
      </c>
      <c r="AO21">
        <v>2.6184000000000002E-2</v>
      </c>
      <c r="AP21">
        <v>1</v>
      </c>
      <c r="BS21">
        <v>0.29373336</v>
      </c>
      <c r="BT21">
        <v>5.8746672E-2</v>
      </c>
      <c r="BU21">
        <v>3.8439359999999999E-2</v>
      </c>
      <c r="BV21">
        <v>7.6878720000000001E-3</v>
      </c>
      <c r="BW21">
        <v>13.086480881844675</v>
      </c>
      <c r="BX21">
        <v>4</v>
      </c>
      <c r="BY21">
        <v>1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1.21724184</v>
      </c>
      <c r="CF21">
        <v>0</v>
      </c>
      <c r="CG21">
        <v>9.6495000000000001E-4</v>
      </c>
      <c r="CH21">
        <v>0.29276840999999998</v>
      </c>
      <c r="CI21">
        <v>5.8553682000000003E-2</v>
      </c>
    </row>
    <row r="22" spans="1:87">
      <c r="A22" t="s">
        <v>55</v>
      </c>
      <c r="B22">
        <v>87</v>
      </c>
      <c r="C22">
        <v>1</v>
      </c>
      <c r="D22">
        <v>2013</v>
      </c>
      <c r="E22">
        <v>21</v>
      </c>
      <c r="F22">
        <v>15.16</v>
      </c>
      <c r="G22">
        <v>0</v>
      </c>
      <c r="H22">
        <v>15.16</v>
      </c>
      <c r="L22">
        <v>15.16</v>
      </c>
      <c r="M22">
        <v>0</v>
      </c>
      <c r="N22">
        <v>1</v>
      </c>
      <c r="T22">
        <v>1</v>
      </c>
      <c r="AG22">
        <v>1.2245416427671199E-3</v>
      </c>
      <c r="AH22">
        <v>1</v>
      </c>
      <c r="AM22">
        <v>1.1121724667706667</v>
      </c>
      <c r="AN22">
        <v>1</v>
      </c>
      <c r="BA22">
        <v>3.0548000000000002E-2</v>
      </c>
      <c r="BB22">
        <v>1</v>
      </c>
      <c r="BI22">
        <v>2.22431022E-2</v>
      </c>
      <c r="BJ22">
        <v>1</v>
      </c>
      <c r="BS22">
        <v>1.166188110613434</v>
      </c>
      <c r="BT22">
        <v>7.6925337111704087E-2</v>
      </c>
      <c r="BU22">
        <v>1.2245416427671199E-3</v>
      </c>
      <c r="BV22">
        <v>8.0774514694401055E-5</v>
      </c>
      <c r="BW22">
        <v>0.10500378383406697</v>
      </c>
      <c r="BX22">
        <v>5</v>
      </c>
      <c r="BY22">
        <v>1</v>
      </c>
      <c r="BZ22">
        <v>0</v>
      </c>
      <c r="CA22">
        <v>0</v>
      </c>
      <c r="CB22">
        <v>0</v>
      </c>
      <c r="CC22">
        <v>1</v>
      </c>
      <c r="CD22">
        <v>0</v>
      </c>
      <c r="CF22">
        <v>1</v>
      </c>
      <c r="CG22">
        <v>1.4999999999999999E-2</v>
      </c>
      <c r="CH22">
        <v>1.1511881106134341</v>
      </c>
      <c r="CI22">
        <v>7.5935891201413849E-2</v>
      </c>
    </row>
    <row r="23" spans="1:87">
      <c r="A23" t="s">
        <v>55</v>
      </c>
      <c r="B23">
        <v>89</v>
      </c>
      <c r="C23">
        <v>8</v>
      </c>
      <c r="D23">
        <v>2013</v>
      </c>
      <c r="E23">
        <v>20</v>
      </c>
      <c r="F23">
        <v>587</v>
      </c>
      <c r="G23">
        <v>573</v>
      </c>
      <c r="H23">
        <v>4</v>
      </c>
      <c r="K23">
        <v>10</v>
      </c>
      <c r="L23">
        <v>587</v>
      </c>
      <c r="M23">
        <v>0.99306759098786823</v>
      </c>
      <c r="N23">
        <v>6.9324090121317154E-3</v>
      </c>
      <c r="P23">
        <v>1</v>
      </c>
      <c r="AC23">
        <v>6.49083904</v>
      </c>
      <c r="AD23">
        <v>1</v>
      </c>
      <c r="AE23">
        <v>1.3091790528000002</v>
      </c>
      <c r="AF23">
        <v>1</v>
      </c>
      <c r="AH23">
        <v>1</v>
      </c>
      <c r="AO23">
        <v>0.13092000000000001</v>
      </c>
      <c r="AP23">
        <v>1</v>
      </c>
      <c r="AS23">
        <v>6.0005000000000006</v>
      </c>
      <c r="AT23">
        <v>1</v>
      </c>
      <c r="BA23">
        <v>7.2006000000000001E-2</v>
      </c>
      <c r="BB23">
        <v>1</v>
      </c>
      <c r="BE23">
        <v>1.3092000000000002E-3</v>
      </c>
      <c r="BF23">
        <v>1</v>
      </c>
      <c r="BI23">
        <v>0.37071837000000013</v>
      </c>
      <c r="BJ23">
        <v>1</v>
      </c>
      <c r="BS23">
        <v>14.375471662800001</v>
      </c>
      <c r="BT23">
        <v>2.4489730260306646E-2</v>
      </c>
      <c r="BU23">
        <v>0</v>
      </c>
      <c r="BV23">
        <v>0</v>
      </c>
      <c r="BW23">
        <v>0</v>
      </c>
      <c r="BX23">
        <v>9</v>
      </c>
      <c r="BY23">
        <v>1</v>
      </c>
      <c r="BZ23">
        <v>1</v>
      </c>
      <c r="CA23">
        <v>1</v>
      </c>
      <c r="CB23">
        <v>0</v>
      </c>
      <c r="CC23">
        <v>1</v>
      </c>
      <c r="CD23">
        <v>0</v>
      </c>
      <c r="CE23">
        <v>1.601634</v>
      </c>
      <c r="CF23">
        <v>1</v>
      </c>
      <c r="CG23">
        <v>0.29520000000000002</v>
      </c>
      <c r="CH23">
        <v>14.080271662800001</v>
      </c>
      <c r="CI23">
        <v>2.3986834178534925E-2</v>
      </c>
    </row>
    <row r="24" spans="1:87">
      <c r="A24" t="s">
        <v>55</v>
      </c>
      <c r="B24">
        <v>90</v>
      </c>
      <c r="C24">
        <v>14</v>
      </c>
      <c r="D24">
        <v>2013</v>
      </c>
      <c r="E24">
        <v>23</v>
      </c>
      <c r="F24">
        <v>1069</v>
      </c>
      <c r="G24">
        <v>1069</v>
      </c>
      <c r="H24">
        <v>0</v>
      </c>
      <c r="L24">
        <v>1069</v>
      </c>
      <c r="M24">
        <v>1</v>
      </c>
      <c r="N24">
        <v>0</v>
      </c>
      <c r="AC24">
        <v>0.57277500000000003</v>
      </c>
      <c r="AD24">
        <v>1</v>
      </c>
      <c r="AE24">
        <v>0.30548000000000008</v>
      </c>
      <c r="AF24">
        <v>1</v>
      </c>
      <c r="AG24">
        <v>1.4414760000000002</v>
      </c>
      <c r="AH24">
        <v>1</v>
      </c>
      <c r="AK24">
        <v>0.70696799999999993</v>
      </c>
      <c r="AL24">
        <v>1</v>
      </c>
      <c r="AO24">
        <v>0.65460000000000018</v>
      </c>
      <c r="AP24">
        <v>1</v>
      </c>
      <c r="AQ24">
        <v>3.4644061122659586</v>
      </c>
      <c r="AR24">
        <v>1</v>
      </c>
      <c r="BA24">
        <v>3.8185000000000004E-2</v>
      </c>
      <c r="BB24">
        <v>1</v>
      </c>
      <c r="BI24">
        <v>0.74143674000000026</v>
      </c>
      <c r="BJ24">
        <v>1</v>
      </c>
      <c r="BM24">
        <v>1.1658387720000001</v>
      </c>
      <c r="BN24">
        <v>1</v>
      </c>
      <c r="BO24">
        <v>9.6874391250000025E-2</v>
      </c>
      <c r="BS24">
        <v>9.1880400155159592</v>
      </c>
      <c r="BT24">
        <v>8.5949859827090351E-3</v>
      </c>
      <c r="BU24">
        <v>1.5383503912500003</v>
      </c>
      <c r="BV24">
        <v>1.4390555577642658E-3</v>
      </c>
      <c r="BW24">
        <v>16.742965732105745</v>
      </c>
      <c r="BX24">
        <v>9</v>
      </c>
      <c r="BY24">
        <v>1</v>
      </c>
      <c r="BZ24">
        <v>1</v>
      </c>
      <c r="CA24">
        <v>1</v>
      </c>
      <c r="CB24">
        <v>0</v>
      </c>
      <c r="CC24">
        <v>0</v>
      </c>
      <c r="CD24">
        <v>0</v>
      </c>
      <c r="CE24">
        <v>1.4414706000000002</v>
      </c>
      <c r="CF24">
        <v>0</v>
      </c>
      <c r="CG24">
        <v>0.20630631000000002</v>
      </c>
      <c r="CH24">
        <v>8.9817337055159587</v>
      </c>
      <c r="CI24">
        <v>8.4019959827090346E-3</v>
      </c>
    </row>
    <row r="25" spans="1:87">
      <c r="A25" t="s">
        <v>55</v>
      </c>
      <c r="B25">
        <v>93</v>
      </c>
      <c r="C25">
        <v>2</v>
      </c>
      <c r="D25">
        <v>2013</v>
      </c>
      <c r="E25">
        <v>14</v>
      </c>
      <c r="F25">
        <v>43</v>
      </c>
      <c r="G25">
        <v>0</v>
      </c>
      <c r="H25">
        <v>43</v>
      </c>
      <c r="L25">
        <v>38.700000000000003</v>
      </c>
      <c r="M25">
        <v>0</v>
      </c>
      <c r="N25">
        <v>1</v>
      </c>
      <c r="T25">
        <v>1</v>
      </c>
      <c r="AC25">
        <v>1.2219200000000001</v>
      </c>
      <c r="AD25">
        <v>1</v>
      </c>
      <c r="AG25">
        <v>8.6407200000000003E-2</v>
      </c>
      <c r="AH25">
        <v>1</v>
      </c>
      <c r="AO25">
        <v>0.13092000000000001</v>
      </c>
      <c r="AP25">
        <v>1</v>
      </c>
      <c r="BS25">
        <v>1.4392472000000001</v>
      </c>
      <c r="BT25">
        <v>3.7189850129198967E-2</v>
      </c>
      <c r="BU25">
        <v>0</v>
      </c>
      <c r="BV25">
        <v>0</v>
      </c>
      <c r="BW25">
        <v>0</v>
      </c>
      <c r="BX25">
        <v>4</v>
      </c>
      <c r="BY25">
        <v>1</v>
      </c>
      <c r="BZ25">
        <v>0</v>
      </c>
      <c r="CA25">
        <v>0</v>
      </c>
      <c r="CB25">
        <v>0</v>
      </c>
      <c r="CC25">
        <v>1</v>
      </c>
      <c r="CD25">
        <v>0</v>
      </c>
      <c r="CF25">
        <v>0</v>
      </c>
      <c r="CG25">
        <v>7.4687130000000001E-3</v>
      </c>
      <c r="CH25">
        <v>1.4317784870000001</v>
      </c>
      <c r="CI25">
        <v>3.699686012919897E-2</v>
      </c>
    </row>
    <row r="26" spans="1:87">
      <c r="A26" t="s">
        <v>55</v>
      </c>
      <c r="B26">
        <v>94</v>
      </c>
      <c r="C26">
        <v>6</v>
      </c>
      <c r="D26">
        <v>2013</v>
      </c>
      <c r="E26">
        <v>18</v>
      </c>
      <c r="F26">
        <v>390.98</v>
      </c>
      <c r="G26">
        <v>389.3</v>
      </c>
      <c r="H26">
        <v>1.6800000000000002</v>
      </c>
      <c r="L26">
        <v>390.98</v>
      </c>
      <c r="M26">
        <v>0.99570310501815951</v>
      </c>
      <c r="N26">
        <v>4.2968949818405038E-3</v>
      </c>
      <c r="P26">
        <v>1</v>
      </c>
      <c r="Q26">
        <v>6.0048640000000012E-3</v>
      </c>
      <c r="R26">
        <v>1</v>
      </c>
      <c r="AK26">
        <v>0.21820000000000001</v>
      </c>
      <c r="AL26">
        <v>1</v>
      </c>
      <c r="AO26">
        <v>0.30111599999999999</v>
      </c>
      <c r="AP26">
        <v>1</v>
      </c>
      <c r="AU26">
        <v>1.0197795199999999</v>
      </c>
      <c r="AV26">
        <v>1</v>
      </c>
      <c r="BI26">
        <v>0.43003950000000002</v>
      </c>
      <c r="BJ26">
        <v>1</v>
      </c>
      <c r="BQ26">
        <v>2.6272720005830994</v>
      </c>
      <c r="BR26">
        <v>1</v>
      </c>
      <c r="BS26">
        <v>4.6024118845830992</v>
      </c>
      <c r="BT26">
        <v>1.177147650668346E-2</v>
      </c>
      <c r="BU26">
        <v>2.6272720005830994</v>
      </c>
      <c r="BV26">
        <v>6.719709449544988E-3</v>
      </c>
      <c r="BW26">
        <v>57.084677913851813</v>
      </c>
      <c r="BX26">
        <v>7</v>
      </c>
      <c r="BY26">
        <v>0</v>
      </c>
      <c r="BZ26">
        <v>1</v>
      </c>
      <c r="CA26">
        <v>0</v>
      </c>
      <c r="CB26">
        <v>0</v>
      </c>
      <c r="CC26">
        <v>1</v>
      </c>
      <c r="CD26">
        <v>0</v>
      </c>
      <c r="CF26">
        <v>1</v>
      </c>
      <c r="CG26">
        <v>0.30000000000000004</v>
      </c>
      <c r="CH26">
        <v>4.3024118845830994</v>
      </c>
      <c r="CI26">
        <v>1.1004173831354798E-2</v>
      </c>
    </row>
    <row r="27" spans="1:87">
      <c r="A27" t="s">
        <v>55</v>
      </c>
      <c r="B27">
        <v>95</v>
      </c>
      <c r="C27">
        <v>3</v>
      </c>
      <c r="D27">
        <v>2013</v>
      </c>
      <c r="E27">
        <v>27</v>
      </c>
      <c r="F27">
        <v>740</v>
      </c>
      <c r="G27">
        <v>410</v>
      </c>
      <c r="H27">
        <v>330</v>
      </c>
      <c r="L27">
        <v>740</v>
      </c>
      <c r="M27">
        <v>0.55405405405405406</v>
      </c>
      <c r="N27">
        <v>0.44594594594594594</v>
      </c>
      <c r="AG27">
        <v>5.6124825293493004</v>
      </c>
      <c r="AH27">
        <v>1</v>
      </c>
      <c r="BA27">
        <v>0.10691800000000001</v>
      </c>
      <c r="BB27">
        <v>1</v>
      </c>
      <c r="BI27">
        <v>2.2109999999999998E-2</v>
      </c>
      <c r="BJ27">
        <v>1</v>
      </c>
      <c r="BS27">
        <v>5.7415105293493003</v>
      </c>
      <c r="BT27">
        <v>7.7587980126341896E-3</v>
      </c>
      <c r="BU27">
        <v>5.6124825293493004</v>
      </c>
      <c r="BV27">
        <v>7.5844358504720275E-3</v>
      </c>
      <c r="BW27">
        <v>97.752716827036394</v>
      </c>
      <c r="BX27">
        <v>3</v>
      </c>
      <c r="BY27">
        <v>1</v>
      </c>
      <c r="BZ27">
        <v>1</v>
      </c>
      <c r="CA27">
        <v>1</v>
      </c>
      <c r="CB27">
        <v>0</v>
      </c>
      <c r="CC27">
        <v>0</v>
      </c>
      <c r="CD27">
        <v>0</v>
      </c>
      <c r="CE27">
        <v>26.971516560000001</v>
      </c>
      <c r="CF27">
        <v>1</v>
      </c>
      <c r="CG27">
        <v>6.9125999999999993E-2</v>
      </c>
      <c r="CH27">
        <v>5.6723845293493005</v>
      </c>
      <c r="CI27">
        <v>7.6653844991206761E-3</v>
      </c>
    </row>
    <row r="28" spans="1:87">
      <c r="A28" t="s">
        <v>55</v>
      </c>
      <c r="B28">
        <v>96</v>
      </c>
      <c r="C28">
        <v>3</v>
      </c>
      <c r="D28">
        <v>2013</v>
      </c>
      <c r="E28">
        <v>16</v>
      </c>
      <c r="F28">
        <v>87.48</v>
      </c>
      <c r="G28">
        <v>78.84</v>
      </c>
      <c r="H28">
        <v>8.64</v>
      </c>
      <c r="L28">
        <v>87.48</v>
      </c>
      <c r="M28">
        <v>0.90123456790123457</v>
      </c>
      <c r="N28">
        <v>9.876543209876544E-2</v>
      </c>
      <c r="T28">
        <v>1</v>
      </c>
      <c r="AC28">
        <v>0.267295</v>
      </c>
      <c r="AD28">
        <v>1</v>
      </c>
      <c r="AG28">
        <v>3.0111599999999998</v>
      </c>
      <c r="AH28">
        <v>1</v>
      </c>
      <c r="AK28">
        <v>0.15274000000000001</v>
      </c>
      <c r="AL28">
        <v>1</v>
      </c>
      <c r="AO28">
        <v>1.7805120000000001E-2</v>
      </c>
      <c r="AP28">
        <v>1</v>
      </c>
      <c r="AY28">
        <v>5.6732000000000005E-2</v>
      </c>
      <c r="AZ28">
        <v>1</v>
      </c>
      <c r="BS28">
        <v>3.5057321199999993</v>
      </c>
      <c r="BT28">
        <v>4.0074669867398251E-2</v>
      </c>
      <c r="BU28">
        <v>0</v>
      </c>
      <c r="BV28">
        <v>0</v>
      </c>
      <c r="BW28">
        <v>0</v>
      </c>
      <c r="BX28">
        <v>6</v>
      </c>
      <c r="BY28">
        <v>1</v>
      </c>
      <c r="BZ28">
        <v>0</v>
      </c>
      <c r="CA28">
        <v>0</v>
      </c>
      <c r="CB28">
        <v>0</v>
      </c>
      <c r="CC28">
        <v>0</v>
      </c>
      <c r="CD28">
        <v>0</v>
      </c>
      <c r="CF28">
        <v>0</v>
      </c>
      <c r="CG28">
        <v>1.6882765199999997E-2</v>
      </c>
      <c r="CH28">
        <v>3.4888493547999992</v>
      </c>
      <c r="CI28">
        <v>3.9881679867398254E-2</v>
      </c>
    </row>
    <row r="29" spans="1:87">
      <c r="A29" t="s">
        <v>55</v>
      </c>
      <c r="B29">
        <v>97</v>
      </c>
      <c r="C29">
        <v>1</v>
      </c>
      <c r="D29">
        <v>2013</v>
      </c>
      <c r="E29">
        <v>17</v>
      </c>
      <c r="F29">
        <v>20</v>
      </c>
      <c r="G29">
        <v>20</v>
      </c>
      <c r="H29">
        <v>0</v>
      </c>
      <c r="L29">
        <v>10</v>
      </c>
      <c r="M29">
        <v>1</v>
      </c>
      <c r="N29">
        <v>0</v>
      </c>
      <c r="T29">
        <v>1</v>
      </c>
      <c r="AG29">
        <v>1.360776E-2</v>
      </c>
      <c r="AH29">
        <v>1</v>
      </c>
      <c r="BS29">
        <v>1.360776E-2</v>
      </c>
      <c r="BT29">
        <v>1.360776E-3</v>
      </c>
      <c r="BU29">
        <v>1.360776E-2</v>
      </c>
      <c r="BV29">
        <v>1.360776E-3</v>
      </c>
      <c r="BW29">
        <v>100</v>
      </c>
      <c r="BX29">
        <v>2</v>
      </c>
      <c r="BY29">
        <v>1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6.803880000000001E-2</v>
      </c>
      <c r="CF29">
        <v>0</v>
      </c>
      <c r="CG29">
        <v>1.9298999999999998E-3</v>
      </c>
      <c r="CH29">
        <v>1.167786E-2</v>
      </c>
      <c r="CI29">
        <v>1.1677860000000001E-3</v>
      </c>
    </row>
    <row r="30" spans="1:87">
      <c r="A30" t="s">
        <v>55</v>
      </c>
      <c r="B30">
        <v>98</v>
      </c>
      <c r="C30">
        <v>1</v>
      </c>
      <c r="D30">
        <v>2013</v>
      </c>
      <c r="E30">
        <v>17</v>
      </c>
      <c r="F30">
        <v>16.68</v>
      </c>
      <c r="G30">
        <v>0</v>
      </c>
      <c r="H30">
        <v>16.68</v>
      </c>
      <c r="L30">
        <v>16.68</v>
      </c>
      <c r="M30">
        <v>0</v>
      </c>
      <c r="N30">
        <v>1</v>
      </c>
      <c r="T30">
        <v>1</v>
      </c>
      <c r="AD30">
        <v>1</v>
      </c>
      <c r="AH30">
        <v>1</v>
      </c>
      <c r="AZ30">
        <v>1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4</v>
      </c>
      <c r="BY30">
        <v>0</v>
      </c>
      <c r="BZ30">
        <v>0</v>
      </c>
      <c r="CA30">
        <v>1</v>
      </c>
      <c r="CB30">
        <v>0</v>
      </c>
      <c r="CC30">
        <v>1</v>
      </c>
      <c r="CD30">
        <v>0</v>
      </c>
      <c r="CF30">
        <v>0</v>
      </c>
      <c r="CG30">
        <v>3.2190731999999994E-3</v>
      </c>
      <c r="CH30">
        <v>-3.2190731999999994E-3</v>
      </c>
      <c r="CI30">
        <v>-1.9298999999999998E-4</v>
      </c>
    </row>
    <row r="31" spans="1:87">
      <c r="A31" t="s">
        <v>55</v>
      </c>
      <c r="B31">
        <v>99</v>
      </c>
      <c r="C31">
        <v>14</v>
      </c>
      <c r="D31">
        <v>2012</v>
      </c>
      <c r="E31">
        <v>23</v>
      </c>
      <c r="F31">
        <v>4564.3500000000004</v>
      </c>
      <c r="G31">
        <v>4050</v>
      </c>
      <c r="H31">
        <v>17.23</v>
      </c>
      <c r="K31">
        <v>500</v>
      </c>
      <c r="L31">
        <v>3651.48</v>
      </c>
      <c r="M31">
        <v>0.99576370158560001</v>
      </c>
      <c r="N31">
        <v>4.2362984143999721E-3</v>
      </c>
      <c r="P31">
        <v>1</v>
      </c>
      <c r="AG31">
        <v>10.218463199999999</v>
      </c>
      <c r="AH31">
        <v>1</v>
      </c>
      <c r="AK31">
        <v>0.87349824000000009</v>
      </c>
      <c r="AL31">
        <v>1</v>
      </c>
      <c r="AN31">
        <v>1</v>
      </c>
      <c r="AO31">
        <v>1.9638</v>
      </c>
      <c r="AP31">
        <v>1</v>
      </c>
      <c r="BH31">
        <v>1</v>
      </c>
      <c r="BS31">
        <v>13.055761439999998</v>
      </c>
      <c r="BT31">
        <v>3.5754711623779941E-3</v>
      </c>
      <c r="BU31">
        <v>10.218463199999999</v>
      </c>
      <c r="BV31">
        <v>2.7984442472641226E-3</v>
      </c>
      <c r="BW31">
        <v>78.267845555854464</v>
      </c>
      <c r="BX31">
        <v>6</v>
      </c>
      <c r="BY31">
        <v>1</v>
      </c>
      <c r="BZ31">
        <v>1</v>
      </c>
      <c r="CA31">
        <v>0</v>
      </c>
      <c r="CB31">
        <v>0</v>
      </c>
      <c r="CC31">
        <v>1</v>
      </c>
      <c r="CD31">
        <v>0</v>
      </c>
      <c r="CE31">
        <v>10.21842492</v>
      </c>
      <c r="CF31">
        <v>0</v>
      </c>
      <c r="CG31">
        <v>0.7046991252</v>
      </c>
      <c r="CH31">
        <v>12.351062314799998</v>
      </c>
      <c r="CI31">
        <v>3.382481162377994E-3</v>
      </c>
    </row>
    <row r="32" spans="1:87">
      <c r="A32" t="s">
        <v>55</v>
      </c>
      <c r="B32">
        <v>102</v>
      </c>
      <c r="C32">
        <v>1</v>
      </c>
      <c r="D32">
        <v>2013</v>
      </c>
      <c r="E32">
        <v>22</v>
      </c>
      <c r="F32">
        <v>72.265000000000001</v>
      </c>
      <c r="G32">
        <v>72.265000000000001</v>
      </c>
      <c r="H32">
        <v>0</v>
      </c>
      <c r="L32">
        <v>72.265000000000001</v>
      </c>
      <c r="M32">
        <v>1</v>
      </c>
      <c r="N32">
        <v>0</v>
      </c>
      <c r="O32">
        <v>0.519316</v>
      </c>
      <c r="P32">
        <v>1</v>
      </c>
      <c r="T32">
        <v>1</v>
      </c>
      <c r="AC32">
        <v>1.6419550000000001</v>
      </c>
      <c r="AD32">
        <v>1</v>
      </c>
      <c r="BD32">
        <v>1</v>
      </c>
      <c r="BS32">
        <v>2.1612710000000002</v>
      </c>
      <c r="BT32">
        <v>2.9907576281740816E-2</v>
      </c>
      <c r="BU32">
        <v>0</v>
      </c>
      <c r="BV32">
        <v>0</v>
      </c>
      <c r="BW32">
        <v>0</v>
      </c>
      <c r="BX32">
        <v>4</v>
      </c>
      <c r="BY32">
        <v>1</v>
      </c>
      <c r="BZ32">
        <v>0</v>
      </c>
      <c r="CA32">
        <v>0</v>
      </c>
      <c r="CB32">
        <v>0</v>
      </c>
      <c r="CC32">
        <v>0</v>
      </c>
      <c r="CD32">
        <v>0</v>
      </c>
      <c r="CF32">
        <v>0</v>
      </c>
      <c r="CG32">
        <v>1.3946422349999999E-2</v>
      </c>
      <c r="CH32">
        <v>2.1473245776500001</v>
      </c>
      <c r="CI32">
        <v>2.9714586281740816E-2</v>
      </c>
    </row>
    <row r="33" spans="1:87">
      <c r="A33" t="s">
        <v>55</v>
      </c>
      <c r="B33">
        <v>103</v>
      </c>
      <c r="C33">
        <v>1</v>
      </c>
      <c r="D33">
        <v>2013</v>
      </c>
      <c r="E33">
        <v>16</v>
      </c>
      <c r="F33">
        <v>17.55</v>
      </c>
      <c r="G33">
        <v>0</v>
      </c>
      <c r="H33">
        <v>17.55</v>
      </c>
      <c r="L33">
        <v>17.55</v>
      </c>
      <c r="M33">
        <v>0</v>
      </c>
      <c r="N33">
        <v>1</v>
      </c>
      <c r="O33">
        <v>1.008084</v>
      </c>
      <c r="P33">
        <v>1</v>
      </c>
      <c r="AC33">
        <v>1.6419550000000001</v>
      </c>
      <c r="AD33">
        <v>1</v>
      </c>
      <c r="BA33">
        <v>1.9856200000000001E-2</v>
      </c>
      <c r="BB33">
        <v>1</v>
      </c>
      <c r="BS33">
        <v>2.6698952</v>
      </c>
      <c r="BT33">
        <v>0.15213078062678062</v>
      </c>
      <c r="BU33">
        <v>0</v>
      </c>
      <c r="BV33">
        <v>0</v>
      </c>
      <c r="BW33">
        <v>0</v>
      </c>
      <c r="BX33">
        <v>3</v>
      </c>
      <c r="BY33">
        <v>1</v>
      </c>
      <c r="BZ33">
        <v>0</v>
      </c>
      <c r="CA33">
        <v>0</v>
      </c>
      <c r="CB33">
        <v>0</v>
      </c>
      <c r="CC33">
        <v>0</v>
      </c>
      <c r="CD33">
        <v>0</v>
      </c>
      <c r="CF33">
        <v>0</v>
      </c>
      <c r="CG33">
        <v>3.3869745000000002E-3</v>
      </c>
      <c r="CH33">
        <v>2.6665082254999999</v>
      </c>
      <c r="CI33">
        <v>0.15193779062678062</v>
      </c>
    </row>
    <row r="34" spans="1:87">
      <c r="A34" t="s">
        <v>55</v>
      </c>
      <c r="B34">
        <v>104</v>
      </c>
      <c r="C34">
        <v>1</v>
      </c>
      <c r="D34">
        <v>2013</v>
      </c>
      <c r="E34">
        <v>20</v>
      </c>
      <c r="F34">
        <v>43</v>
      </c>
      <c r="G34">
        <v>43</v>
      </c>
      <c r="H34">
        <v>0</v>
      </c>
      <c r="L34">
        <v>43</v>
      </c>
      <c r="M34">
        <v>1</v>
      </c>
      <c r="N34">
        <v>0</v>
      </c>
      <c r="T34">
        <v>1</v>
      </c>
      <c r="AC34">
        <v>0.51320640000000006</v>
      </c>
      <c r="AD34">
        <v>1</v>
      </c>
      <c r="BS34">
        <v>0.51320640000000006</v>
      </c>
      <c r="BT34">
        <v>1.1935032558139536E-2</v>
      </c>
      <c r="BU34">
        <v>0</v>
      </c>
      <c r="BV34">
        <v>0</v>
      </c>
      <c r="BW34">
        <v>0</v>
      </c>
      <c r="BX34">
        <v>2</v>
      </c>
      <c r="BY34">
        <v>1</v>
      </c>
      <c r="BZ34">
        <v>0</v>
      </c>
      <c r="CA34">
        <v>0</v>
      </c>
      <c r="CB34">
        <v>0</v>
      </c>
      <c r="CC34">
        <v>1</v>
      </c>
      <c r="CD34">
        <v>0</v>
      </c>
      <c r="CF34">
        <v>0</v>
      </c>
      <c r="CG34">
        <v>8.2985699999999999E-3</v>
      </c>
      <c r="CH34">
        <v>0.50490783000000006</v>
      </c>
      <c r="CI34">
        <v>1.1742042558139536E-2</v>
      </c>
    </row>
    <row r="35" spans="1:87">
      <c r="A35" t="s">
        <v>55</v>
      </c>
      <c r="B35">
        <v>105</v>
      </c>
      <c r="C35">
        <v>1</v>
      </c>
      <c r="D35">
        <v>2013</v>
      </c>
      <c r="E35">
        <v>21</v>
      </c>
      <c r="F35">
        <v>5.8</v>
      </c>
      <c r="G35">
        <v>3.4</v>
      </c>
      <c r="H35">
        <v>2.4</v>
      </c>
      <c r="L35">
        <v>5.8</v>
      </c>
      <c r="M35">
        <v>0.58620689655172409</v>
      </c>
      <c r="N35">
        <v>0.41379310344827586</v>
      </c>
      <c r="O35">
        <v>0.50709680000000001</v>
      </c>
      <c r="P35">
        <v>1</v>
      </c>
      <c r="BS35">
        <v>0.50709680000000001</v>
      </c>
      <c r="BT35">
        <v>8.7430482758620698E-2</v>
      </c>
      <c r="BU35">
        <v>0</v>
      </c>
      <c r="BV35">
        <v>0</v>
      </c>
      <c r="BW35">
        <v>0</v>
      </c>
      <c r="BX35">
        <v>1</v>
      </c>
      <c r="BY35">
        <v>1</v>
      </c>
      <c r="BZ35">
        <v>0</v>
      </c>
      <c r="CA35">
        <v>0</v>
      </c>
      <c r="CB35">
        <v>0</v>
      </c>
      <c r="CC35">
        <v>0</v>
      </c>
      <c r="CD35">
        <v>0</v>
      </c>
      <c r="CF35">
        <v>0</v>
      </c>
      <c r="CG35">
        <v>1.1193419999999999E-3</v>
      </c>
      <c r="CH35">
        <v>0.50597745800000005</v>
      </c>
      <c r="CI35">
        <v>8.7237492758620694E-2</v>
      </c>
    </row>
    <row r="36" spans="1:87">
      <c r="A36" t="s">
        <v>55</v>
      </c>
      <c r="B36">
        <v>106</v>
      </c>
      <c r="C36">
        <v>1</v>
      </c>
      <c r="D36">
        <v>2013</v>
      </c>
      <c r="F36">
        <v>29.7</v>
      </c>
      <c r="G36">
        <v>29.7</v>
      </c>
      <c r="H36">
        <v>0</v>
      </c>
      <c r="L36">
        <v>29.7</v>
      </c>
      <c r="M36">
        <v>1</v>
      </c>
      <c r="N36">
        <v>0</v>
      </c>
      <c r="O36">
        <v>0.28147800000000001</v>
      </c>
      <c r="P36">
        <v>1</v>
      </c>
      <c r="T36">
        <v>1</v>
      </c>
      <c r="AO36">
        <v>6.5460000000000004E-2</v>
      </c>
      <c r="AP36">
        <v>1</v>
      </c>
      <c r="AV36">
        <v>1</v>
      </c>
      <c r="AY36">
        <v>3.6657599999999999E-2</v>
      </c>
      <c r="AZ36">
        <v>1</v>
      </c>
      <c r="BS36">
        <v>0.38359560000000004</v>
      </c>
      <c r="BT36">
        <v>1.2915676767676769E-2</v>
      </c>
      <c r="BU36">
        <v>0</v>
      </c>
      <c r="BV36">
        <v>0</v>
      </c>
      <c r="BW36">
        <v>0</v>
      </c>
      <c r="BX36">
        <v>5</v>
      </c>
      <c r="BY36">
        <v>1</v>
      </c>
      <c r="BZ36">
        <v>0</v>
      </c>
      <c r="CA36">
        <v>0</v>
      </c>
      <c r="CB36">
        <v>0</v>
      </c>
      <c r="CC36">
        <v>0</v>
      </c>
      <c r="CD36">
        <v>0</v>
      </c>
      <c r="CF36">
        <v>0</v>
      </c>
      <c r="CG36">
        <v>5.7318029999999997E-3</v>
      </c>
      <c r="CH36">
        <v>0.37786379700000006</v>
      </c>
      <c r="CI36">
        <v>1.2722686767676768E-2</v>
      </c>
    </row>
    <row r="37" spans="1:87">
      <c r="A37" t="s">
        <v>55</v>
      </c>
      <c r="B37">
        <v>107</v>
      </c>
      <c r="C37">
        <v>1</v>
      </c>
      <c r="D37">
        <v>2013</v>
      </c>
      <c r="E37">
        <v>21</v>
      </c>
      <c r="F37">
        <v>12.57</v>
      </c>
      <c r="G37">
        <v>0</v>
      </c>
      <c r="H37">
        <v>12.57</v>
      </c>
      <c r="L37">
        <v>12.57</v>
      </c>
      <c r="M37">
        <v>0</v>
      </c>
      <c r="N37">
        <v>1</v>
      </c>
      <c r="AC37">
        <v>0.12219200000000001</v>
      </c>
      <c r="AD37">
        <v>1</v>
      </c>
      <c r="BS37">
        <v>0.12219200000000001</v>
      </c>
      <c r="BT37">
        <v>9.7209228321400165E-3</v>
      </c>
      <c r="BU37">
        <v>0</v>
      </c>
      <c r="BV37">
        <v>0</v>
      </c>
      <c r="BW37">
        <v>0</v>
      </c>
      <c r="BX37">
        <v>1</v>
      </c>
      <c r="BY37">
        <v>1</v>
      </c>
      <c r="BZ37">
        <v>1</v>
      </c>
      <c r="CA37">
        <v>0</v>
      </c>
      <c r="CB37">
        <v>0</v>
      </c>
      <c r="CC37">
        <v>1</v>
      </c>
      <c r="CD37">
        <v>0</v>
      </c>
      <c r="CF37">
        <v>0</v>
      </c>
      <c r="CG37">
        <v>2.4258842999999998E-3</v>
      </c>
      <c r="CH37">
        <v>0.11976611570000001</v>
      </c>
      <c r="CI37">
        <v>9.527932832140016E-3</v>
      </c>
    </row>
    <row r="38" spans="1:87">
      <c r="A38" t="s">
        <v>57</v>
      </c>
      <c r="B38">
        <v>108</v>
      </c>
      <c r="C38">
        <v>210</v>
      </c>
      <c r="D38">
        <v>2013</v>
      </c>
      <c r="E38">
        <v>28</v>
      </c>
      <c r="F38">
        <v>630</v>
      </c>
      <c r="G38">
        <v>630</v>
      </c>
      <c r="H38">
        <v>0</v>
      </c>
      <c r="L38">
        <v>630</v>
      </c>
      <c r="M38">
        <v>1</v>
      </c>
      <c r="N38">
        <v>0</v>
      </c>
      <c r="Q38">
        <v>46.732139475000004</v>
      </c>
      <c r="R38">
        <v>1</v>
      </c>
      <c r="AI38">
        <v>68.999999999999986</v>
      </c>
      <c r="AJ38">
        <v>1</v>
      </c>
      <c r="BA38">
        <v>0.24002000000000001</v>
      </c>
      <c r="BB38">
        <v>1</v>
      </c>
      <c r="BE38">
        <v>3.9275999999999998E-2</v>
      </c>
      <c r="BF38">
        <v>1</v>
      </c>
      <c r="BM38">
        <v>0.42826730400000002</v>
      </c>
      <c r="BN38">
        <v>1</v>
      </c>
      <c r="BS38">
        <v>116.439702779</v>
      </c>
      <c r="BT38">
        <v>0.18482492504603173</v>
      </c>
      <c r="BU38">
        <v>0</v>
      </c>
      <c r="BV38">
        <v>0</v>
      </c>
      <c r="BW38">
        <v>0</v>
      </c>
      <c r="BX38">
        <v>5</v>
      </c>
      <c r="BY38">
        <v>0</v>
      </c>
      <c r="BZ38">
        <v>0</v>
      </c>
      <c r="CA38">
        <v>1</v>
      </c>
      <c r="CB38">
        <v>0</v>
      </c>
      <c r="CC38">
        <v>0</v>
      </c>
      <c r="CD38">
        <v>0</v>
      </c>
      <c r="CF38">
        <v>0</v>
      </c>
      <c r="CG38">
        <v>0.1215837</v>
      </c>
      <c r="CH38">
        <v>116.318119079</v>
      </c>
      <c r="CI38">
        <v>0.18463193504603173</v>
      </c>
    </row>
    <row r="39" spans="1:87">
      <c r="A39" t="s">
        <v>55</v>
      </c>
      <c r="B39">
        <v>109</v>
      </c>
      <c r="C39">
        <v>1</v>
      </c>
      <c r="D39">
        <v>2013</v>
      </c>
      <c r="E39">
        <v>18</v>
      </c>
      <c r="F39">
        <v>195.69</v>
      </c>
      <c r="G39">
        <v>195.69</v>
      </c>
      <c r="H39">
        <v>0</v>
      </c>
      <c r="L39">
        <v>195.69</v>
      </c>
      <c r="M39">
        <v>1</v>
      </c>
      <c r="N39">
        <v>0</v>
      </c>
      <c r="R39">
        <v>1</v>
      </c>
      <c r="X39">
        <v>1</v>
      </c>
      <c r="Z39">
        <v>1</v>
      </c>
      <c r="AG39">
        <v>1.1003060699999998</v>
      </c>
      <c r="AH39">
        <v>1</v>
      </c>
      <c r="AY39">
        <v>0.48004000000000002</v>
      </c>
      <c r="AZ39">
        <v>1</v>
      </c>
      <c r="BC39">
        <v>8.7279999999999996E-3</v>
      </c>
      <c r="BD39">
        <v>1</v>
      </c>
      <c r="BF39">
        <v>1</v>
      </c>
      <c r="BI39">
        <v>0.21336150000000001</v>
      </c>
      <c r="BJ39">
        <v>1</v>
      </c>
      <c r="BM39">
        <v>0.72805441679999994</v>
      </c>
      <c r="BN39">
        <v>1</v>
      </c>
      <c r="BS39">
        <v>2.5304899867999997</v>
      </c>
      <c r="BT39">
        <v>1.2931115472430884E-2</v>
      </c>
      <c r="BU39">
        <v>1.8283604867999999</v>
      </c>
      <c r="BV39">
        <v>9.343147257396902E-3</v>
      </c>
      <c r="BW39">
        <v>72.253219587408964</v>
      </c>
      <c r="BX39">
        <v>9</v>
      </c>
      <c r="BY39">
        <v>1</v>
      </c>
      <c r="BZ39">
        <v>0</v>
      </c>
      <c r="CA39">
        <v>0</v>
      </c>
      <c r="CB39">
        <v>0</v>
      </c>
      <c r="CC39">
        <v>0</v>
      </c>
      <c r="CD39">
        <v>1</v>
      </c>
      <c r="CE39">
        <v>7.3472223326278332</v>
      </c>
      <c r="CF39">
        <v>0</v>
      </c>
      <c r="CG39">
        <v>3.7766213099999994E-2</v>
      </c>
      <c r="CH39">
        <v>2.4927237736999999</v>
      </c>
      <c r="CI39">
        <v>1.2738125472430884E-2</v>
      </c>
    </row>
    <row r="40" spans="1:87">
      <c r="A40" t="s">
        <v>55</v>
      </c>
      <c r="B40">
        <v>110</v>
      </c>
      <c r="C40">
        <v>8</v>
      </c>
      <c r="D40">
        <v>2012</v>
      </c>
      <c r="E40">
        <v>12</v>
      </c>
      <c r="F40">
        <v>270</v>
      </c>
      <c r="G40">
        <v>215</v>
      </c>
      <c r="H40">
        <v>55</v>
      </c>
      <c r="L40">
        <v>270</v>
      </c>
      <c r="M40">
        <v>0.79629629629629628</v>
      </c>
      <c r="N40">
        <v>0.20370370370370369</v>
      </c>
      <c r="P40">
        <v>1</v>
      </c>
      <c r="T40">
        <v>1</v>
      </c>
      <c r="X40">
        <v>1</v>
      </c>
      <c r="Z40">
        <v>1</v>
      </c>
      <c r="AG40">
        <v>30</v>
      </c>
      <c r="AH40">
        <v>1</v>
      </c>
      <c r="AI40">
        <v>3.4499999999999996E-2</v>
      </c>
      <c r="AJ40">
        <v>1</v>
      </c>
      <c r="BA40">
        <v>0.24002000000000001</v>
      </c>
      <c r="BB40">
        <v>1</v>
      </c>
      <c r="BE40">
        <v>1.3092000000000001E-2</v>
      </c>
      <c r="BF40">
        <v>1</v>
      </c>
      <c r="BN40">
        <v>1</v>
      </c>
      <c r="BS40">
        <v>30.287612000000003</v>
      </c>
      <c r="BT40">
        <v>0.11217634074074075</v>
      </c>
      <c r="BU40">
        <v>30.034500000000001</v>
      </c>
      <c r="BV40">
        <v>0.11123888888888889</v>
      </c>
      <c r="BW40">
        <v>99.1643051951405</v>
      </c>
      <c r="BX40">
        <v>9</v>
      </c>
      <c r="BY40">
        <v>1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30</v>
      </c>
      <c r="CF40">
        <v>0</v>
      </c>
      <c r="CG40">
        <v>5.2107300000000002E-2</v>
      </c>
      <c r="CH40">
        <v>30.235504700000003</v>
      </c>
      <c r="CI40">
        <v>0.11198335074074074</v>
      </c>
    </row>
    <row r="41" spans="1:87">
      <c r="A41" t="s">
        <v>55</v>
      </c>
      <c r="B41">
        <v>111</v>
      </c>
      <c r="C41">
        <v>9</v>
      </c>
      <c r="D41">
        <v>2013</v>
      </c>
      <c r="E41">
        <v>27</v>
      </c>
      <c r="F41">
        <v>49.55</v>
      </c>
      <c r="G41">
        <v>13.94</v>
      </c>
      <c r="H41">
        <v>29.3</v>
      </c>
      <c r="I41">
        <v>6.31</v>
      </c>
      <c r="L41">
        <v>34.684999999999995</v>
      </c>
      <c r="M41">
        <v>0.28133198789101915</v>
      </c>
      <c r="N41">
        <v>0.71866801210898079</v>
      </c>
      <c r="P41">
        <v>1</v>
      </c>
      <c r="T41">
        <v>1</v>
      </c>
      <c r="X41">
        <v>1</v>
      </c>
      <c r="Z41">
        <v>1</v>
      </c>
      <c r="AC41">
        <v>0.19559448000000001</v>
      </c>
      <c r="AD41">
        <v>1</v>
      </c>
      <c r="AG41">
        <v>9.6098399999999997E-3</v>
      </c>
      <c r="AH41">
        <v>1</v>
      </c>
      <c r="AK41">
        <v>0.131024736</v>
      </c>
      <c r="AL41">
        <v>1</v>
      </c>
      <c r="AU41">
        <v>6.9823999999999997E-2</v>
      </c>
      <c r="AV41">
        <v>1</v>
      </c>
      <c r="AY41">
        <v>1.3092000000000001</v>
      </c>
      <c r="AZ41">
        <v>1</v>
      </c>
      <c r="BA41">
        <v>0.24002000000000001</v>
      </c>
      <c r="BB41">
        <v>1</v>
      </c>
      <c r="BC41">
        <v>6.5460000000000006E-3</v>
      </c>
      <c r="BD41">
        <v>1</v>
      </c>
      <c r="BE41">
        <v>6.1096000000000004</v>
      </c>
      <c r="BF41">
        <v>1</v>
      </c>
      <c r="BI41">
        <v>8.89724088E-2</v>
      </c>
      <c r="BJ41">
        <v>1</v>
      </c>
      <c r="BM41">
        <v>7.1377883999999992E-3</v>
      </c>
      <c r="BN41">
        <v>1</v>
      </c>
      <c r="BO41">
        <v>1.1624926950000003E-2</v>
      </c>
      <c r="BS41">
        <v>8.1791541801500003</v>
      </c>
      <c r="BT41">
        <v>0.23581243131468937</v>
      </c>
      <c r="BU41">
        <v>2.1234766950000004E-2</v>
      </c>
      <c r="BV41">
        <v>6.1221758541156143E-4</v>
      </c>
      <c r="BW41">
        <v>0.25962057301150632</v>
      </c>
      <c r="BX41">
        <v>14</v>
      </c>
      <c r="BY41">
        <v>0</v>
      </c>
      <c r="BZ41">
        <v>1</v>
      </c>
      <c r="CA41">
        <v>1</v>
      </c>
      <c r="CB41">
        <v>0</v>
      </c>
      <c r="CC41">
        <v>1</v>
      </c>
      <c r="CD41">
        <v>0</v>
      </c>
      <c r="CF41">
        <v>0</v>
      </c>
      <c r="CG41">
        <v>6.6938581499999981E-3</v>
      </c>
      <c r="CH41">
        <v>8.1724603220000009</v>
      </c>
      <c r="CI41">
        <v>0.23561944131468937</v>
      </c>
    </row>
    <row r="42" spans="1:87">
      <c r="A42" t="s">
        <v>55</v>
      </c>
      <c r="B42">
        <v>112</v>
      </c>
      <c r="C42">
        <v>9</v>
      </c>
      <c r="D42">
        <v>2013</v>
      </c>
      <c r="E42">
        <v>20</v>
      </c>
      <c r="F42" t="s">
        <v>58</v>
      </c>
      <c r="G42">
        <v>400</v>
      </c>
      <c r="H42">
        <v>60</v>
      </c>
      <c r="L42">
        <v>404.8</v>
      </c>
      <c r="M42">
        <v>0.86956521739130432</v>
      </c>
      <c r="N42">
        <v>0.13043478260869565</v>
      </c>
      <c r="O42">
        <v>4.6194083407319647E-2</v>
      </c>
      <c r="P42">
        <v>1</v>
      </c>
      <c r="T42">
        <v>1</v>
      </c>
      <c r="AC42">
        <v>0.25962276021177749</v>
      </c>
      <c r="AD42">
        <v>1</v>
      </c>
      <c r="AE42">
        <v>11.121546720111983</v>
      </c>
      <c r="AF42">
        <v>1</v>
      </c>
      <c r="AG42">
        <v>3.0613541069177998E-2</v>
      </c>
      <c r="AH42">
        <v>1</v>
      </c>
      <c r="AO42">
        <v>1.6682559552000004E-2</v>
      </c>
      <c r="AP42">
        <v>1</v>
      </c>
      <c r="BS42">
        <v>11.474659664352258</v>
      </c>
      <c r="BT42">
        <v>2.8346491265692334E-2</v>
      </c>
      <c r="BU42">
        <v>3.0613541069177998E-2</v>
      </c>
      <c r="BV42">
        <v>7.5626336633344854E-5</v>
      </c>
      <c r="BW42">
        <v>0.26679258439606302</v>
      </c>
      <c r="BX42">
        <v>6</v>
      </c>
      <c r="BY42">
        <v>1</v>
      </c>
      <c r="BZ42">
        <v>1</v>
      </c>
      <c r="CA42">
        <v>0</v>
      </c>
      <c r="CB42">
        <v>0</v>
      </c>
      <c r="CC42">
        <v>0</v>
      </c>
      <c r="CD42">
        <v>0</v>
      </c>
      <c r="CE42">
        <v>2.4490741108759444</v>
      </c>
      <c r="CF42">
        <v>0</v>
      </c>
      <c r="CG42">
        <v>7.8122352000000006E-2</v>
      </c>
      <c r="CH42">
        <v>11.396537312352258</v>
      </c>
      <c r="CI42">
        <v>2.8153501265692334E-2</v>
      </c>
    </row>
    <row r="43" spans="1:87">
      <c r="A43" t="s">
        <v>59</v>
      </c>
      <c r="B43">
        <v>116</v>
      </c>
      <c r="C43">
        <v>1</v>
      </c>
      <c r="D43">
        <v>2013</v>
      </c>
      <c r="E43">
        <v>20</v>
      </c>
      <c r="F43">
        <v>9</v>
      </c>
      <c r="G43">
        <v>9</v>
      </c>
      <c r="H43">
        <v>0</v>
      </c>
      <c r="L43">
        <v>9</v>
      </c>
      <c r="M43">
        <v>1</v>
      </c>
      <c r="N43">
        <v>0</v>
      </c>
      <c r="AG43">
        <v>0.160164</v>
      </c>
      <c r="AH43">
        <v>1</v>
      </c>
      <c r="AK43">
        <v>8.1890460000000012E-2</v>
      </c>
      <c r="AL43">
        <v>1</v>
      </c>
      <c r="BS43">
        <v>0.24205446000000003</v>
      </c>
      <c r="BT43">
        <v>2.6894940000000003E-2</v>
      </c>
      <c r="BU43">
        <v>0.160164</v>
      </c>
      <c r="BV43">
        <v>1.7795999999999999E-2</v>
      </c>
      <c r="BW43">
        <v>66.168580409549151</v>
      </c>
      <c r="BX43">
        <v>2</v>
      </c>
      <c r="BY43">
        <v>1</v>
      </c>
      <c r="BZ43">
        <v>1</v>
      </c>
      <c r="CA43">
        <v>0</v>
      </c>
      <c r="CB43">
        <v>0</v>
      </c>
      <c r="CC43">
        <v>1</v>
      </c>
      <c r="CD43">
        <v>0</v>
      </c>
      <c r="CF43">
        <v>1</v>
      </c>
      <c r="CG43">
        <v>1.1566596E-2</v>
      </c>
      <c r="CH43">
        <v>0.23048786400000001</v>
      </c>
      <c r="CI43">
        <v>2.5609762666666668E-2</v>
      </c>
    </row>
    <row r="44" spans="1:87">
      <c r="A44" t="s">
        <v>55</v>
      </c>
      <c r="B44">
        <v>117</v>
      </c>
      <c r="C44">
        <v>220</v>
      </c>
      <c r="D44">
        <v>2013</v>
      </c>
      <c r="E44">
        <v>13</v>
      </c>
      <c r="F44">
        <v>4482</v>
      </c>
      <c r="G44">
        <v>4454</v>
      </c>
      <c r="H44">
        <v>28.3</v>
      </c>
      <c r="L44">
        <v>4257.8999999999996</v>
      </c>
      <c r="M44">
        <v>0.99368627713450675</v>
      </c>
      <c r="N44">
        <v>6.3137228654931623E-3</v>
      </c>
      <c r="P44">
        <v>1</v>
      </c>
      <c r="AC44">
        <v>35.858987999999997</v>
      </c>
      <c r="AD44">
        <v>1</v>
      </c>
      <c r="AU44">
        <v>1.6365000000000001</v>
      </c>
      <c r="AV44">
        <v>1</v>
      </c>
      <c r="BS44">
        <v>37.495487999999995</v>
      </c>
      <c r="BT44">
        <v>8.8060987810892697E-3</v>
      </c>
      <c r="BU44">
        <v>0</v>
      </c>
      <c r="BV44">
        <v>0</v>
      </c>
      <c r="BW44">
        <v>0</v>
      </c>
      <c r="BX44">
        <v>3</v>
      </c>
      <c r="BY44">
        <v>1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32.032680000000006</v>
      </c>
      <c r="CF44">
        <v>0</v>
      </c>
      <c r="CG44">
        <v>0.82173212099999993</v>
      </c>
      <c r="CH44">
        <v>36.673755878999998</v>
      </c>
      <c r="CI44">
        <v>8.6131087810892692E-3</v>
      </c>
    </row>
    <row r="45" spans="1:87">
      <c r="A45" t="s">
        <v>57</v>
      </c>
      <c r="B45">
        <v>118</v>
      </c>
      <c r="C45">
        <v>1</v>
      </c>
      <c r="D45">
        <v>2013</v>
      </c>
      <c r="E45">
        <v>23</v>
      </c>
      <c r="F45">
        <v>63.3</v>
      </c>
      <c r="G45">
        <v>63.3</v>
      </c>
      <c r="H45">
        <v>0</v>
      </c>
      <c r="L45">
        <v>63.3</v>
      </c>
      <c r="M45">
        <v>1</v>
      </c>
      <c r="N45">
        <v>0</v>
      </c>
      <c r="P45">
        <v>1</v>
      </c>
      <c r="T45">
        <v>1</v>
      </c>
      <c r="AC45">
        <v>0.1227375</v>
      </c>
      <c r="AD45">
        <v>1</v>
      </c>
      <c r="AG45">
        <v>1.2245416427671199</v>
      </c>
      <c r="AH45">
        <v>1</v>
      </c>
      <c r="AO45">
        <v>0.65460000000000018</v>
      </c>
      <c r="AP45">
        <v>1</v>
      </c>
      <c r="AQ45">
        <v>1.1130622047440832</v>
      </c>
      <c r="AR45">
        <v>1</v>
      </c>
      <c r="AV45">
        <v>1</v>
      </c>
      <c r="BF45">
        <v>1</v>
      </c>
      <c r="BS45">
        <v>3.1149413475112033</v>
      </c>
      <c r="BT45">
        <v>4.9209184004916327E-2</v>
      </c>
      <c r="BU45">
        <v>0</v>
      </c>
      <c r="BV45">
        <v>0</v>
      </c>
      <c r="BW45">
        <v>0</v>
      </c>
      <c r="BX45">
        <v>8</v>
      </c>
      <c r="BY45">
        <v>1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1.2245370554379722</v>
      </c>
      <c r="CF45">
        <v>0</v>
      </c>
      <c r="CG45">
        <v>1.2216266999999999E-2</v>
      </c>
      <c r="CH45">
        <v>3.1027250805112034</v>
      </c>
      <c r="CI45">
        <v>4.901619400491633E-2</v>
      </c>
    </row>
    <row r="46" spans="1:87">
      <c r="A46" t="s">
        <v>57</v>
      </c>
      <c r="B46">
        <v>119</v>
      </c>
      <c r="C46">
        <v>1</v>
      </c>
      <c r="D46">
        <v>2013</v>
      </c>
      <c r="E46">
        <v>19</v>
      </c>
      <c r="F46">
        <v>98.76</v>
      </c>
      <c r="G46">
        <v>0</v>
      </c>
      <c r="H46">
        <v>98.76</v>
      </c>
      <c r="L46">
        <v>98.76</v>
      </c>
      <c r="M46">
        <v>0</v>
      </c>
      <c r="N46">
        <v>1</v>
      </c>
      <c r="AE46">
        <v>2.1820000000000004</v>
      </c>
      <c r="AF46">
        <v>1</v>
      </c>
      <c r="AW46">
        <v>1.3964799999999999</v>
      </c>
      <c r="AX46">
        <v>1</v>
      </c>
      <c r="AY46">
        <v>4.3639999999999998E-2</v>
      </c>
      <c r="AZ46">
        <v>1</v>
      </c>
      <c r="BS46">
        <v>3.6221200000000002</v>
      </c>
      <c r="BT46">
        <v>3.6675982179019843E-2</v>
      </c>
      <c r="BU46">
        <v>0</v>
      </c>
      <c r="BV46">
        <v>0</v>
      </c>
      <c r="BW46">
        <v>0</v>
      </c>
      <c r="BX46">
        <v>3</v>
      </c>
      <c r="BY46">
        <v>0</v>
      </c>
      <c r="BZ46">
        <v>0</v>
      </c>
      <c r="CA46">
        <v>0</v>
      </c>
      <c r="CB46">
        <v>1</v>
      </c>
      <c r="CC46">
        <v>0</v>
      </c>
      <c r="CD46">
        <v>0</v>
      </c>
      <c r="CF46">
        <v>1</v>
      </c>
      <c r="CG46">
        <v>0.24</v>
      </c>
      <c r="CH46">
        <v>3.3821200000000005</v>
      </c>
      <c r="CI46">
        <v>3.424584852166869E-2</v>
      </c>
    </row>
    <row r="47" spans="1:87">
      <c r="A47" t="s">
        <v>55</v>
      </c>
      <c r="B47">
        <v>120</v>
      </c>
      <c r="C47">
        <v>1</v>
      </c>
      <c r="D47">
        <v>2013</v>
      </c>
      <c r="E47">
        <v>20</v>
      </c>
      <c r="F47">
        <v>20.89</v>
      </c>
      <c r="H47">
        <v>20.89</v>
      </c>
      <c r="L47">
        <v>20.89</v>
      </c>
      <c r="M47">
        <v>0</v>
      </c>
      <c r="N47">
        <v>1</v>
      </c>
      <c r="P47">
        <v>1</v>
      </c>
      <c r="AC47">
        <v>0.76370000000000005</v>
      </c>
      <c r="AD47">
        <v>1</v>
      </c>
      <c r="BB47">
        <v>1</v>
      </c>
      <c r="BD47">
        <v>1</v>
      </c>
      <c r="BS47">
        <v>0.76370000000000005</v>
      </c>
      <c r="BT47">
        <v>3.655816179990426E-2</v>
      </c>
      <c r="BU47">
        <v>0</v>
      </c>
      <c r="BV47">
        <v>0</v>
      </c>
      <c r="BW47">
        <v>0</v>
      </c>
      <c r="BX47">
        <v>4</v>
      </c>
      <c r="BY47">
        <v>1</v>
      </c>
      <c r="BZ47">
        <v>1</v>
      </c>
      <c r="CA47">
        <v>0</v>
      </c>
      <c r="CB47">
        <v>0</v>
      </c>
      <c r="CC47">
        <v>1</v>
      </c>
      <c r="CD47">
        <v>0</v>
      </c>
      <c r="CF47">
        <v>0</v>
      </c>
      <c r="CG47">
        <v>4.0315610999999999E-3</v>
      </c>
      <c r="CH47">
        <v>0.75966843890000002</v>
      </c>
      <c r="CI47">
        <v>3.6365171799904263E-2</v>
      </c>
    </row>
    <row r="48" spans="1:87">
      <c r="A48" t="s">
        <v>55</v>
      </c>
      <c r="B48">
        <v>10</v>
      </c>
      <c r="C48">
        <v>1</v>
      </c>
      <c r="D48">
        <v>2012</v>
      </c>
      <c r="E48">
        <v>12</v>
      </c>
      <c r="F48">
        <v>23</v>
      </c>
      <c r="G48">
        <v>21</v>
      </c>
      <c r="H48">
        <v>2</v>
      </c>
      <c r="L48">
        <v>23</v>
      </c>
      <c r="M48">
        <v>0.91304347826086951</v>
      </c>
      <c r="N48">
        <v>8.6956521739130432E-2</v>
      </c>
      <c r="P48">
        <v>1</v>
      </c>
      <c r="AG48">
        <v>0.18</v>
      </c>
      <c r="AH48">
        <v>1</v>
      </c>
      <c r="BS48">
        <v>0.18</v>
      </c>
      <c r="BT48">
        <v>7.826086956521738E-3</v>
      </c>
      <c r="BU48">
        <v>8.6956521739130432E-2</v>
      </c>
      <c r="BV48">
        <v>3.780718336483932E-3</v>
      </c>
      <c r="BW48">
        <v>48.309178743961354</v>
      </c>
      <c r="BX48">
        <v>2</v>
      </c>
      <c r="BY48">
        <v>0</v>
      </c>
      <c r="BZ48">
        <v>1</v>
      </c>
      <c r="CA48">
        <v>0</v>
      </c>
      <c r="CB48">
        <v>0</v>
      </c>
      <c r="CC48">
        <v>0</v>
      </c>
      <c r="CD48">
        <v>0</v>
      </c>
      <c r="CF48">
        <v>1</v>
      </c>
      <c r="CG48">
        <v>2.5163387129999994E-4</v>
      </c>
      <c r="CH48">
        <v>0.17974836612869999</v>
      </c>
      <c r="CI48">
        <v>7.8151463534217383E-3</v>
      </c>
    </row>
    <row r="49" spans="1:87">
      <c r="A49" t="s">
        <v>55</v>
      </c>
      <c r="B49">
        <v>12</v>
      </c>
      <c r="C49">
        <v>2</v>
      </c>
      <c r="D49">
        <v>2013</v>
      </c>
      <c r="E49">
        <v>16</v>
      </c>
      <c r="F49">
        <v>230</v>
      </c>
      <c r="G49">
        <v>60</v>
      </c>
      <c r="H49">
        <v>170</v>
      </c>
      <c r="L49">
        <v>230</v>
      </c>
      <c r="M49">
        <v>0.2608695652173913</v>
      </c>
      <c r="N49">
        <v>0.73913043478260865</v>
      </c>
      <c r="T49">
        <v>1</v>
      </c>
      <c r="W49">
        <v>1.1520959999999999E-4</v>
      </c>
      <c r="X49">
        <v>1</v>
      </c>
      <c r="AH49">
        <v>1</v>
      </c>
      <c r="BM49">
        <v>0</v>
      </c>
      <c r="BN49">
        <v>1</v>
      </c>
      <c r="BS49">
        <v>1.1520959999999999E-4</v>
      </c>
      <c r="BT49">
        <v>5.00911304347826E-7</v>
      </c>
      <c r="BU49">
        <v>5.00911304347826E-7</v>
      </c>
      <c r="BV49">
        <v>2.1778752362948957E-9</v>
      </c>
      <c r="BW49">
        <v>0.43478260869565216</v>
      </c>
      <c r="BX49">
        <v>4</v>
      </c>
      <c r="BY49">
        <v>1</v>
      </c>
      <c r="BZ49">
        <v>0</v>
      </c>
      <c r="CA49">
        <v>0</v>
      </c>
      <c r="CB49">
        <v>0</v>
      </c>
      <c r="CC49">
        <v>0</v>
      </c>
      <c r="CD49">
        <v>0</v>
      </c>
      <c r="CF49">
        <v>1</v>
      </c>
      <c r="CG49">
        <v>2.6399999999999996E-2</v>
      </c>
      <c r="CH49">
        <v>-2.6284790399999997E-2</v>
      </c>
      <c r="CI49">
        <v>-1.1428169739130433E-4</v>
      </c>
    </row>
    <row r="50" spans="1:87">
      <c r="A50" t="s">
        <v>59</v>
      </c>
      <c r="B50">
        <v>13</v>
      </c>
      <c r="C50">
        <v>1</v>
      </c>
      <c r="D50">
        <v>2012</v>
      </c>
      <c r="E50">
        <v>22</v>
      </c>
      <c r="F50">
        <v>17.837399999999999</v>
      </c>
      <c r="G50">
        <v>17.837399999999999</v>
      </c>
      <c r="L50">
        <v>17.837399999999999</v>
      </c>
      <c r="M50">
        <v>1</v>
      </c>
      <c r="N50">
        <v>0</v>
      </c>
      <c r="P50">
        <v>1</v>
      </c>
      <c r="T50">
        <v>1</v>
      </c>
      <c r="AC50">
        <v>8.1497699999999992E-2</v>
      </c>
      <c r="AD50">
        <v>1</v>
      </c>
      <c r="AK50">
        <v>4.7131199999999998E-2</v>
      </c>
      <c r="AL50">
        <v>1</v>
      </c>
      <c r="AX50">
        <v>1</v>
      </c>
      <c r="BM50">
        <v>0</v>
      </c>
      <c r="BN50">
        <v>1</v>
      </c>
      <c r="BS50">
        <v>0.12862889999999999</v>
      </c>
      <c r="BT50">
        <v>7.2111910928722798E-3</v>
      </c>
      <c r="BU50">
        <v>7.871758215883479E-3</v>
      </c>
      <c r="BV50">
        <v>4.4130636841038936E-4</v>
      </c>
      <c r="BW50">
        <v>6.1197430871938421</v>
      </c>
      <c r="BX50">
        <v>6</v>
      </c>
      <c r="BY50">
        <v>1</v>
      </c>
      <c r="BZ50">
        <v>0</v>
      </c>
      <c r="CA50">
        <v>0</v>
      </c>
      <c r="CB50">
        <v>0</v>
      </c>
      <c r="CC50">
        <v>0</v>
      </c>
      <c r="CD50">
        <v>0</v>
      </c>
      <c r="CF50">
        <v>0</v>
      </c>
      <c r="CG50">
        <v>3.4424398259999996E-3</v>
      </c>
      <c r="CH50">
        <v>0.12518646017399998</v>
      </c>
      <c r="CI50">
        <v>7.0182010928722801E-3</v>
      </c>
    </row>
    <row r="51" spans="1:87">
      <c r="A51" t="s">
        <v>56</v>
      </c>
      <c r="B51">
        <v>20</v>
      </c>
      <c r="C51">
        <v>1</v>
      </c>
      <c r="D51">
        <v>2013</v>
      </c>
      <c r="E51">
        <v>17</v>
      </c>
      <c r="F51">
        <v>21.15</v>
      </c>
      <c r="G51">
        <v>20.149999999999999</v>
      </c>
      <c r="H51">
        <v>1</v>
      </c>
      <c r="L51">
        <v>21.15</v>
      </c>
      <c r="M51">
        <v>0.95271867612293148</v>
      </c>
      <c r="N51">
        <v>4.7281323877068564E-2</v>
      </c>
      <c r="P51">
        <v>1</v>
      </c>
      <c r="T51">
        <v>1</v>
      </c>
      <c r="AG51">
        <v>0.17489908800000006</v>
      </c>
      <c r="AH51">
        <v>1</v>
      </c>
      <c r="AK51">
        <v>4.7131199999999998E-2</v>
      </c>
      <c r="AL51">
        <v>1</v>
      </c>
      <c r="BE51">
        <v>1.5710400000000001E-4</v>
      </c>
      <c r="BF51">
        <v>1</v>
      </c>
      <c r="BS51">
        <v>0.22218739200000007</v>
      </c>
      <c r="BT51">
        <v>1.0505314042553195E-2</v>
      </c>
      <c r="BU51">
        <v>1.1062420425531917E-2</v>
      </c>
      <c r="BV51">
        <v>5.2304588300387312E-4</v>
      </c>
      <c r="BW51">
        <v>4.9788695595886532</v>
      </c>
      <c r="BX51">
        <v>5</v>
      </c>
      <c r="BY51">
        <v>1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0.3276</v>
      </c>
      <c r="CF51">
        <v>1</v>
      </c>
      <c r="CG51">
        <v>4.0817385000000003E-3</v>
      </c>
      <c r="CH51">
        <v>0.21810565350000008</v>
      </c>
      <c r="CI51">
        <v>1.0312324042553195E-2</v>
      </c>
    </row>
    <row r="52" spans="1:87">
      <c r="A52" t="s">
        <v>55</v>
      </c>
      <c r="B52">
        <v>19</v>
      </c>
      <c r="C52">
        <v>1</v>
      </c>
      <c r="D52">
        <v>2013</v>
      </c>
      <c r="E52">
        <v>14</v>
      </c>
      <c r="F52">
        <v>1.77</v>
      </c>
      <c r="G52">
        <v>0</v>
      </c>
      <c r="H52">
        <v>1.77</v>
      </c>
      <c r="L52">
        <v>1.77</v>
      </c>
      <c r="M52">
        <v>0</v>
      </c>
      <c r="N52">
        <v>1</v>
      </c>
      <c r="P52">
        <v>1</v>
      </c>
      <c r="W52">
        <v>1.1520960000000001E-5</v>
      </c>
      <c r="X52">
        <v>1</v>
      </c>
      <c r="AC52">
        <v>6.3387100000000002E-2</v>
      </c>
      <c r="AD52">
        <v>1</v>
      </c>
      <c r="AG52">
        <v>0.28829520000000003</v>
      </c>
      <c r="AH52">
        <v>1</v>
      </c>
      <c r="BA52">
        <v>6.1096000000000006E-3</v>
      </c>
      <c r="BB52">
        <v>1</v>
      </c>
      <c r="BE52">
        <v>0</v>
      </c>
      <c r="BF52">
        <v>1</v>
      </c>
      <c r="BS52">
        <v>0.35780342096000001</v>
      </c>
      <c r="BT52">
        <v>0.20214882540112994</v>
      </c>
      <c r="BU52">
        <v>0.28829520000000003</v>
      </c>
      <c r="BV52">
        <v>0.16287864406779662</v>
      </c>
      <c r="BW52">
        <v>0</v>
      </c>
      <c r="BX52">
        <v>6</v>
      </c>
      <c r="BY52">
        <v>1</v>
      </c>
      <c r="BZ52">
        <v>0</v>
      </c>
      <c r="CA52">
        <v>0</v>
      </c>
      <c r="CB52">
        <v>0</v>
      </c>
      <c r="CC52">
        <v>0</v>
      </c>
      <c r="CD52">
        <v>0</v>
      </c>
      <c r="CF52">
        <v>0</v>
      </c>
      <c r="CG52">
        <v>3.4159229999999999E-4</v>
      </c>
      <c r="CH52">
        <v>0.35746182865999998</v>
      </c>
      <c r="CI52">
        <v>0.20195583540112994</v>
      </c>
    </row>
    <row r="53" spans="1:87">
      <c r="A53" t="s">
        <v>56</v>
      </c>
      <c r="B53">
        <v>23</v>
      </c>
      <c r="C53">
        <v>1</v>
      </c>
      <c r="D53">
        <v>2013</v>
      </c>
      <c r="E53">
        <v>19</v>
      </c>
      <c r="F53">
        <v>0.743224</v>
      </c>
      <c r="H53">
        <v>0.743224</v>
      </c>
      <c r="L53">
        <v>0.743224</v>
      </c>
      <c r="M53">
        <v>0</v>
      </c>
      <c r="N53">
        <v>1</v>
      </c>
      <c r="T53">
        <v>1</v>
      </c>
      <c r="AG53">
        <v>2.40246E-2</v>
      </c>
      <c r="AH53">
        <v>1</v>
      </c>
      <c r="BS53">
        <v>2.40246E-2</v>
      </c>
      <c r="BT53">
        <v>3.2324844192329637E-2</v>
      </c>
      <c r="BU53">
        <v>2.40246E-2</v>
      </c>
      <c r="BV53">
        <v>3.2324844192329637E-2</v>
      </c>
      <c r="BW53">
        <v>100</v>
      </c>
      <c r="BX53">
        <v>2</v>
      </c>
      <c r="BY53">
        <v>1</v>
      </c>
      <c r="BZ53">
        <v>1</v>
      </c>
      <c r="CA53">
        <v>0</v>
      </c>
      <c r="CC53">
        <v>0</v>
      </c>
      <c r="CD53">
        <v>0</v>
      </c>
      <c r="CE53">
        <v>3.20328E-2</v>
      </c>
      <c r="CF53">
        <v>0</v>
      </c>
      <c r="CG53">
        <v>1.0298618622767997E-4</v>
      </c>
      <c r="CH53">
        <v>2.3921613813772322E-2</v>
      </c>
      <c r="CI53">
        <v>3.2186277372329639E-2</v>
      </c>
    </row>
    <row r="54" spans="1:87">
      <c r="A54" t="s">
        <v>60</v>
      </c>
      <c r="B54">
        <v>25</v>
      </c>
      <c r="C54">
        <v>1</v>
      </c>
      <c r="D54">
        <v>2013</v>
      </c>
      <c r="E54">
        <v>22</v>
      </c>
      <c r="F54">
        <v>557.41800000000001</v>
      </c>
      <c r="G54">
        <v>557.41800000000001</v>
      </c>
      <c r="L54">
        <v>557.41800000000001</v>
      </c>
      <c r="M54">
        <v>1</v>
      </c>
      <c r="N54">
        <v>0</v>
      </c>
      <c r="AG54">
        <v>48.049199999999999</v>
      </c>
      <c r="AH54">
        <v>1</v>
      </c>
      <c r="AO54">
        <v>0.13092000000000001</v>
      </c>
      <c r="AP54">
        <v>1</v>
      </c>
      <c r="BA54">
        <v>3.0548000000000002E-2</v>
      </c>
      <c r="BB54">
        <v>1</v>
      </c>
      <c r="BC54">
        <v>7.8551999999999997E-3</v>
      </c>
      <c r="BD54">
        <v>1</v>
      </c>
      <c r="BE54">
        <v>5.8913999999999998E-3</v>
      </c>
      <c r="BF54">
        <v>1</v>
      </c>
      <c r="BH54">
        <v>1</v>
      </c>
      <c r="BS54">
        <v>48.22441460000001</v>
      </c>
      <c r="BT54">
        <v>8.6513917024566858E-2</v>
      </c>
      <c r="BU54">
        <v>8.6513917024566858E-2</v>
      </c>
      <c r="BV54">
        <v>1.5520474226624699E-4</v>
      </c>
      <c r="BW54">
        <v>0.17939858418637358</v>
      </c>
      <c r="BX54">
        <v>6</v>
      </c>
      <c r="BY54">
        <v>1</v>
      </c>
      <c r="BZ54">
        <v>1</v>
      </c>
      <c r="CA54">
        <v>0</v>
      </c>
      <c r="CB54">
        <v>0</v>
      </c>
      <c r="CC54">
        <v>0</v>
      </c>
      <c r="CD54">
        <v>0</v>
      </c>
      <c r="CF54">
        <v>1</v>
      </c>
      <c r="CG54">
        <v>0.20250000000000001</v>
      </c>
      <c r="CH54">
        <v>48.021914600000009</v>
      </c>
      <c r="CI54">
        <v>8.6150634891589445E-2</v>
      </c>
    </row>
    <row r="55" spans="1:87">
      <c r="A55" t="s">
        <v>56</v>
      </c>
      <c r="B55">
        <v>91</v>
      </c>
      <c r="C55">
        <v>1</v>
      </c>
      <c r="D55">
        <v>2013</v>
      </c>
      <c r="E55">
        <v>17</v>
      </c>
      <c r="F55">
        <v>2.0760000000000001</v>
      </c>
      <c r="G55">
        <v>0</v>
      </c>
      <c r="H55">
        <v>2.0760000000000001</v>
      </c>
      <c r="L55">
        <v>2.0760000000000001</v>
      </c>
      <c r="M55">
        <v>0</v>
      </c>
      <c r="N55">
        <v>1</v>
      </c>
      <c r="T55">
        <v>1</v>
      </c>
      <c r="AG55">
        <v>0.70728422400000002</v>
      </c>
      <c r="AH55">
        <v>1</v>
      </c>
      <c r="BS55">
        <v>0.70728422400000002</v>
      </c>
      <c r="BT55">
        <v>0.34069567630057801</v>
      </c>
      <c r="BU55">
        <v>0.70728422400000002</v>
      </c>
      <c r="BV55">
        <v>0.34069567630057801</v>
      </c>
      <c r="BW55">
        <v>100</v>
      </c>
      <c r="BX55">
        <v>2</v>
      </c>
      <c r="BY55">
        <v>1</v>
      </c>
      <c r="BZ55">
        <v>0</v>
      </c>
      <c r="CA55">
        <v>0</v>
      </c>
      <c r="CB55">
        <v>0</v>
      </c>
      <c r="CC55">
        <v>1</v>
      </c>
      <c r="CD55">
        <v>0</v>
      </c>
      <c r="CF55">
        <v>0</v>
      </c>
      <c r="CG55">
        <v>4.0064723999999998E-4</v>
      </c>
      <c r="CH55">
        <v>0.70688357676000002</v>
      </c>
      <c r="CI55">
        <v>0.34050268630057801</v>
      </c>
    </row>
    <row r="56" spans="1:87">
      <c r="A56" t="s">
        <v>59</v>
      </c>
      <c r="B56">
        <v>92</v>
      </c>
      <c r="C56">
        <v>1</v>
      </c>
      <c r="D56">
        <v>2013</v>
      </c>
      <c r="E56">
        <v>21</v>
      </c>
      <c r="F56">
        <v>18.579999999999998</v>
      </c>
      <c r="G56">
        <v>18.579999999999998</v>
      </c>
      <c r="H56">
        <v>0</v>
      </c>
      <c r="L56">
        <v>18.579999999999998</v>
      </c>
      <c r="M56">
        <v>1</v>
      </c>
      <c r="N56">
        <v>0</v>
      </c>
      <c r="AC56">
        <v>6.5460000000000004E-2</v>
      </c>
      <c r="AD56">
        <v>1</v>
      </c>
      <c r="AG56">
        <v>0.36997884000000003</v>
      </c>
      <c r="AH56">
        <v>1</v>
      </c>
      <c r="AU56">
        <v>7.8551999999999997E-3</v>
      </c>
      <c r="AV56">
        <v>1</v>
      </c>
      <c r="AY56">
        <v>2.1819999999999999E-2</v>
      </c>
      <c r="AZ56">
        <v>1</v>
      </c>
      <c r="BS56">
        <v>0.46511404000000006</v>
      </c>
      <c r="BT56">
        <v>2.5033048439181922E-2</v>
      </c>
      <c r="BU56">
        <v>0.36997884000000003</v>
      </c>
      <c r="BV56">
        <v>1.9912747039827774E-2</v>
      </c>
      <c r="BW56">
        <v>79.545833533642636</v>
      </c>
      <c r="BX56">
        <v>4</v>
      </c>
      <c r="BY56">
        <v>0</v>
      </c>
      <c r="BZ56">
        <v>0</v>
      </c>
      <c r="CA56">
        <v>1</v>
      </c>
      <c r="CB56">
        <v>0</v>
      </c>
      <c r="CC56">
        <v>0</v>
      </c>
      <c r="CD56">
        <v>0</v>
      </c>
      <c r="CF56">
        <v>0</v>
      </c>
      <c r="CG56">
        <v>3.5857541999999992E-3</v>
      </c>
      <c r="CH56">
        <v>0.46152828580000005</v>
      </c>
      <c r="CI56">
        <v>2.4840058439181922E-2</v>
      </c>
    </row>
    <row r="57" spans="1:87">
      <c r="A57" t="s">
        <v>59</v>
      </c>
      <c r="B57">
        <v>93</v>
      </c>
      <c r="C57">
        <v>1</v>
      </c>
      <c r="D57">
        <v>201</v>
      </c>
      <c r="E57">
        <v>21</v>
      </c>
      <c r="F57">
        <v>18.579999999999998</v>
      </c>
      <c r="G57">
        <v>18.579999999999998</v>
      </c>
      <c r="H57">
        <v>0</v>
      </c>
      <c r="L57">
        <v>18.579999999999998</v>
      </c>
      <c r="M57">
        <v>1</v>
      </c>
      <c r="N57">
        <v>0</v>
      </c>
      <c r="AC57">
        <v>0.13092000000000001</v>
      </c>
      <c r="AD57">
        <v>1</v>
      </c>
      <c r="AQ57">
        <v>4.7131199999999998E-2</v>
      </c>
      <c r="AR57">
        <v>1</v>
      </c>
      <c r="AY57">
        <v>2.7275000000000001E-2</v>
      </c>
      <c r="AZ57">
        <v>1</v>
      </c>
      <c r="BS57">
        <v>0.20532620000000001</v>
      </c>
      <c r="BT57">
        <v>1.1050925726587731E-2</v>
      </c>
      <c r="BU57">
        <v>0</v>
      </c>
      <c r="BV57">
        <v>0</v>
      </c>
      <c r="BW57">
        <v>0</v>
      </c>
      <c r="BX57">
        <v>3</v>
      </c>
      <c r="BY57">
        <v>1</v>
      </c>
      <c r="BZ57">
        <v>1</v>
      </c>
      <c r="CA57">
        <v>1</v>
      </c>
      <c r="CB57">
        <v>0</v>
      </c>
      <c r="CC57">
        <v>0</v>
      </c>
      <c r="CD57">
        <v>0</v>
      </c>
      <c r="CF57">
        <v>0</v>
      </c>
      <c r="CG57">
        <v>3.5857541999999992E-3</v>
      </c>
      <c r="CH57">
        <v>0.2017404458</v>
      </c>
      <c r="CI57">
        <v>1.085793572658773E-2</v>
      </c>
    </row>
    <row r="58" spans="1:87">
      <c r="A58" t="s">
        <v>59</v>
      </c>
      <c r="B58">
        <v>95</v>
      </c>
      <c r="C58">
        <v>1</v>
      </c>
      <c r="D58">
        <v>2013</v>
      </c>
      <c r="E58">
        <v>15</v>
      </c>
      <c r="F58">
        <v>18.579999999999998</v>
      </c>
      <c r="G58">
        <v>18.579999999999998</v>
      </c>
      <c r="H58">
        <v>0</v>
      </c>
      <c r="L58">
        <v>18.579999999999998</v>
      </c>
      <c r="M58">
        <v>1</v>
      </c>
      <c r="N58">
        <v>0</v>
      </c>
      <c r="AC58">
        <v>0.19638000000000005</v>
      </c>
      <c r="AD58">
        <v>1</v>
      </c>
      <c r="AH58">
        <v>1</v>
      </c>
      <c r="BS58">
        <v>0.19638000000000005</v>
      </c>
      <c r="BT58">
        <v>1.0569429494079659E-2</v>
      </c>
      <c r="BU58">
        <v>0</v>
      </c>
      <c r="BV58">
        <v>0</v>
      </c>
      <c r="BW58">
        <v>0</v>
      </c>
      <c r="BX58">
        <v>2</v>
      </c>
      <c r="BY58">
        <v>1</v>
      </c>
      <c r="BZ58">
        <v>1</v>
      </c>
      <c r="CA58">
        <v>0</v>
      </c>
      <c r="CB58">
        <v>0</v>
      </c>
      <c r="CC58">
        <v>0</v>
      </c>
      <c r="CD58">
        <v>0</v>
      </c>
      <c r="CF58">
        <v>0</v>
      </c>
      <c r="CG58">
        <v>3.5857541999999992E-3</v>
      </c>
      <c r="CH58">
        <v>0.19279424580000004</v>
      </c>
      <c r="CI58">
        <v>1.0376439494079659E-2</v>
      </c>
    </row>
    <row r="59" spans="1:87">
      <c r="A59" t="s">
        <v>59</v>
      </c>
      <c r="B59">
        <v>96</v>
      </c>
      <c r="C59">
        <v>1</v>
      </c>
      <c r="D59">
        <v>2013</v>
      </c>
      <c r="E59">
        <v>25</v>
      </c>
      <c r="F59">
        <v>16</v>
      </c>
      <c r="G59">
        <v>16</v>
      </c>
      <c r="H59">
        <v>0</v>
      </c>
      <c r="L59">
        <v>16</v>
      </c>
      <c r="M59">
        <v>1</v>
      </c>
      <c r="N59">
        <v>0</v>
      </c>
      <c r="AG59">
        <v>0.320328</v>
      </c>
      <c r="AH59">
        <v>1</v>
      </c>
      <c r="AK59">
        <v>7.9179019520000012E-3</v>
      </c>
      <c r="AL59">
        <v>1</v>
      </c>
      <c r="BC59">
        <v>8.7279999999999996E-3</v>
      </c>
      <c r="BD59">
        <v>1</v>
      </c>
      <c r="BS59">
        <v>0.336973901952</v>
      </c>
      <c r="BT59">
        <v>2.1060868872E-2</v>
      </c>
      <c r="BU59">
        <v>0.320328</v>
      </c>
      <c r="BV59">
        <v>2.00205E-2</v>
      </c>
      <c r="BW59">
        <v>95.060180668124531</v>
      </c>
      <c r="BX59">
        <v>3</v>
      </c>
      <c r="BY59">
        <v>1</v>
      </c>
      <c r="BZ59">
        <v>1</v>
      </c>
      <c r="CA59">
        <v>0</v>
      </c>
      <c r="CB59">
        <v>0</v>
      </c>
      <c r="CC59">
        <v>0</v>
      </c>
      <c r="CD59">
        <v>0</v>
      </c>
      <c r="CE59">
        <v>0.32032680000000002</v>
      </c>
      <c r="CG59">
        <v>7.2000000000000007E-3</v>
      </c>
      <c r="CH59">
        <v>0.32977390195200001</v>
      </c>
      <c r="CI59">
        <v>2.0610868872000001E-2</v>
      </c>
    </row>
    <row r="60" spans="1:87">
      <c r="A60" t="s">
        <v>59</v>
      </c>
      <c r="B60">
        <v>97</v>
      </c>
      <c r="C60">
        <v>1</v>
      </c>
      <c r="D60">
        <v>2013</v>
      </c>
      <c r="E60">
        <v>21</v>
      </c>
      <c r="F60">
        <v>18</v>
      </c>
      <c r="G60">
        <v>18</v>
      </c>
      <c r="H60">
        <v>0</v>
      </c>
      <c r="L60">
        <v>18</v>
      </c>
      <c r="M60">
        <v>1</v>
      </c>
      <c r="N60">
        <v>0</v>
      </c>
      <c r="V60">
        <v>1</v>
      </c>
      <c r="AK60">
        <v>0.131024736</v>
      </c>
      <c r="AL60">
        <v>1</v>
      </c>
      <c r="AU60">
        <v>2.3740160000000003E-2</v>
      </c>
      <c r="AV60">
        <v>1</v>
      </c>
      <c r="BS60">
        <v>0.15476489600000001</v>
      </c>
      <c r="BT60">
        <v>8.5980497777777779E-3</v>
      </c>
      <c r="BU60">
        <v>0</v>
      </c>
      <c r="BV60">
        <v>0</v>
      </c>
      <c r="BW60">
        <v>0</v>
      </c>
      <c r="BX60">
        <v>3</v>
      </c>
      <c r="BY60">
        <v>0</v>
      </c>
      <c r="BZ60">
        <v>1</v>
      </c>
      <c r="CA60">
        <v>0</v>
      </c>
      <c r="CB60">
        <v>0</v>
      </c>
      <c r="CC60">
        <v>0</v>
      </c>
      <c r="CD60">
        <v>0</v>
      </c>
      <c r="CG60">
        <v>5.2199999999999989E-3</v>
      </c>
      <c r="CH60">
        <v>0.14954489600000001</v>
      </c>
      <c r="CI60">
        <v>8.3080497777777776E-3</v>
      </c>
    </row>
    <row r="61" spans="1:87">
      <c r="A61" t="s">
        <v>59</v>
      </c>
      <c r="B61">
        <v>98</v>
      </c>
      <c r="C61">
        <v>1</v>
      </c>
      <c r="D61">
        <v>2013</v>
      </c>
      <c r="E61">
        <v>25</v>
      </c>
      <c r="F61">
        <v>18</v>
      </c>
      <c r="G61">
        <v>18</v>
      </c>
      <c r="H61">
        <v>0</v>
      </c>
      <c r="L61">
        <v>16.2</v>
      </c>
      <c r="M61">
        <v>1</v>
      </c>
      <c r="N61">
        <v>0</v>
      </c>
      <c r="AG61">
        <v>0.2242296</v>
      </c>
      <c r="AH61">
        <v>1</v>
      </c>
      <c r="AO61">
        <v>5.2368000000000005E-2</v>
      </c>
      <c r="AP61">
        <v>1</v>
      </c>
      <c r="BS61">
        <v>0.2765976</v>
      </c>
      <c r="BT61">
        <v>1.7073925925925926E-2</v>
      </c>
      <c r="BU61">
        <v>0.2242296</v>
      </c>
      <c r="BV61">
        <v>1.3841333333333334E-2</v>
      </c>
      <c r="BW61">
        <v>81.067080842350052</v>
      </c>
      <c r="BX61">
        <v>2</v>
      </c>
      <c r="BY61">
        <v>1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9.609804000000001E-2</v>
      </c>
      <c r="CG61">
        <v>6.899999999999999E-3</v>
      </c>
      <c r="CH61">
        <v>0.26969759999999998</v>
      </c>
      <c r="CI61">
        <v>1.6648E-2</v>
      </c>
    </row>
    <row r="62" spans="1:87">
      <c r="A62" t="s">
        <v>59</v>
      </c>
      <c r="B62">
        <v>101</v>
      </c>
      <c r="C62">
        <v>1</v>
      </c>
      <c r="D62">
        <v>2013</v>
      </c>
      <c r="E62">
        <v>21</v>
      </c>
      <c r="F62">
        <v>18</v>
      </c>
      <c r="G62">
        <v>18</v>
      </c>
      <c r="H62">
        <v>0</v>
      </c>
      <c r="L62">
        <v>18</v>
      </c>
      <c r="M62">
        <v>1</v>
      </c>
      <c r="N62">
        <v>0</v>
      </c>
      <c r="AK62">
        <v>0.101908128</v>
      </c>
      <c r="AL62">
        <v>1</v>
      </c>
      <c r="BP62">
        <v>1</v>
      </c>
      <c r="BS62">
        <v>0.101908128</v>
      </c>
      <c r="BT62">
        <v>5.6615626666666665E-3</v>
      </c>
      <c r="BU62">
        <v>0</v>
      </c>
      <c r="BV62">
        <v>0</v>
      </c>
      <c r="BW62">
        <v>0</v>
      </c>
      <c r="BX62">
        <v>2</v>
      </c>
      <c r="BY62">
        <v>1</v>
      </c>
      <c r="BZ62">
        <v>1</v>
      </c>
      <c r="CA62">
        <v>0</v>
      </c>
      <c r="CB62">
        <v>0</v>
      </c>
      <c r="CC62">
        <v>0</v>
      </c>
      <c r="CD62">
        <v>0</v>
      </c>
      <c r="CF62">
        <v>1</v>
      </c>
      <c r="CG62">
        <v>7.1999999999999998E-3</v>
      </c>
      <c r="CH62">
        <v>9.4708128000000003E-2</v>
      </c>
      <c r="CI62">
        <v>5.2615626666666663E-3</v>
      </c>
    </row>
    <row r="63" spans="1:87">
      <c r="A63" t="s">
        <v>59</v>
      </c>
      <c r="B63">
        <v>102</v>
      </c>
      <c r="C63">
        <v>1</v>
      </c>
      <c r="D63">
        <v>2013</v>
      </c>
      <c r="E63">
        <v>21</v>
      </c>
      <c r="F63">
        <v>15.4</v>
      </c>
      <c r="G63">
        <v>15.4</v>
      </c>
      <c r="H63">
        <v>0</v>
      </c>
      <c r="L63">
        <v>15.4</v>
      </c>
      <c r="M63">
        <v>1</v>
      </c>
      <c r="N63">
        <v>0</v>
      </c>
      <c r="P63">
        <v>1</v>
      </c>
      <c r="AC63">
        <v>6.792773808225E-2</v>
      </c>
      <c r="AD63">
        <v>1</v>
      </c>
      <c r="BS63">
        <v>6.792773808225E-2</v>
      </c>
      <c r="BT63">
        <v>4.4108920832629872E-3</v>
      </c>
      <c r="BU63">
        <v>0</v>
      </c>
      <c r="BV63">
        <v>0</v>
      </c>
      <c r="BW63">
        <v>0</v>
      </c>
      <c r="BX63">
        <v>2</v>
      </c>
      <c r="BY63">
        <v>0</v>
      </c>
      <c r="BZ63">
        <v>1</v>
      </c>
      <c r="CA63">
        <v>0</v>
      </c>
      <c r="CB63">
        <v>0</v>
      </c>
      <c r="CC63">
        <v>0</v>
      </c>
      <c r="CD63">
        <v>0</v>
      </c>
      <c r="CF63">
        <v>1</v>
      </c>
      <c r="CG63">
        <v>1.6799999999999999E-2</v>
      </c>
      <c r="CH63">
        <v>5.1127738082250004E-2</v>
      </c>
      <c r="CI63">
        <v>3.3199829923538965E-3</v>
      </c>
    </row>
    <row r="64" spans="1:87">
      <c r="A64" t="s">
        <v>59</v>
      </c>
      <c r="B64">
        <v>103</v>
      </c>
      <c r="C64">
        <v>1</v>
      </c>
      <c r="D64">
        <v>2013</v>
      </c>
      <c r="E64">
        <v>19</v>
      </c>
      <c r="F64">
        <v>15.4</v>
      </c>
      <c r="G64">
        <v>15.4</v>
      </c>
      <c r="H64">
        <v>0</v>
      </c>
      <c r="L64">
        <v>15.4</v>
      </c>
      <c r="M64">
        <v>1</v>
      </c>
      <c r="N64">
        <v>0</v>
      </c>
      <c r="AG64">
        <v>0.58726800000000012</v>
      </c>
      <c r="AH64">
        <v>1</v>
      </c>
      <c r="AK64">
        <v>0.22911000000000001</v>
      </c>
      <c r="AL64">
        <v>1</v>
      </c>
      <c r="AV64">
        <v>1</v>
      </c>
      <c r="AX64">
        <v>1</v>
      </c>
      <c r="BS64">
        <v>0.81637800000000016</v>
      </c>
      <c r="BT64">
        <v>5.301155844155845E-2</v>
      </c>
      <c r="BU64">
        <v>0.58726800000000012</v>
      </c>
      <c r="BV64">
        <v>3.8134285714285725E-2</v>
      </c>
      <c r="BW64">
        <v>71.935794448160038</v>
      </c>
      <c r="BX64">
        <v>4</v>
      </c>
      <c r="BY64">
        <v>0</v>
      </c>
      <c r="BZ64">
        <v>1</v>
      </c>
      <c r="CA64">
        <v>0</v>
      </c>
      <c r="CB64">
        <v>0</v>
      </c>
      <c r="CC64">
        <v>0</v>
      </c>
      <c r="CD64">
        <v>0</v>
      </c>
      <c r="CF64">
        <v>1</v>
      </c>
      <c r="CG64">
        <v>7.11E-3</v>
      </c>
      <c r="CH64">
        <v>0.80926800000000021</v>
      </c>
      <c r="CI64">
        <v>5.2549870129870141E-2</v>
      </c>
    </row>
    <row r="65" spans="1:87">
      <c r="A65" t="s">
        <v>59</v>
      </c>
      <c r="B65">
        <v>104</v>
      </c>
      <c r="C65">
        <v>1</v>
      </c>
      <c r="D65">
        <v>2013</v>
      </c>
      <c r="E65">
        <v>15</v>
      </c>
      <c r="F65">
        <v>17.899999999999999</v>
      </c>
      <c r="G65">
        <v>17.899999999999999</v>
      </c>
      <c r="H65">
        <v>0</v>
      </c>
      <c r="L65">
        <v>17.899999999999999</v>
      </c>
      <c r="M65">
        <v>1</v>
      </c>
      <c r="N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1</v>
      </c>
      <c r="BZ65">
        <v>0</v>
      </c>
      <c r="CA65">
        <v>0</v>
      </c>
      <c r="CB65">
        <v>0</v>
      </c>
      <c r="CC65">
        <v>0</v>
      </c>
      <c r="CD65">
        <v>0</v>
      </c>
      <c r="CF65">
        <v>1</v>
      </c>
      <c r="CG65">
        <v>3.1499999999999996E-3</v>
      </c>
      <c r="CH65">
        <v>-3.1499999999999996E-3</v>
      </c>
      <c r="CI65">
        <v>-1.7597765363128491E-4</v>
      </c>
    </row>
    <row r="66" spans="1:87">
      <c r="A66" t="s">
        <v>59</v>
      </c>
      <c r="B66">
        <v>105</v>
      </c>
      <c r="C66">
        <v>1</v>
      </c>
      <c r="D66">
        <v>2013</v>
      </c>
      <c r="E66">
        <v>21</v>
      </c>
      <c r="F66">
        <v>9</v>
      </c>
      <c r="G66">
        <v>9</v>
      </c>
      <c r="H66">
        <v>0</v>
      </c>
      <c r="L66">
        <v>9</v>
      </c>
      <c r="M66">
        <v>1</v>
      </c>
      <c r="N66">
        <v>0</v>
      </c>
      <c r="AG66">
        <v>0.7340850000000001</v>
      </c>
      <c r="AH66">
        <v>1</v>
      </c>
      <c r="AK66">
        <v>2.6184000000000002E-2</v>
      </c>
      <c r="AL66">
        <v>1</v>
      </c>
      <c r="BF66">
        <v>1</v>
      </c>
      <c r="BS66">
        <v>0.76026900000000008</v>
      </c>
      <c r="BT66">
        <v>8.4474333333333346E-2</v>
      </c>
      <c r="BU66">
        <v>0.7340850000000001</v>
      </c>
      <c r="BV66">
        <v>8.1565000000000012E-2</v>
      </c>
      <c r="BW66">
        <v>96.555955852468017</v>
      </c>
      <c r="BX66">
        <v>3</v>
      </c>
      <c r="BY66">
        <v>0</v>
      </c>
      <c r="BZ66">
        <v>1</v>
      </c>
      <c r="CA66">
        <v>0</v>
      </c>
      <c r="CB66">
        <v>0</v>
      </c>
      <c r="CC66">
        <v>0</v>
      </c>
      <c r="CD66">
        <v>0</v>
      </c>
      <c r="CG66">
        <v>7.6800000000000002E-3</v>
      </c>
      <c r="CH66">
        <v>0.75258900000000006</v>
      </c>
      <c r="CI66">
        <v>8.3621000000000015E-2</v>
      </c>
    </row>
    <row r="67" spans="1:87">
      <c r="A67" t="s">
        <v>56</v>
      </c>
      <c r="B67">
        <v>106</v>
      </c>
      <c r="C67">
        <v>1</v>
      </c>
      <c r="D67">
        <v>2013</v>
      </c>
      <c r="E67">
        <v>17</v>
      </c>
      <c r="F67">
        <v>1.3470934999999999</v>
      </c>
      <c r="G67">
        <v>0</v>
      </c>
      <c r="H67">
        <v>1.3470934999999999</v>
      </c>
      <c r="L67">
        <v>1.3470934999999999</v>
      </c>
      <c r="M67">
        <v>0</v>
      </c>
      <c r="N67">
        <v>1</v>
      </c>
      <c r="T67">
        <v>1</v>
      </c>
      <c r="AI67">
        <v>1.035E-2</v>
      </c>
      <c r="AJ67">
        <v>1</v>
      </c>
      <c r="BS67">
        <v>1.035E-2</v>
      </c>
      <c r="BT67">
        <v>7.6832083296371045E-3</v>
      </c>
      <c r="BU67">
        <v>1.035E-2</v>
      </c>
      <c r="BV67">
        <v>7.6832083296371045E-3</v>
      </c>
      <c r="BW67">
        <v>100</v>
      </c>
      <c r="BX67">
        <v>2</v>
      </c>
      <c r="BY67">
        <v>1</v>
      </c>
      <c r="BZ67">
        <v>1</v>
      </c>
      <c r="CA67">
        <v>0</v>
      </c>
      <c r="CB67">
        <v>0</v>
      </c>
      <c r="CC67">
        <v>0</v>
      </c>
      <c r="CD67">
        <v>0</v>
      </c>
      <c r="CF67">
        <v>0</v>
      </c>
      <c r="CG67">
        <v>2.5997557456499998E-4</v>
      </c>
      <c r="CH67">
        <v>1.0090024425434999E-2</v>
      </c>
      <c r="CI67">
        <v>7.4902183296371048E-3</v>
      </c>
    </row>
    <row r="68" spans="1:87">
      <c r="A68" t="s">
        <v>59</v>
      </c>
      <c r="B68">
        <v>12</v>
      </c>
      <c r="C68">
        <v>1</v>
      </c>
      <c r="D68">
        <v>2013</v>
      </c>
      <c r="E68">
        <v>23</v>
      </c>
      <c r="F68">
        <v>4.22</v>
      </c>
      <c r="G68">
        <v>0</v>
      </c>
      <c r="H68">
        <v>4.22</v>
      </c>
      <c r="L68">
        <v>4.22</v>
      </c>
      <c r="M68">
        <v>0</v>
      </c>
      <c r="N68">
        <v>1</v>
      </c>
      <c r="AC68">
        <v>7.6064519999999997E-2</v>
      </c>
      <c r="AD68">
        <v>1</v>
      </c>
      <c r="AG68">
        <v>6.19289442E-5</v>
      </c>
      <c r="AH68">
        <v>1</v>
      </c>
      <c r="AO68">
        <v>1.6365000000000001E-2</v>
      </c>
      <c r="AP68">
        <v>1</v>
      </c>
      <c r="BS68">
        <v>9.24914489442E-2</v>
      </c>
      <c r="BT68">
        <v>2.1917404963080572E-2</v>
      </c>
      <c r="BU68">
        <v>6.19289442E-5</v>
      </c>
      <c r="BV68">
        <v>1.4675105260663508E-5</v>
      </c>
      <c r="BW68">
        <v>6.6956399653076759E-2</v>
      </c>
      <c r="BX68">
        <v>3</v>
      </c>
      <c r="BY68">
        <v>1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0.24665256000000002</v>
      </c>
      <c r="CF68">
        <v>0</v>
      </c>
      <c r="CG68">
        <v>8.1441779999999984E-4</v>
      </c>
      <c r="CH68">
        <v>9.1677031144200005E-2</v>
      </c>
      <c r="CI68">
        <v>2.1724414963080571E-2</v>
      </c>
    </row>
    <row r="69" spans="1:87">
      <c r="A69" t="s">
        <v>59</v>
      </c>
      <c r="B69">
        <v>13</v>
      </c>
      <c r="C69">
        <v>1</v>
      </c>
      <c r="D69">
        <v>2013</v>
      </c>
      <c r="E69">
        <v>24</v>
      </c>
      <c r="F69">
        <v>4.22</v>
      </c>
      <c r="G69">
        <v>0</v>
      </c>
      <c r="H69">
        <v>4.22</v>
      </c>
      <c r="L69">
        <v>4.22</v>
      </c>
      <c r="M69">
        <v>0</v>
      </c>
      <c r="N69">
        <v>1</v>
      </c>
      <c r="T69">
        <v>1</v>
      </c>
      <c r="AO69">
        <v>3.2729999999999999E-3</v>
      </c>
      <c r="AP69">
        <v>1</v>
      </c>
      <c r="BS69">
        <v>3.2729999999999999E-3</v>
      </c>
      <c r="BT69">
        <v>7.7559241706161134E-4</v>
      </c>
      <c r="BU69">
        <v>0</v>
      </c>
      <c r="BV69">
        <v>0</v>
      </c>
      <c r="BW69">
        <v>0</v>
      </c>
      <c r="BX69">
        <v>2</v>
      </c>
      <c r="BY69">
        <v>1</v>
      </c>
      <c r="BZ69">
        <v>0</v>
      </c>
      <c r="CA69">
        <v>0</v>
      </c>
      <c r="CB69">
        <v>0</v>
      </c>
      <c r="CC69">
        <v>1</v>
      </c>
      <c r="CD69">
        <v>0</v>
      </c>
      <c r="CF69">
        <v>0</v>
      </c>
      <c r="CG69">
        <v>8.1441779999999984E-4</v>
      </c>
      <c r="CH69">
        <v>2.4585822E-3</v>
      </c>
      <c r="CI69">
        <v>5.8260241706161136E-4</v>
      </c>
    </row>
    <row r="70" spans="1:87">
      <c r="A70" t="s">
        <v>59</v>
      </c>
      <c r="B70">
        <v>14</v>
      </c>
      <c r="C70">
        <v>1</v>
      </c>
      <c r="D70">
        <v>2013</v>
      </c>
      <c r="E70">
        <v>24</v>
      </c>
      <c r="F70">
        <v>4.22</v>
      </c>
      <c r="G70">
        <v>0</v>
      </c>
      <c r="H70">
        <v>4.22</v>
      </c>
      <c r="L70">
        <v>4.22</v>
      </c>
      <c r="M70">
        <v>0</v>
      </c>
      <c r="N70">
        <v>1</v>
      </c>
      <c r="T70">
        <v>1</v>
      </c>
      <c r="AO70">
        <v>3.2729999999999999E-3</v>
      </c>
      <c r="AP70">
        <v>1</v>
      </c>
      <c r="BS70">
        <v>3.2729999999999999E-3</v>
      </c>
      <c r="BT70">
        <v>7.7559241706161134E-4</v>
      </c>
      <c r="BU70">
        <v>0</v>
      </c>
      <c r="BV70">
        <v>0</v>
      </c>
      <c r="BW70">
        <v>0</v>
      </c>
      <c r="BX70">
        <v>2</v>
      </c>
      <c r="BY70">
        <v>1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6.40656E-2</v>
      </c>
      <c r="CF70">
        <v>0</v>
      </c>
      <c r="CG70">
        <v>8.1441779999999984E-4</v>
      </c>
      <c r="CH70">
        <v>2.4585822E-3</v>
      </c>
      <c r="CI70">
        <v>5.8260241706161136E-4</v>
      </c>
    </row>
    <row r="71" spans="1:87">
      <c r="A71" t="s">
        <v>59</v>
      </c>
      <c r="B71">
        <v>15</v>
      </c>
      <c r="C71">
        <v>1</v>
      </c>
      <c r="D71">
        <v>2013</v>
      </c>
      <c r="E71">
        <v>19</v>
      </c>
      <c r="F71">
        <v>18</v>
      </c>
      <c r="G71">
        <v>18</v>
      </c>
      <c r="H71">
        <v>0</v>
      </c>
      <c r="L71">
        <v>18</v>
      </c>
      <c r="M71">
        <v>1</v>
      </c>
      <c r="N71">
        <v>0</v>
      </c>
      <c r="Q71">
        <v>2.0572768799999998E-2</v>
      </c>
      <c r="R71">
        <v>1</v>
      </c>
      <c r="AC71">
        <v>2.2729130300000004E-2</v>
      </c>
      <c r="AD71">
        <v>1</v>
      </c>
      <c r="BS71">
        <v>4.3301899099999999E-2</v>
      </c>
      <c r="BT71">
        <v>2.4056610611111109E-3</v>
      </c>
      <c r="BU71">
        <v>0</v>
      </c>
      <c r="BV71">
        <v>0</v>
      </c>
      <c r="BW71">
        <v>0</v>
      </c>
      <c r="BX71">
        <v>2</v>
      </c>
      <c r="BY71">
        <v>1</v>
      </c>
      <c r="BZ71">
        <v>0</v>
      </c>
      <c r="CA71">
        <v>1</v>
      </c>
      <c r="CB71">
        <v>1</v>
      </c>
      <c r="CC71">
        <v>0</v>
      </c>
      <c r="CD71">
        <v>0</v>
      </c>
      <c r="CF71">
        <v>0</v>
      </c>
      <c r="CG71">
        <v>3.4738199999999994E-3</v>
      </c>
      <c r="CH71">
        <v>3.9828079099999997E-2</v>
      </c>
      <c r="CI71">
        <v>2.2126710611111108E-3</v>
      </c>
    </row>
    <row r="72" spans="1:87">
      <c r="A72" t="s">
        <v>56</v>
      </c>
      <c r="B72">
        <v>16</v>
      </c>
      <c r="C72">
        <v>1</v>
      </c>
      <c r="D72">
        <v>2013</v>
      </c>
      <c r="E72">
        <v>19</v>
      </c>
      <c r="F72">
        <v>34.74</v>
      </c>
      <c r="G72">
        <v>34.74</v>
      </c>
      <c r="H72">
        <v>0</v>
      </c>
      <c r="L72">
        <v>34.74</v>
      </c>
      <c r="M72">
        <v>1</v>
      </c>
      <c r="N72">
        <v>0</v>
      </c>
      <c r="AK72">
        <v>0.14252223513600001</v>
      </c>
      <c r="AL72">
        <v>1</v>
      </c>
      <c r="AU72">
        <v>8.7282000000000019E-3</v>
      </c>
      <c r="AV72">
        <v>1</v>
      </c>
      <c r="AY72">
        <v>0</v>
      </c>
      <c r="AZ72">
        <v>1</v>
      </c>
      <c r="BS72">
        <v>0.15125043513600001</v>
      </c>
      <c r="BT72">
        <v>4.3537833948186526E-3</v>
      </c>
      <c r="BU72">
        <v>0</v>
      </c>
      <c r="BV72">
        <v>0</v>
      </c>
      <c r="BW72">
        <v>0</v>
      </c>
      <c r="BX72">
        <v>3</v>
      </c>
      <c r="BY72">
        <v>1</v>
      </c>
      <c r="BZ72">
        <v>0</v>
      </c>
      <c r="CA72">
        <v>0</v>
      </c>
      <c r="CB72">
        <v>0</v>
      </c>
      <c r="CC72">
        <v>0</v>
      </c>
      <c r="CD72">
        <v>0</v>
      </c>
      <c r="CF72">
        <v>0</v>
      </c>
      <c r="CG72">
        <v>6.7044725999999989E-3</v>
      </c>
      <c r="CH72">
        <v>0.14454596253599999</v>
      </c>
      <c r="CI72">
        <v>4.1607933948186529E-3</v>
      </c>
    </row>
    <row r="73" spans="1:87">
      <c r="A73" t="s">
        <v>59</v>
      </c>
      <c r="B73">
        <v>17</v>
      </c>
      <c r="C73">
        <v>1</v>
      </c>
      <c r="D73">
        <v>2013</v>
      </c>
      <c r="E73">
        <v>19</v>
      </c>
      <c r="F73">
        <v>8.6900000000000013</v>
      </c>
      <c r="G73">
        <v>8.6900000000000013</v>
      </c>
      <c r="H73">
        <v>0</v>
      </c>
      <c r="L73">
        <v>8.6900000000000013</v>
      </c>
      <c r="M73">
        <v>1</v>
      </c>
      <c r="N73">
        <v>0</v>
      </c>
      <c r="AC73">
        <v>9.8188428960000004E-2</v>
      </c>
      <c r="AD73">
        <v>1</v>
      </c>
      <c r="BS73">
        <v>9.8188428960000004E-2</v>
      </c>
      <c r="BT73">
        <v>1.1299013689298042E-2</v>
      </c>
      <c r="BU73">
        <v>0</v>
      </c>
      <c r="BV73">
        <v>0</v>
      </c>
      <c r="BW73">
        <v>0</v>
      </c>
      <c r="BX73">
        <v>1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F73">
        <v>0</v>
      </c>
      <c r="CG73">
        <v>1.6770830999999996E-3</v>
      </c>
      <c r="CH73">
        <v>9.651134586E-2</v>
      </c>
      <c r="CI73">
        <v>1.1106023689298042E-2</v>
      </c>
    </row>
    <row r="74" spans="1:87">
      <c r="A74" t="s">
        <v>59</v>
      </c>
      <c r="B74">
        <v>18</v>
      </c>
      <c r="C74">
        <v>1</v>
      </c>
      <c r="D74">
        <v>2013</v>
      </c>
      <c r="E74">
        <v>17</v>
      </c>
      <c r="F74">
        <v>18</v>
      </c>
      <c r="G74">
        <v>18</v>
      </c>
      <c r="H74">
        <v>0</v>
      </c>
      <c r="L74">
        <v>18</v>
      </c>
      <c r="M74">
        <v>1</v>
      </c>
      <c r="N74">
        <v>0</v>
      </c>
      <c r="AC74">
        <v>6.5372719999999995E-2</v>
      </c>
      <c r="AD74">
        <v>1</v>
      </c>
      <c r="AO74">
        <v>0.17456000000000002</v>
      </c>
      <c r="AP74">
        <v>1</v>
      </c>
      <c r="BS74">
        <v>0.23993272000000002</v>
      </c>
      <c r="BT74">
        <v>1.3329595555555556E-2</v>
      </c>
      <c r="BU74">
        <v>0</v>
      </c>
      <c r="BV74">
        <v>0</v>
      </c>
      <c r="BW74">
        <v>0</v>
      </c>
      <c r="BX74">
        <v>2</v>
      </c>
      <c r="BY74">
        <v>1</v>
      </c>
      <c r="BZ74">
        <v>0</v>
      </c>
      <c r="CA74">
        <v>0</v>
      </c>
      <c r="CB74">
        <v>0</v>
      </c>
      <c r="CC74">
        <v>0</v>
      </c>
      <c r="CD74">
        <v>0</v>
      </c>
      <c r="CF74">
        <v>0</v>
      </c>
      <c r="CG74">
        <v>3.4738199999999994E-3</v>
      </c>
      <c r="CH74">
        <v>0.23645890000000003</v>
      </c>
      <c r="CI74">
        <v>1.3136605555555556E-2</v>
      </c>
    </row>
    <row r="75" spans="1:87">
      <c r="A75" t="s">
        <v>59</v>
      </c>
      <c r="B75">
        <v>19</v>
      </c>
      <c r="C75">
        <v>1</v>
      </c>
      <c r="D75">
        <v>2013</v>
      </c>
      <c r="E75">
        <v>20</v>
      </c>
      <c r="F75">
        <v>18</v>
      </c>
      <c r="G75">
        <v>18</v>
      </c>
      <c r="H75">
        <v>0</v>
      </c>
      <c r="L75">
        <v>18</v>
      </c>
      <c r="M75">
        <v>1</v>
      </c>
      <c r="N75">
        <v>0</v>
      </c>
      <c r="AK75">
        <v>8.7349824000000006E-2</v>
      </c>
      <c r="AL75">
        <v>1</v>
      </c>
      <c r="AO75">
        <v>5.2367999999999998E-3</v>
      </c>
      <c r="AP75">
        <v>1</v>
      </c>
      <c r="BS75">
        <v>9.2586624000000006E-2</v>
      </c>
      <c r="BT75">
        <v>5.1437013333333337E-3</v>
      </c>
      <c r="BU75">
        <v>0</v>
      </c>
      <c r="BV75">
        <v>0</v>
      </c>
      <c r="BW75">
        <v>0</v>
      </c>
      <c r="BX75">
        <v>2</v>
      </c>
      <c r="BY75">
        <v>0</v>
      </c>
      <c r="BZ75">
        <v>0</v>
      </c>
      <c r="CA75">
        <v>0</v>
      </c>
      <c r="CB75">
        <v>0</v>
      </c>
      <c r="CC75">
        <v>1</v>
      </c>
      <c r="CD75">
        <v>0</v>
      </c>
      <c r="CF75">
        <v>0</v>
      </c>
      <c r="CG75">
        <v>3.4738199999999994E-3</v>
      </c>
      <c r="CH75">
        <v>8.9112804000000004E-2</v>
      </c>
      <c r="CI75">
        <v>4.950711333333334E-3</v>
      </c>
    </row>
    <row r="76" spans="1:87">
      <c r="A76" t="s">
        <v>59</v>
      </c>
      <c r="B76">
        <v>20</v>
      </c>
      <c r="C76">
        <v>1</v>
      </c>
      <c r="D76">
        <v>2013</v>
      </c>
      <c r="E76">
        <v>17</v>
      </c>
      <c r="F76">
        <v>18</v>
      </c>
      <c r="G76">
        <v>18</v>
      </c>
      <c r="H76">
        <v>0</v>
      </c>
      <c r="L76">
        <v>18</v>
      </c>
      <c r="M76">
        <v>1</v>
      </c>
      <c r="N76">
        <v>0</v>
      </c>
      <c r="R76">
        <v>1</v>
      </c>
      <c r="T76">
        <v>1</v>
      </c>
      <c r="W76">
        <v>1.3092000000000001E-5</v>
      </c>
      <c r="X76">
        <v>1</v>
      </c>
      <c r="BS76">
        <v>1.3092000000000001E-5</v>
      </c>
      <c r="BT76">
        <v>7.2733333333333341E-7</v>
      </c>
      <c r="BU76">
        <v>0</v>
      </c>
      <c r="BV76">
        <v>0</v>
      </c>
      <c r="BW76">
        <v>0</v>
      </c>
      <c r="BX76">
        <v>3</v>
      </c>
      <c r="BY76">
        <v>1</v>
      </c>
      <c r="BZ76">
        <v>0</v>
      </c>
      <c r="CA76">
        <v>0</v>
      </c>
      <c r="CB76">
        <v>0</v>
      </c>
      <c r="CC76">
        <v>0</v>
      </c>
      <c r="CD76">
        <v>0</v>
      </c>
      <c r="CF76">
        <v>0</v>
      </c>
      <c r="CG76">
        <v>3.4738199999999994E-3</v>
      </c>
      <c r="CH76">
        <v>-3.4607279999999993E-3</v>
      </c>
      <c r="CI76">
        <v>-1.9226266666666665E-4</v>
      </c>
    </row>
    <row r="77" spans="1:87">
      <c r="A77" t="s">
        <v>61</v>
      </c>
      <c r="B77">
        <v>21</v>
      </c>
      <c r="C77">
        <v>1</v>
      </c>
      <c r="D77">
        <v>2013</v>
      </c>
      <c r="E77">
        <v>17</v>
      </c>
      <c r="F77">
        <v>172.79957999999999</v>
      </c>
      <c r="G77">
        <v>172.79957999999999</v>
      </c>
      <c r="H77">
        <v>0</v>
      </c>
      <c r="L77">
        <v>172.79957999999999</v>
      </c>
      <c r="M77">
        <v>1</v>
      </c>
      <c r="N77">
        <v>0</v>
      </c>
      <c r="O77">
        <v>0.28278720000000002</v>
      </c>
      <c r="P77">
        <v>1</v>
      </c>
      <c r="AC77">
        <v>1.9147050000000001</v>
      </c>
      <c r="AD77">
        <v>1</v>
      </c>
      <c r="AW77">
        <v>4.5386639999999999E-2</v>
      </c>
      <c r="AX77">
        <v>1</v>
      </c>
      <c r="BS77">
        <v>2.2428788399999999</v>
      </c>
      <c r="BT77">
        <v>1.2979654464437934E-2</v>
      </c>
      <c r="BU77">
        <v>0</v>
      </c>
      <c r="BV77">
        <v>0</v>
      </c>
      <c r="BW77">
        <v>0</v>
      </c>
      <c r="BX77">
        <v>3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1</v>
      </c>
      <c r="CF77">
        <v>0</v>
      </c>
      <c r="CG77">
        <v>3.3348590944199993E-2</v>
      </c>
      <c r="CH77">
        <v>2.2095302490558</v>
      </c>
      <c r="CI77">
        <v>1.2786664464437934E-2</v>
      </c>
    </row>
    <row r="78" spans="1:87">
      <c r="A78" t="s">
        <v>56</v>
      </c>
      <c r="B78">
        <v>22</v>
      </c>
      <c r="C78">
        <v>1</v>
      </c>
      <c r="D78">
        <v>2013</v>
      </c>
      <c r="E78">
        <v>17</v>
      </c>
      <c r="F78">
        <v>4.92</v>
      </c>
      <c r="G78">
        <v>4.92</v>
      </c>
      <c r="H78">
        <v>0</v>
      </c>
      <c r="L78">
        <v>4.92</v>
      </c>
      <c r="M78">
        <v>1</v>
      </c>
      <c r="N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1</v>
      </c>
      <c r="CA78">
        <v>0</v>
      </c>
      <c r="CB78">
        <v>0</v>
      </c>
      <c r="CC78">
        <v>1</v>
      </c>
      <c r="CD78">
        <v>0</v>
      </c>
      <c r="CG78">
        <v>9.4951079999999993E-4</v>
      </c>
      <c r="CH78">
        <v>-9.4951079999999993E-4</v>
      </c>
      <c r="CI78">
        <v>-1.9298999999999998E-4</v>
      </c>
    </row>
    <row r="79" spans="1:87">
      <c r="A79" t="s">
        <v>59</v>
      </c>
      <c r="B79">
        <v>23</v>
      </c>
      <c r="C79">
        <v>1</v>
      </c>
      <c r="D79">
        <v>2013</v>
      </c>
      <c r="E79">
        <v>21</v>
      </c>
      <c r="F79">
        <v>18</v>
      </c>
      <c r="G79">
        <v>18</v>
      </c>
      <c r="H79">
        <v>0</v>
      </c>
      <c r="L79">
        <v>18</v>
      </c>
      <c r="M79">
        <v>1</v>
      </c>
      <c r="N79">
        <v>0</v>
      </c>
      <c r="AC79">
        <v>8.1497700000000006E-2</v>
      </c>
      <c r="AD79">
        <v>1</v>
      </c>
      <c r="AG79">
        <v>9.60984E-2</v>
      </c>
      <c r="AH79">
        <v>1</v>
      </c>
      <c r="AJ79">
        <v>1</v>
      </c>
      <c r="AO79">
        <v>0.26184000000000002</v>
      </c>
      <c r="AP79">
        <v>1</v>
      </c>
      <c r="BS79">
        <v>0.4394361</v>
      </c>
      <c r="BT79">
        <v>2.4413116666666665E-2</v>
      </c>
      <c r="BU79">
        <v>9.60984E-2</v>
      </c>
      <c r="BV79">
        <v>5.3388000000000003E-3</v>
      </c>
      <c r="BW79">
        <v>21.868572017638062</v>
      </c>
      <c r="BX79">
        <v>4</v>
      </c>
      <c r="BY79">
        <v>0</v>
      </c>
      <c r="BZ79">
        <v>0</v>
      </c>
      <c r="CA79">
        <v>0</v>
      </c>
      <c r="CB79">
        <v>0</v>
      </c>
      <c r="CC79">
        <v>1</v>
      </c>
      <c r="CD79">
        <v>0</v>
      </c>
      <c r="CF79">
        <v>0</v>
      </c>
      <c r="CG79">
        <v>3.4738199999999994E-3</v>
      </c>
      <c r="CH79">
        <v>0.43596227999999998</v>
      </c>
      <c r="CI79">
        <v>2.4220126666666664E-2</v>
      </c>
    </row>
    <row r="80" spans="1:87">
      <c r="A80" t="s">
        <v>56</v>
      </c>
      <c r="B80">
        <v>24</v>
      </c>
      <c r="C80">
        <v>1</v>
      </c>
      <c r="D80">
        <v>2013</v>
      </c>
      <c r="E80">
        <v>24</v>
      </c>
      <c r="F80">
        <v>2.57</v>
      </c>
      <c r="G80">
        <v>2.34</v>
      </c>
      <c r="H80">
        <v>0.23</v>
      </c>
      <c r="L80">
        <v>2.57</v>
      </c>
      <c r="M80">
        <v>0.91050583657587547</v>
      </c>
      <c r="N80">
        <v>8.9494163424124529E-2</v>
      </c>
      <c r="P80">
        <v>1</v>
      </c>
      <c r="T80">
        <v>1</v>
      </c>
      <c r="AK80">
        <v>6.5460000000000004E-2</v>
      </c>
      <c r="AL80">
        <v>1</v>
      </c>
      <c r="BS80">
        <v>6.5460000000000004E-2</v>
      </c>
      <c r="BT80">
        <v>2.5470817120622571E-2</v>
      </c>
      <c r="BU80">
        <v>0</v>
      </c>
      <c r="BV80">
        <v>0</v>
      </c>
      <c r="BW80">
        <v>0</v>
      </c>
      <c r="BX80">
        <v>3</v>
      </c>
      <c r="BY80">
        <v>1</v>
      </c>
      <c r="BZ80">
        <v>0</v>
      </c>
      <c r="CA80">
        <v>0</v>
      </c>
      <c r="CB80">
        <v>0</v>
      </c>
      <c r="CC80">
        <v>1</v>
      </c>
      <c r="CD80">
        <v>0</v>
      </c>
      <c r="CE80">
        <v>0.78079950000000009</v>
      </c>
      <c r="CF80">
        <v>0</v>
      </c>
      <c r="CG80">
        <v>4.9598429999999987E-4</v>
      </c>
      <c r="CH80">
        <v>6.4964015700000002E-2</v>
      </c>
      <c r="CI80">
        <v>2.527782712062257E-2</v>
      </c>
    </row>
    <row r="81" spans="1:87">
      <c r="A81" t="s">
        <v>56</v>
      </c>
      <c r="B81">
        <v>25</v>
      </c>
      <c r="C81">
        <v>1</v>
      </c>
      <c r="D81">
        <v>2013</v>
      </c>
      <c r="E81">
        <v>24</v>
      </c>
      <c r="F81">
        <v>7.4</v>
      </c>
      <c r="G81">
        <v>5.88</v>
      </c>
      <c r="H81">
        <v>1.52</v>
      </c>
      <c r="L81">
        <v>7.4</v>
      </c>
      <c r="M81">
        <v>0.79459459459459458</v>
      </c>
      <c r="N81">
        <v>0.20540540540540539</v>
      </c>
      <c r="AK81">
        <v>6.5460000000000004E-2</v>
      </c>
      <c r="AL81">
        <v>1</v>
      </c>
      <c r="BS81">
        <v>6.5460000000000004E-2</v>
      </c>
      <c r="BT81">
        <v>8.8459459459459457E-3</v>
      </c>
      <c r="BU81">
        <v>0</v>
      </c>
      <c r="BV81">
        <v>0</v>
      </c>
      <c r="BW81">
        <v>0</v>
      </c>
      <c r="BX81">
        <v>1</v>
      </c>
      <c r="BY81">
        <v>1</v>
      </c>
      <c r="BZ81">
        <v>1</v>
      </c>
      <c r="CA81">
        <v>0</v>
      </c>
      <c r="CB81">
        <v>0</v>
      </c>
      <c r="CC81" t="s">
        <v>62</v>
      </c>
      <c r="CD81">
        <v>0</v>
      </c>
      <c r="CE81">
        <v>1.041066</v>
      </c>
      <c r="CF81">
        <v>0</v>
      </c>
      <c r="CG81">
        <v>1.4281259999999998E-3</v>
      </c>
      <c r="CH81">
        <v>6.4031874000000003E-2</v>
      </c>
      <c r="CI81">
        <v>8.6529559459459452E-3</v>
      </c>
    </row>
    <row r="82" spans="1:87">
      <c r="A82" t="s">
        <v>56</v>
      </c>
      <c r="B82">
        <v>26</v>
      </c>
      <c r="C82">
        <v>1</v>
      </c>
      <c r="D82">
        <v>2013</v>
      </c>
      <c r="E82">
        <v>23</v>
      </c>
      <c r="F82">
        <v>1.97</v>
      </c>
      <c r="G82">
        <v>0</v>
      </c>
      <c r="H82">
        <v>1.97</v>
      </c>
      <c r="L82">
        <v>1.97</v>
      </c>
      <c r="M82">
        <v>0</v>
      </c>
      <c r="N82">
        <v>1</v>
      </c>
      <c r="AK82">
        <v>4.3674912000000003E-2</v>
      </c>
      <c r="AL82">
        <v>1</v>
      </c>
      <c r="BN82">
        <v>1</v>
      </c>
      <c r="BS82">
        <v>4.3674912000000003E-2</v>
      </c>
      <c r="BT82">
        <v>2.2170006091370559E-2</v>
      </c>
      <c r="BU82">
        <v>0</v>
      </c>
      <c r="BV82">
        <v>0</v>
      </c>
      <c r="BW82">
        <v>0</v>
      </c>
      <c r="BX82">
        <v>2</v>
      </c>
      <c r="BY82">
        <v>0</v>
      </c>
      <c r="BZ82">
        <v>0</v>
      </c>
      <c r="CA82">
        <v>0</v>
      </c>
      <c r="CB82">
        <v>0</v>
      </c>
      <c r="CC82">
        <v>1</v>
      </c>
      <c r="CD82">
        <v>0</v>
      </c>
      <c r="CF82">
        <v>0</v>
      </c>
      <c r="CG82">
        <v>3.8019030000000002E-4</v>
      </c>
      <c r="CH82">
        <v>4.3294721700000004E-2</v>
      </c>
      <c r="CI82">
        <v>2.1977016091370559E-2</v>
      </c>
    </row>
    <row r="83" spans="1:87">
      <c r="A83" t="s">
        <v>56</v>
      </c>
      <c r="B83">
        <v>27</v>
      </c>
      <c r="C83">
        <v>1</v>
      </c>
      <c r="D83">
        <v>2013</v>
      </c>
      <c r="E83">
        <v>26</v>
      </c>
      <c r="F83">
        <v>2.5</v>
      </c>
      <c r="G83">
        <v>2.5</v>
      </c>
      <c r="H83">
        <v>0</v>
      </c>
      <c r="L83">
        <v>2.5</v>
      </c>
      <c r="M83">
        <v>1</v>
      </c>
      <c r="N83">
        <v>0</v>
      </c>
      <c r="P83">
        <v>1</v>
      </c>
      <c r="T83">
        <v>1</v>
      </c>
      <c r="AG83">
        <v>1.281312</v>
      </c>
      <c r="AH83">
        <v>1</v>
      </c>
      <c r="AU83">
        <v>1.7805528000000001E-2</v>
      </c>
      <c r="AV83">
        <v>1</v>
      </c>
      <c r="BO83">
        <v>2.1312366075000002E-2</v>
      </c>
      <c r="BP83">
        <v>1</v>
      </c>
      <c r="BS83">
        <v>1.3204298940750001</v>
      </c>
      <c r="BT83">
        <v>0.52817195763000002</v>
      </c>
      <c r="BU83">
        <v>1.3026243660750001</v>
      </c>
      <c r="BV83">
        <v>0.52104974643000002</v>
      </c>
      <c r="BW83">
        <v>98.651535527944617</v>
      </c>
      <c r="BX83">
        <v>5</v>
      </c>
      <c r="BY83">
        <v>1</v>
      </c>
      <c r="BZ83">
        <v>0</v>
      </c>
      <c r="CA83">
        <v>0</v>
      </c>
      <c r="CB83">
        <v>0</v>
      </c>
      <c r="CC83">
        <v>0</v>
      </c>
      <c r="CD83">
        <v>0</v>
      </c>
      <c r="CF83">
        <v>0</v>
      </c>
      <c r="CG83">
        <v>4.82475E-4</v>
      </c>
      <c r="CH83">
        <v>1.319947419075</v>
      </c>
      <c r="CI83">
        <v>0.52797896763000007</v>
      </c>
    </row>
    <row r="84" spans="1:87">
      <c r="A84" t="s">
        <v>56</v>
      </c>
      <c r="B84">
        <v>28</v>
      </c>
      <c r="C84">
        <v>1</v>
      </c>
      <c r="D84">
        <v>2013</v>
      </c>
      <c r="E84">
        <v>20</v>
      </c>
      <c r="F84">
        <v>11.2</v>
      </c>
      <c r="G84">
        <v>11.2</v>
      </c>
      <c r="H84">
        <v>0</v>
      </c>
      <c r="L84">
        <v>11.2</v>
      </c>
      <c r="M84">
        <v>1</v>
      </c>
      <c r="N84">
        <v>0</v>
      </c>
      <c r="AG84">
        <v>6.40656E-2</v>
      </c>
      <c r="AH84">
        <v>1</v>
      </c>
      <c r="AK84">
        <v>6.5460000000000004E-2</v>
      </c>
      <c r="AL84">
        <v>1</v>
      </c>
      <c r="BS84">
        <v>0.12952560000000002</v>
      </c>
      <c r="BT84">
        <v>1.1564785714285717E-2</v>
      </c>
      <c r="BU84">
        <v>6.40656E-2</v>
      </c>
      <c r="BV84">
        <v>5.7201428571428577E-3</v>
      </c>
      <c r="BW84">
        <v>49.46172802905371</v>
      </c>
      <c r="BX84">
        <v>2</v>
      </c>
      <c r="BY84">
        <v>1</v>
      </c>
      <c r="BZ84">
        <v>0</v>
      </c>
      <c r="CA84">
        <v>0</v>
      </c>
      <c r="CB84">
        <v>0</v>
      </c>
      <c r="CC84">
        <v>1</v>
      </c>
      <c r="CD84">
        <v>0</v>
      </c>
      <c r="CE84">
        <v>0.89948102399999985</v>
      </c>
      <c r="CF84">
        <v>0</v>
      </c>
      <c r="CG84">
        <v>2.1614879999999996E-3</v>
      </c>
      <c r="CH84">
        <v>0.12736411200000003</v>
      </c>
      <c r="CI84">
        <v>1.1371795714285716E-2</v>
      </c>
    </row>
    <row r="85" spans="1:87">
      <c r="A85" t="s">
        <v>56</v>
      </c>
      <c r="B85">
        <v>32</v>
      </c>
      <c r="C85">
        <v>1</v>
      </c>
      <c r="D85">
        <v>2013</v>
      </c>
      <c r="E85" t="s">
        <v>63</v>
      </c>
      <c r="F85">
        <v>15</v>
      </c>
      <c r="G85">
        <v>5</v>
      </c>
      <c r="H85">
        <v>10</v>
      </c>
      <c r="L85">
        <v>3.75</v>
      </c>
      <c r="M85">
        <v>0.33333333333333331</v>
      </c>
      <c r="N85">
        <v>0.66666666666666663</v>
      </c>
      <c r="P85">
        <v>1</v>
      </c>
      <c r="AM85">
        <v>3.6366666666666707E-2</v>
      </c>
      <c r="AN85">
        <v>1</v>
      </c>
      <c r="BE85">
        <v>4.3639999999999998E-2</v>
      </c>
      <c r="BF85">
        <v>1</v>
      </c>
      <c r="BS85">
        <v>8.0006666666666698E-2</v>
      </c>
      <c r="BT85">
        <v>2.1335111111111121E-2</v>
      </c>
      <c r="BU85">
        <v>0</v>
      </c>
      <c r="BV85">
        <v>0</v>
      </c>
      <c r="BW85">
        <v>0</v>
      </c>
      <c r="BX85">
        <v>3</v>
      </c>
      <c r="BY85">
        <v>1</v>
      </c>
      <c r="BZ85">
        <v>0</v>
      </c>
      <c r="CA85">
        <v>0</v>
      </c>
      <c r="CB85">
        <v>0</v>
      </c>
      <c r="CC85">
        <v>0</v>
      </c>
      <c r="CD85">
        <v>1</v>
      </c>
      <c r="CF85">
        <v>0</v>
      </c>
      <c r="CG85">
        <v>7.237124999999999E-4</v>
      </c>
      <c r="CH85">
        <v>7.9282954166666697E-2</v>
      </c>
      <c r="CI85">
        <v>2.114212111111112E-2</v>
      </c>
    </row>
    <row r="86" spans="1:87">
      <c r="A86" t="s">
        <v>59</v>
      </c>
      <c r="B86">
        <v>38</v>
      </c>
      <c r="C86">
        <v>1</v>
      </c>
      <c r="D86">
        <v>2013</v>
      </c>
      <c r="E86">
        <v>15</v>
      </c>
      <c r="F86">
        <v>9</v>
      </c>
      <c r="G86">
        <v>9</v>
      </c>
      <c r="H86">
        <v>0</v>
      </c>
      <c r="L86">
        <v>9</v>
      </c>
      <c r="M86">
        <v>1</v>
      </c>
      <c r="N86">
        <v>0</v>
      </c>
      <c r="T86">
        <v>1</v>
      </c>
      <c r="AK86">
        <v>6.5512368000000001E-2</v>
      </c>
      <c r="AL86">
        <v>1</v>
      </c>
      <c r="BS86">
        <v>6.5512368000000001E-2</v>
      </c>
      <c r="BT86">
        <v>7.2791520000000005E-3</v>
      </c>
      <c r="BU86">
        <v>0</v>
      </c>
      <c r="BV86">
        <v>0</v>
      </c>
      <c r="BW86">
        <v>0</v>
      </c>
      <c r="BX86">
        <v>2</v>
      </c>
      <c r="BY86">
        <v>1</v>
      </c>
      <c r="BZ86">
        <v>0</v>
      </c>
      <c r="CA86">
        <v>0</v>
      </c>
      <c r="CB86">
        <v>0</v>
      </c>
      <c r="CC86">
        <v>1</v>
      </c>
      <c r="CD86">
        <v>0</v>
      </c>
      <c r="CF86">
        <v>0</v>
      </c>
      <c r="CG86">
        <v>1.7369099999999997E-3</v>
      </c>
      <c r="CH86">
        <v>6.3775458000000007E-2</v>
      </c>
      <c r="CI86">
        <v>7.0861620000000009E-3</v>
      </c>
    </row>
    <row r="87" spans="1:87">
      <c r="A87" t="s">
        <v>56</v>
      </c>
      <c r="B87">
        <v>39</v>
      </c>
      <c r="C87">
        <v>1</v>
      </c>
      <c r="D87">
        <v>2013</v>
      </c>
      <c r="E87">
        <v>20</v>
      </c>
      <c r="F87">
        <v>5.34</v>
      </c>
      <c r="G87">
        <v>4.08</v>
      </c>
      <c r="H87">
        <v>1.26</v>
      </c>
      <c r="L87">
        <v>5.34</v>
      </c>
      <c r="M87">
        <v>0.7640449438202247</v>
      </c>
      <c r="N87">
        <v>0.2359550561797753</v>
      </c>
      <c r="R87">
        <v>1</v>
      </c>
      <c r="T87">
        <v>1</v>
      </c>
      <c r="AG87">
        <v>0.48049200000000003</v>
      </c>
      <c r="AH87">
        <v>1</v>
      </c>
      <c r="BN87">
        <v>1</v>
      </c>
      <c r="BS87">
        <v>0.48049200000000003</v>
      </c>
      <c r="BT87">
        <v>8.9979775280898885E-2</v>
      </c>
      <c r="BU87">
        <v>0.48049200000000003</v>
      </c>
      <c r="BV87">
        <v>8.9979775280898885E-2</v>
      </c>
      <c r="BW87">
        <v>100</v>
      </c>
      <c r="BX87">
        <v>4</v>
      </c>
      <c r="BY87">
        <v>1</v>
      </c>
      <c r="BZ87">
        <v>1</v>
      </c>
      <c r="CA87">
        <v>0</v>
      </c>
      <c r="CB87">
        <v>0</v>
      </c>
      <c r="CC87">
        <v>0</v>
      </c>
      <c r="CD87">
        <v>0</v>
      </c>
      <c r="CF87">
        <v>0</v>
      </c>
      <c r="CG87">
        <v>1.0305666000000001E-3</v>
      </c>
      <c r="CH87">
        <v>0.47946143340000003</v>
      </c>
      <c r="CI87">
        <v>8.9786785280898881E-2</v>
      </c>
    </row>
    <row r="88" spans="1:87">
      <c r="A88" t="s">
        <v>59</v>
      </c>
      <c r="B88">
        <v>40</v>
      </c>
      <c r="C88">
        <v>1</v>
      </c>
      <c r="D88">
        <v>2013</v>
      </c>
      <c r="E88">
        <v>20</v>
      </c>
      <c r="F88">
        <v>18</v>
      </c>
      <c r="G88">
        <v>18</v>
      </c>
      <c r="H88">
        <v>0</v>
      </c>
      <c r="L88">
        <v>18</v>
      </c>
      <c r="M88">
        <v>1</v>
      </c>
      <c r="N88">
        <v>0</v>
      </c>
      <c r="AM88">
        <v>0.13092000000000001</v>
      </c>
      <c r="AN88">
        <v>1</v>
      </c>
      <c r="AY88">
        <v>1.3091999999999999E-2</v>
      </c>
      <c r="AZ88">
        <v>1</v>
      </c>
      <c r="BS88">
        <v>0.144012</v>
      </c>
      <c r="BT88">
        <v>8.0006666666666663E-3</v>
      </c>
      <c r="BU88">
        <v>0</v>
      </c>
      <c r="BV88">
        <v>0</v>
      </c>
      <c r="BW88">
        <v>0</v>
      </c>
      <c r="BX88">
        <v>2</v>
      </c>
      <c r="BY88">
        <v>0</v>
      </c>
      <c r="BZ88">
        <v>1</v>
      </c>
      <c r="CA88">
        <v>0</v>
      </c>
      <c r="CB88">
        <v>0</v>
      </c>
      <c r="CC88">
        <v>0</v>
      </c>
      <c r="CD88">
        <v>0</v>
      </c>
      <c r="CF88">
        <v>0</v>
      </c>
      <c r="CG88">
        <v>3.4738199999999994E-3</v>
      </c>
      <c r="CH88">
        <v>0.14053818000000001</v>
      </c>
      <c r="CI88">
        <v>7.8076766666666667E-3</v>
      </c>
    </row>
    <row r="89" spans="1:87">
      <c r="A89" t="s">
        <v>59</v>
      </c>
      <c r="B89">
        <v>41</v>
      </c>
      <c r="C89">
        <v>1</v>
      </c>
      <c r="D89">
        <v>2013</v>
      </c>
      <c r="E89">
        <v>22</v>
      </c>
      <c r="F89">
        <v>18.72</v>
      </c>
      <c r="G89">
        <v>18.72</v>
      </c>
      <c r="H89">
        <v>0</v>
      </c>
      <c r="L89">
        <v>18.72</v>
      </c>
      <c r="M89">
        <v>1</v>
      </c>
      <c r="N89">
        <v>0</v>
      </c>
      <c r="AC89">
        <v>0.24449310000000002</v>
      </c>
      <c r="AD89">
        <v>1</v>
      </c>
      <c r="BS89">
        <v>0.24449310000000002</v>
      </c>
      <c r="BT89">
        <v>1.3060528846153848E-2</v>
      </c>
      <c r="BU89">
        <v>0</v>
      </c>
      <c r="BV89">
        <v>0</v>
      </c>
      <c r="BW89">
        <v>0</v>
      </c>
      <c r="BX89">
        <v>1</v>
      </c>
      <c r="BY89">
        <v>0</v>
      </c>
      <c r="BZ89">
        <v>1</v>
      </c>
      <c r="CA89">
        <v>0</v>
      </c>
      <c r="CB89">
        <v>0</v>
      </c>
      <c r="CC89">
        <v>0</v>
      </c>
      <c r="CD89">
        <v>0</v>
      </c>
      <c r="CF89">
        <v>0</v>
      </c>
      <c r="CG89">
        <v>3.6127727999999992E-3</v>
      </c>
      <c r="CH89">
        <v>0.24088032720000002</v>
      </c>
      <c r="CI89">
        <v>1.2867538846153848E-2</v>
      </c>
    </row>
    <row r="90" spans="1:87">
      <c r="A90" t="s">
        <v>56</v>
      </c>
      <c r="B90">
        <v>42</v>
      </c>
      <c r="C90">
        <v>1</v>
      </c>
      <c r="D90">
        <v>2013</v>
      </c>
      <c r="E90">
        <v>18</v>
      </c>
      <c r="F90">
        <v>25.26</v>
      </c>
      <c r="G90">
        <v>25.26</v>
      </c>
      <c r="H90">
        <v>0</v>
      </c>
      <c r="L90">
        <v>25.26</v>
      </c>
      <c r="M90">
        <v>1</v>
      </c>
      <c r="N90">
        <v>0</v>
      </c>
      <c r="AG90">
        <v>0.48049200000000003</v>
      </c>
      <c r="AH90">
        <v>1</v>
      </c>
      <c r="AO90">
        <v>1.7805120000000001E-2</v>
      </c>
      <c r="AP90">
        <v>1</v>
      </c>
      <c r="BS90">
        <v>0.49829712000000004</v>
      </c>
      <c r="BT90">
        <v>1.9726726840855108E-2</v>
      </c>
      <c r="BU90">
        <v>0.48049200000000003</v>
      </c>
      <c r="BV90">
        <v>1.9021852731591449E-2</v>
      </c>
      <c r="BW90">
        <v>96.426806560712208</v>
      </c>
      <c r="BX90">
        <v>2</v>
      </c>
      <c r="BY90">
        <v>1</v>
      </c>
      <c r="BZ90">
        <v>1</v>
      </c>
      <c r="CA90">
        <v>0</v>
      </c>
      <c r="CB90">
        <v>0</v>
      </c>
      <c r="CC90">
        <v>0</v>
      </c>
      <c r="CD90">
        <v>0</v>
      </c>
      <c r="CF90">
        <v>0</v>
      </c>
      <c r="CG90">
        <v>4.8749273999999995E-3</v>
      </c>
      <c r="CH90">
        <v>0.49342219260000003</v>
      </c>
      <c r="CI90">
        <v>1.9533736840855107E-2</v>
      </c>
    </row>
    <row r="91" spans="1:87">
      <c r="A91" t="s">
        <v>59</v>
      </c>
      <c r="B91">
        <v>43</v>
      </c>
      <c r="C91">
        <v>1</v>
      </c>
      <c r="D91">
        <v>2013</v>
      </c>
      <c r="E91">
        <v>18</v>
      </c>
      <c r="F91">
        <v>9</v>
      </c>
      <c r="G91">
        <v>9</v>
      </c>
      <c r="H91">
        <v>0</v>
      </c>
      <c r="L91">
        <v>9</v>
      </c>
      <c r="M91">
        <v>1</v>
      </c>
      <c r="N91">
        <v>0</v>
      </c>
      <c r="T91">
        <v>1</v>
      </c>
      <c r="AW91">
        <v>8.9027640000000019E-2</v>
      </c>
      <c r="AX91">
        <v>1</v>
      </c>
      <c r="BS91">
        <v>8.9027640000000019E-2</v>
      </c>
      <c r="BT91">
        <v>9.8919600000000017E-3</v>
      </c>
      <c r="BU91">
        <v>0</v>
      </c>
      <c r="BV91">
        <v>0</v>
      </c>
      <c r="BW91">
        <v>0</v>
      </c>
      <c r="BX91">
        <v>2</v>
      </c>
      <c r="BY91">
        <v>1</v>
      </c>
      <c r="BZ91">
        <v>0</v>
      </c>
      <c r="CA91">
        <v>0</v>
      </c>
      <c r="CB91">
        <v>0</v>
      </c>
      <c r="CC91">
        <v>0</v>
      </c>
      <c r="CD91">
        <v>0</v>
      </c>
      <c r="CF91">
        <v>0</v>
      </c>
      <c r="CG91">
        <v>1.7369099999999997E-3</v>
      </c>
      <c r="CH91">
        <v>8.7290730000000025E-2</v>
      </c>
      <c r="CI91">
        <v>9.6989700000000012E-3</v>
      </c>
    </row>
    <row r="92" spans="1:87">
      <c r="A92" t="s">
        <v>56</v>
      </c>
      <c r="B92">
        <v>44</v>
      </c>
      <c r="C92">
        <v>1</v>
      </c>
      <c r="D92">
        <v>2013</v>
      </c>
      <c r="E92">
        <v>20</v>
      </c>
      <c r="F92">
        <v>17.89</v>
      </c>
      <c r="G92">
        <v>17.89</v>
      </c>
      <c r="H92">
        <v>0</v>
      </c>
      <c r="L92">
        <v>17.89</v>
      </c>
      <c r="M92">
        <v>1</v>
      </c>
      <c r="N92">
        <v>0</v>
      </c>
      <c r="AC92">
        <v>2.4547500000000003E-2</v>
      </c>
      <c r="AD92">
        <v>1</v>
      </c>
      <c r="AU92">
        <v>6.5461499999999997E-3</v>
      </c>
      <c r="AV92">
        <v>1</v>
      </c>
      <c r="BN92">
        <v>1</v>
      </c>
      <c r="BS92">
        <v>3.1093650000000004E-2</v>
      </c>
      <c r="BT92">
        <v>1.7380463946338738E-3</v>
      </c>
      <c r="BU92">
        <v>0</v>
      </c>
      <c r="BV92">
        <v>0</v>
      </c>
      <c r="BW92">
        <v>0</v>
      </c>
      <c r="BX92">
        <v>3</v>
      </c>
      <c r="BY92">
        <v>1</v>
      </c>
      <c r="BZ92">
        <v>1</v>
      </c>
      <c r="CA92">
        <v>0</v>
      </c>
      <c r="CB92">
        <v>0</v>
      </c>
      <c r="CC92">
        <v>0</v>
      </c>
      <c r="CD92">
        <v>0</v>
      </c>
      <c r="CF92">
        <v>0</v>
      </c>
      <c r="CG92">
        <v>3.4525910999999997E-3</v>
      </c>
      <c r="CH92">
        <v>2.7641058900000005E-2</v>
      </c>
      <c r="CI92">
        <v>1.5450563946338737E-3</v>
      </c>
    </row>
    <row r="93" spans="1:87">
      <c r="A93" t="s">
        <v>59</v>
      </c>
      <c r="B93">
        <v>45</v>
      </c>
      <c r="C93">
        <v>1</v>
      </c>
      <c r="D93">
        <v>2013</v>
      </c>
      <c r="E93">
        <v>21</v>
      </c>
      <c r="F93">
        <v>36</v>
      </c>
      <c r="G93">
        <v>36</v>
      </c>
      <c r="H93">
        <v>0</v>
      </c>
      <c r="L93">
        <v>36</v>
      </c>
      <c r="M93">
        <v>1</v>
      </c>
      <c r="N93">
        <v>0</v>
      </c>
      <c r="AC93">
        <v>8.1497700000000006E-2</v>
      </c>
      <c r="AD93">
        <v>1</v>
      </c>
      <c r="AO93">
        <v>9.8189999999999996E-3</v>
      </c>
      <c r="AP93">
        <v>1</v>
      </c>
      <c r="BN93">
        <v>1</v>
      </c>
      <c r="BS93">
        <v>9.1316700000000001E-2</v>
      </c>
      <c r="BT93">
        <v>2.5365750000000001E-3</v>
      </c>
      <c r="BU93">
        <v>0</v>
      </c>
      <c r="BV93">
        <v>0</v>
      </c>
      <c r="BW93">
        <v>0</v>
      </c>
      <c r="BX93">
        <v>3</v>
      </c>
      <c r="BY93">
        <v>1</v>
      </c>
      <c r="BZ93">
        <v>1</v>
      </c>
      <c r="CA93">
        <v>0</v>
      </c>
      <c r="CB93">
        <v>0</v>
      </c>
      <c r="CC93">
        <v>0</v>
      </c>
      <c r="CD93">
        <v>0</v>
      </c>
      <c r="CF93">
        <v>0</v>
      </c>
      <c r="CG93">
        <v>6.9476399999999989E-3</v>
      </c>
      <c r="CH93">
        <v>8.4369059999999996E-2</v>
      </c>
      <c r="CI93">
        <v>2.343585E-3</v>
      </c>
    </row>
    <row r="94" spans="1:87">
      <c r="A94" t="s">
        <v>59</v>
      </c>
      <c r="B94">
        <v>46</v>
      </c>
      <c r="C94">
        <v>1</v>
      </c>
      <c r="D94">
        <v>2013</v>
      </c>
      <c r="E94">
        <v>22</v>
      </c>
      <c r="F94">
        <v>18</v>
      </c>
      <c r="G94">
        <v>18</v>
      </c>
      <c r="H94">
        <v>0</v>
      </c>
      <c r="L94">
        <v>18</v>
      </c>
      <c r="M94">
        <v>1</v>
      </c>
      <c r="N94">
        <v>0</v>
      </c>
      <c r="AC94">
        <v>3.8184999999999997E-2</v>
      </c>
      <c r="AD94">
        <v>1</v>
      </c>
      <c r="AG94">
        <v>1.6016400000000002</v>
      </c>
      <c r="AH94">
        <v>1</v>
      </c>
      <c r="BA94">
        <v>3.0547999999999999E-3</v>
      </c>
      <c r="BB94">
        <v>1</v>
      </c>
      <c r="BE94">
        <v>1.6364999999999999E-4</v>
      </c>
      <c r="BF94">
        <v>1</v>
      </c>
      <c r="BS94">
        <v>1.64304345</v>
      </c>
      <c r="BT94">
        <v>9.1280191666666663E-2</v>
      </c>
      <c r="BU94">
        <v>1.6016400000000002</v>
      </c>
      <c r="BV94">
        <v>8.8980000000000004E-2</v>
      </c>
      <c r="BW94">
        <v>97.480075770363854</v>
      </c>
      <c r="BX94">
        <v>4</v>
      </c>
      <c r="BY94">
        <v>1</v>
      </c>
      <c r="BZ94">
        <v>1</v>
      </c>
      <c r="CA94">
        <v>0</v>
      </c>
      <c r="CB94">
        <v>0</v>
      </c>
      <c r="CC94">
        <v>1</v>
      </c>
      <c r="CD94">
        <v>0</v>
      </c>
      <c r="CE94">
        <v>8.2560000000000001E-4</v>
      </c>
      <c r="CF94">
        <v>0</v>
      </c>
      <c r="CG94">
        <v>3.4738199999999994E-3</v>
      </c>
      <c r="CH94">
        <v>1.63956963</v>
      </c>
      <c r="CI94">
        <v>9.1087201666666659E-2</v>
      </c>
    </row>
    <row r="95" spans="1:87">
      <c r="A95" t="s">
        <v>59</v>
      </c>
      <c r="B95">
        <v>47</v>
      </c>
      <c r="C95">
        <v>1</v>
      </c>
      <c r="D95">
        <v>2013</v>
      </c>
      <c r="E95">
        <v>21</v>
      </c>
      <c r="F95">
        <v>18</v>
      </c>
      <c r="G95">
        <v>18</v>
      </c>
      <c r="H95">
        <v>0</v>
      </c>
      <c r="L95">
        <v>18</v>
      </c>
      <c r="M95">
        <v>1</v>
      </c>
      <c r="N95">
        <v>0</v>
      </c>
      <c r="T95">
        <v>1</v>
      </c>
      <c r="AC95">
        <v>2.6183999999999999E-2</v>
      </c>
      <c r="AD95">
        <v>1</v>
      </c>
      <c r="BP95">
        <v>1</v>
      </c>
      <c r="BS95">
        <v>2.6183999999999999E-2</v>
      </c>
      <c r="BT95">
        <v>1.4546666666666666E-3</v>
      </c>
      <c r="BU95">
        <v>0</v>
      </c>
      <c r="BV95">
        <v>0</v>
      </c>
      <c r="BW95">
        <v>0</v>
      </c>
      <c r="BX95">
        <v>3</v>
      </c>
      <c r="BY95">
        <v>1</v>
      </c>
      <c r="BZ95">
        <v>0</v>
      </c>
      <c r="CA95">
        <v>0</v>
      </c>
      <c r="CB95">
        <v>0</v>
      </c>
      <c r="CC95">
        <v>0</v>
      </c>
      <c r="CD95">
        <v>0</v>
      </c>
      <c r="CF95">
        <v>0</v>
      </c>
      <c r="CG95">
        <v>3.4738199999999994E-3</v>
      </c>
      <c r="CH95">
        <v>2.271018E-2</v>
      </c>
      <c r="CI95">
        <v>1.2616766666666665E-3</v>
      </c>
    </row>
    <row r="96" spans="1:87">
      <c r="A96" t="s">
        <v>59</v>
      </c>
      <c r="B96">
        <v>49</v>
      </c>
      <c r="C96">
        <v>1</v>
      </c>
      <c r="D96">
        <v>2013</v>
      </c>
      <c r="E96">
        <v>16</v>
      </c>
      <c r="F96">
        <v>18</v>
      </c>
      <c r="G96">
        <v>18</v>
      </c>
      <c r="H96">
        <v>0</v>
      </c>
      <c r="L96">
        <v>18</v>
      </c>
      <c r="M96">
        <v>1</v>
      </c>
      <c r="N96">
        <v>0</v>
      </c>
      <c r="AE96">
        <v>0.17456000000000002</v>
      </c>
      <c r="AF96">
        <v>1</v>
      </c>
      <c r="AK96">
        <v>4.3674912000000003E-2</v>
      </c>
      <c r="AL96">
        <v>1</v>
      </c>
      <c r="AU96">
        <v>2.6184599999999999E-2</v>
      </c>
      <c r="AV96">
        <v>1</v>
      </c>
      <c r="BS96">
        <v>0.24441951200000003</v>
      </c>
      <c r="BT96">
        <v>1.3578861777777779E-2</v>
      </c>
      <c r="BU96">
        <v>0</v>
      </c>
      <c r="BV96">
        <v>0</v>
      </c>
      <c r="BW96">
        <v>0</v>
      </c>
      <c r="BX96">
        <v>3</v>
      </c>
      <c r="BY96">
        <v>1</v>
      </c>
      <c r="BZ96">
        <v>0</v>
      </c>
      <c r="CA96">
        <v>0</v>
      </c>
      <c r="CB96">
        <v>0</v>
      </c>
      <c r="CC96">
        <v>0</v>
      </c>
      <c r="CD96">
        <v>0</v>
      </c>
      <c r="CF96">
        <v>0</v>
      </c>
      <c r="CG96">
        <v>3.4738199999999994E-3</v>
      </c>
      <c r="CH96">
        <v>0.24094569200000004</v>
      </c>
      <c r="CI96">
        <v>1.3385871777777779E-2</v>
      </c>
    </row>
    <row r="97" spans="1:87">
      <c r="A97" t="s">
        <v>59</v>
      </c>
      <c r="B97">
        <v>50</v>
      </c>
      <c r="C97">
        <v>1</v>
      </c>
      <c r="D97">
        <v>2013</v>
      </c>
      <c r="E97">
        <v>17</v>
      </c>
      <c r="F97">
        <v>18</v>
      </c>
      <c r="G97">
        <v>18</v>
      </c>
      <c r="H97">
        <v>0</v>
      </c>
      <c r="L97">
        <v>18</v>
      </c>
      <c r="M97">
        <v>1</v>
      </c>
      <c r="N97">
        <v>0</v>
      </c>
      <c r="AE97">
        <v>0.17456000000000002</v>
      </c>
      <c r="AF97">
        <v>1</v>
      </c>
      <c r="BS97">
        <v>0.17456000000000002</v>
      </c>
      <c r="BT97">
        <v>9.6977777777777791E-3</v>
      </c>
      <c r="BU97">
        <v>0</v>
      </c>
      <c r="BV97">
        <v>0</v>
      </c>
      <c r="BW97">
        <v>0</v>
      </c>
      <c r="BX97">
        <v>1</v>
      </c>
      <c r="BY97">
        <v>1</v>
      </c>
      <c r="BZ97">
        <v>0</v>
      </c>
      <c r="CA97">
        <v>0</v>
      </c>
      <c r="CB97">
        <v>0</v>
      </c>
      <c r="CC97">
        <v>0</v>
      </c>
      <c r="CD97">
        <v>0</v>
      </c>
      <c r="CF97">
        <v>0</v>
      </c>
      <c r="CG97">
        <v>3.4738199999999994E-3</v>
      </c>
      <c r="CH97">
        <v>0.17108618000000003</v>
      </c>
      <c r="CI97">
        <v>9.5047877777777786E-3</v>
      </c>
    </row>
    <row r="98" spans="1:87">
      <c r="A98" t="s">
        <v>59</v>
      </c>
      <c r="B98">
        <v>51</v>
      </c>
      <c r="C98">
        <v>3</v>
      </c>
      <c r="D98">
        <v>2012</v>
      </c>
      <c r="E98">
        <v>18</v>
      </c>
      <c r="F98">
        <v>60</v>
      </c>
      <c r="G98">
        <v>60</v>
      </c>
      <c r="H98">
        <v>0</v>
      </c>
      <c r="L98">
        <v>60</v>
      </c>
      <c r="M98">
        <v>1</v>
      </c>
      <c r="N98">
        <v>0</v>
      </c>
      <c r="AE98">
        <v>8.7279999999999996E-2</v>
      </c>
      <c r="AF98">
        <v>1</v>
      </c>
      <c r="AK98">
        <v>1.31024736</v>
      </c>
      <c r="AL98">
        <v>1</v>
      </c>
      <c r="BS98">
        <v>1.39752736</v>
      </c>
      <c r="BT98">
        <v>2.3292122666666668E-2</v>
      </c>
      <c r="BU98">
        <v>0</v>
      </c>
      <c r="BV98">
        <v>0</v>
      </c>
      <c r="BW98">
        <v>0</v>
      </c>
      <c r="BX98">
        <v>2</v>
      </c>
      <c r="BY98">
        <v>0</v>
      </c>
      <c r="BZ98">
        <v>0</v>
      </c>
      <c r="CA98">
        <v>0</v>
      </c>
      <c r="CB98">
        <v>0</v>
      </c>
      <c r="CC98">
        <v>0</v>
      </c>
      <c r="CD98">
        <v>0</v>
      </c>
      <c r="CF98">
        <v>1</v>
      </c>
      <c r="CG98">
        <v>1.1579399999999998E-2</v>
      </c>
      <c r="CH98">
        <v>1.38594796</v>
      </c>
      <c r="CI98">
        <v>2.3099132666666668E-2</v>
      </c>
    </row>
    <row r="99" spans="1:87">
      <c r="A99" t="s">
        <v>56</v>
      </c>
      <c r="B99">
        <v>52</v>
      </c>
      <c r="C99">
        <v>1</v>
      </c>
      <c r="D99">
        <v>2013</v>
      </c>
      <c r="E99">
        <v>15</v>
      </c>
      <c r="F99">
        <v>27.36</v>
      </c>
      <c r="G99">
        <v>27.36</v>
      </c>
      <c r="H99">
        <v>0</v>
      </c>
      <c r="L99">
        <v>27.36</v>
      </c>
      <c r="M99">
        <v>1</v>
      </c>
      <c r="N99">
        <v>0</v>
      </c>
      <c r="AK99">
        <v>6.5512368000000001E-2</v>
      </c>
      <c r="AL99">
        <v>1</v>
      </c>
      <c r="BS99">
        <v>6.5512368000000001E-2</v>
      </c>
      <c r="BT99">
        <v>2.3944578947368424E-3</v>
      </c>
      <c r="BU99">
        <v>0</v>
      </c>
      <c r="BV99">
        <v>0</v>
      </c>
      <c r="BW99">
        <v>0</v>
      </c>
      <c r="BX99">
        <v>1</v>
      </c>
      <c r="BY99">
        <v>0</v>
      </c>
      <c r="BZ99">
        <v>0</v>
      </c>
      <c r="CA99">
        <v>0</v>
      </c>
      <c r="CB99">
        <v>0</v>
      </c>
      <c r="CC99">
        <v>1</v>
      </c>
      <c r="CD99">
        <v>0</v>
      </c>
      <c r="CF99">
        <v>0</v>
      </c>
      <c r="CG99">
        <v>5.2802063999999992E-3</v>
      </c>
      <c r="CH99">
        <v>6.02321616E-2</v>
      </c>
      <c r="CI99">
        <v>2.2014678947368423E-3</v>
      </c>
    </row>
    <row r="100" spans="1:87">
      <c r="A100" t="s">
        <v>59</v>
      </c>
      <c r="B100">
        <v>53</v>
      </c>
      <c r="C100">
        <v>1</v>
      </c>
      <c r="D100">
        <v>2013</v>
      </c>
      <c r="E100">
        <v>15</v>
      </c>
      <c r="F100">
        <v>18</v>
      </c>
      <c r="G100">
        <v>18</v>
      </c>
      <c r="H100">
        <v>0</v>
      </c>
      <c r="L100">
        <v>18</v>
      </c>
      <c r="M100">
        <v>1</v>
      </c>
      <c r="N100">
        <v>0</v>
      </c>
      <c r="AE100">
        <v>0.17456000000000002</v>
      </c>
      <c r="AF100">
        <v>1</v>
      </c>
      <c r="BS100">
        <v>0.17456000000000002</v>
      </c>
      <c r="BT100">
        <v>9.6977777777777791E-3</v>
      </c>
      <c r="BU100">
        <v>0</v>
      </c>
      <c r="BV100">
        <v>0</v>
      </c>
      <c r="BW100">
        <v>0</v>
      </c>
      <c r="BX100">
        <v>1</v>
      </c>
      <c r="BY100">
        <v>1</v>
      </c>
      <c r="BZ100">
        <v>0</v>
      </c>
      <c r="CA100">
        <v>0</v>
      </c>
      <c r="CB100">
        <v>0</v>
      </c>
      <c r="CC100">
        <v>0</v>
      </c>
      <c r="CD100">
        <v>0</v>
      </c>
      <c r="CF100">
        <v>0</v>
      </c>
      <c r="CG100">
        <v>3.4738199999999994E-3</v>
      </c>
      <c r="CH100">
        <v>0.17108618000000003</v>
      </c>
      <c r="CI100">
        <v>9.5047877777777786E-3</v>
      </c>
    </row>
    <row r="101" spans="1:87">
      <c r="A101" t="s">
        <v>56</v>
      </c>
      <c r="B101">
        <v>54</v>
      </c>
      <c r="C101">
        <v>1</v>
      </c>
      <c r="D101">
        <v>2013</v>
      </c>
      <c r="E101">
        <v>17</v>
      </c>
      <c r="F101">
        <v>151.19</v>
      </c>
      <c r="G101">
        <v>151.19</v>
      </c>
      <c r="H101">
        <v>0</v>
      </c>
      <c r="L101">
        <v>151.19</v>
      </c>
      <c r="M101">
        <v>1</v>
      </c>
      <c r="N101">
        <v>0</v>
      </c>
      <c r="AG101">
        <v>8.1523476000000024</v>
      </c>
      <c r="AH101">
        <v>1</v>
      </c>
      <c r="BN101">
        <v>1</v>
      </c>
      <c r="BS101">
        <v>8.1523476000000024</v>
      </c>
      <c r="BT101">
        <v>5.3921209074674264E-2</v>
      </c>
      <c r="BU101">
        <v>8.1523476000000024</v>
      </c>
      <c r="BV101">
        <v>5.3921209074674264E-2</v>
      </c>
      <c r="BW101">
        <v>100</v>
      </c>
      <c r="BX101">
        <v>2</v>
      </c>
      <c r="BY101">
        <v>1</v>
      </c>
      <c r="BZ101">
        <v>1</v>
      </c>
      <c r="CA101">
        <v>0</v>
      </c>
      <c r="CB101">
        <v>0</v>
      </c>
      <c r="CC101">
        <v>0</v>
      </c>
      <c r="CD101">
        <v>0</v>
      </c>
      <c r="CE101">
        <v>8.1523475999999988</v>
      </c>
      <c r="CF101">
        <v>0</v>
      </c>
      <c r="CG101">
        <v>2.9178158099999997E-2</v>
      </c>
      <c r="CH101">
        <v>8.1231694419000018</v>
      </c>
      <c r="CI101">
        <v>5.3728219074674267E-2</v>
      </c>
    </row>
    <row r="102" spans="1:87">
      <c r="A102" t="s">
        <v>56</v>
      </c>
      <c r="B102">
        <v>56</v>
      </c>
      <c r="C102">
        <v>1</v>
      </c>
      <c r="D102">
        <v>2013</v>
      </c>
      <c r="E102">
        <v>18</v>
      </c>
      <c r="F102">
        <v>5.5</v>
      </c>
      <c r="G102">
        <v>0</v>
      </c>
      <c r="H102">
        <v>5.5</v>
      </c>
      <c r="L102">
        <v>5.5</v>
      </c>
      <c r="M102">
        <v>0</v>
      </c>
      <c r="N102">
        <v>1</v>
      </c>
      <c r="X102">
        <v>1</v>
      </c>
      <c r="Z102">
        <v>1</v>
      </c>
      <c r="AI102">
        <v>0.20700000000000002</v>
      </c>
      <c r="AJ102">
        <v>1</v>
      </c>
      <c r="AO102">
        <v>0.26184000000000002</v>
      </c>
      <c r="AP102">
        <v>1</v>
      </c>
      <c r="BN102">
        <v>1</v>
      </c>
      <c r="BS102">
        <v>0.46884000000000003</v>
      </c>
      <c r="BT102">
        <v>8.5243636363636369E-2</v>
      </c>
      <c r="BU102">
        <v>0.20700000000000002</v>
      </c>
      <c r="BV102">
        <v>3.7636363636363641E-2</v>
      </c>
      <c r="BW102">
        <v>44.151522907601745</v>
      </c>
      <c r="BX102">
        <v>5</v>
      </c>
      <c r="BY102">
        <v>1</v>
      </c>
      <c r="BZ102">
        <v>0</v>
      </c>
      <c r="CA102">
        <v>0</v>
      </c>
      <c r="CB102">
        <v>0</v>
      </c>
      <c r="CC102">
        <v>0</v>
      </c>
      <c r="CD102">
        <v>1</v>
      </c>
      <c r="CF102">
        <v>0</v>
      </c>
      <c r="CG102">
        <v>1.0614449999999998E-3</v>
      </c>
      <c r="CH102">
        <v>0.46777855500000004</v>
      </c>
      <c r="CI102">
        <v>8.5050646363636365E-2</v>
      </c>
    </row>
    <row r="103" spans="1:87">
      <c r="A103" t="s">
        <v>56</v>
      </c>
      <c r="B103">
        <v>57</v>
      </c>
      <c r="C103">
        <v>1</v>
      </c>
      <c r="D103">
        <v>2013</v>
      </c>
      <c r="E103">
        <v>16</v>
      </c>
      <c r="F103">
        <v>2</v>
      </c>
      <c r="G103">
        <v>0</v>
      </c>
      <c r="H103">
        <v>2</v>
      </c>
      <c r="L103">
        <v>2</v>
      </c>
      <c r="M103">
        <v>0</v>
      </c>
      <c r="N103">
        <v>1</v>
      </c>
      <c r="AC103">
        <v>4.0748850000000003E-2</v>
      </c>
      <c r="AD103">
        <v>1</v>
      </c>
      <c r="AI103">
        <v>0.20700000000000002</v>
      </c>
      <c r="AJ103">
        <v>1</v>
      </c>
      <c r="BS103">
        <v>0.24774885000000002</v>
      </c>
      <c r="BT103">
        <v>0.12387442500000001</v>
      </c>
      <c r="BU103">
        <v>0.20700000000000002</v>
      </c>
      <c r="BV103">
        <v>0.10350000000000001</v>
      </c>
      <c r="BW103">
        <v>83.552355540701811</v>
      </c>
      <c r="BX103">
        <v>2</v>
      </c>
      <c r="CA103">
        <v>0</v>
      </c>
      <c r="CB103">
        <v>0</v>
      </c>
      <c r="CC103">
        <v>0</v>
      </c>
      <c r="CD103">
        <v>0</v>
      </c>
      <c r="CE103">
        <v>9.60984E-2</v>
      </c>
      <c r="CF103">
        <v>0</v>
      </c>
      <c r="CG103">
        <v>3.8597999999999996E-4</v>
      </c>
      <c r="CH103">
        <v>0.24736287000000001</v>
      </c>
      <c r="CI103">
        <v>0.12368143500000001</v>
      </c>
    </row>
    <row r="104" spans="1:87">
      <c r="A104" t="s">
        <v>56</v>
      </c>
      <c r="B104">
        <v>58</v>
      </c>
      <c r="C104">
        <v>1</v>
      </c>
      <c r="D104">
        <v>2013</v>
      </c>
      <c r="E104">
        <v>20</v>
      </c>
      <c r="F104">
        <v>15.34</v>
      </c>
      <c r="G104">
        <v>13.37</v>
      </c>
      <c r="H104">
        <v>1.97</v>
      </c>
      <c r="L104">
        <v>15.34</v>
      </c>
      <c r="M104">
        <v>0.8715775749674054</v>
      </c>
      <c r="N104">
        <v>0.12842242503259452</v>
      </c>
      <c r="T104">
        <v>1</v>
      </c>
      <c r="AG104">
        <v>0.15615990000000002</v>
      </c>
      <c r="AH104">
        <v>1</v>
      </c>
      <c r="BS104">
        <v>0.15615990000000002</v>
      </c>
      <c r="BT104">
        <v>1.0179915254237289E-2</v>
      </c>
      <c r="BU104">
        <v>0.15615990000000002</v>
      </c>
      <c r="BV104">
        <v>1.0179915254237289E-2</v>
      </c>
      <c r="BW104">
        <v>100</v>
      </c>
      <c r="BX104">
        <v>2</v>
      </c>
      <c r="BY104">
        <v>0</v>
      </c>
      <c r="BZ104">
        <v>0</v>
      </c>
      <c r="CA104">
        <v>0</v>
      </c>
      <c r="CB104">
        <v>0</v>
      </c>
      <c r="CC104">
        <v>1</v>
      </c>
      <c r="CD104">
        <v>0</v>
      </c>
      <c r="CF104">
        <v>0</v>
      </c>
      <c r="CG104">
        <v>2.9604665999999999E-3</v>
      </c>
      <c r="CH104">
        <v>0.15319943340000003</v>
      </c>
      <c r="CI104">
        <v>9.9869252542372881E-3</v>
      </c>
    </row>
    <row r="105" spans="1:87">
      <c r="A105" t="s">
        <v>55</v>
      </c>
      <c r="B105">
        <v>59</v>
      </c>
      <c r="C105">
        <v>3</v>
      </c>
      <c r="D105">
        <v>2013</v>
      </c>
      <c r="E105">
        <v>19</v>
      </c>
      <c r="F105">
        <v>63.44</v>
      </c>
      <c r="G105">
        <v>63.44</v>
      </c>
      <c r="H105">
        <v>0</v>
      </c>
      <c r="L105">
        <v>63.44</v>
      </c>
      <c r="M105">
        <v>1</v>
      </c>
      <c r="N105">
        <v>0</v>
      </c>
      <c r="T105">
        <v>1</v>
      </c>
      <c r="BE105">
        <v>3.2729999999999999E-4</v>
      </c>
      <c r="BF105">
        <v>1</v>
      </c>
      <c r="BS105">
        <v>3.2729999999999999E-4</v>
      </c>
      <c r="BT105">
        <v>5.1592055485498107E-6</v>
      </c>
      <c r="BU105">
        <v>0</v>
      </c>
      <c r="BV105">
        <v>0</v>
      </c>
      <c r="BW105">
        <v>0</v>
      </c>
      <c r="BX105">
        <v>2</v>
      </c>
      <c r="BY105">
        <v>1</v>
      </c>
      <c r="BZ105">
        <v>1</v>
      </c>
      <c r="CA105">
        <v>0</v>
      </c>
      <c r="CB105">
        <v>0</v>
      </c>
      <c r="CC105">
        <v>0</v>
      </c>
      <c r="CD105">
        <v>0</v>
      </c>
      <c r="CF105">
        <v>1</v>
      </c>
      <c r="CG105">
        <v>1.2243285600000001E-2</v>
      </c>
      <c r="CH105">
        <v>-1.1915985600000002E-2</v>
      </c>
      <c r="CI105">
        <v>-1.8783079445145021E-4</v>
      </c>
    </row>
    <row r="106" spans="1:87">
      <c r="A106" t="s">
        <v>56</v>
      </c>
      <c r="B106">
        <v>63</v>
      </c>
      <c r="C106">
        <v>1</v>
      </c>
      <c r="D106">
        <v>2013</v>
      </c>
      <c r="E106">
        <v>18</v>
      </c>
      <c r="F106">
        <v>16.78</v>
      </c>
      <c r="G106">
        <v>16.78</v>
      </c>
      <c r="H106">
        <v>0</v>
      </c>
      <c r="L106">
        <v>16.78</v>
      </c>
      <c r="M106">
        <v>1</v>
      </c>
      <c r="N106">
        <v>0</v>
      </c>
      <c r="AG106">
        <v>0.67268880000000009</v>
      </c>
      <c r="AH106">
        <v>1</v>
      </c>
      <c r="BS106">
        <v>0.67268880000000009</v>
      </c>
      <c r="BT106">
        <v>4.0088724672228848E-2</v>
      </c>
      <c r="BU106">
        <v>0.67268880000000009</v>
      </c>
      <c r="BV106">
        <v>4.0088724672228848E-2</v>
      </c>
      <c r="BW106">
        <v>100</v>
      </c>
      <c r="BX106">
        <v>1</v>
      </c>
      <c r="BY106">
        <v>0</v>
      </c>
      <c r="BZ106">
        <v>1</v>
      </c>
      <c r="CA106">
        <v>0</v>
      </c>
      <c r="CB106">
        <v>0</v>
      </c>
      <c r="CC106">
        <v>0</v>
      </c>
      <c r="CD106">
        <v>0</v>
      </c>
      <c r="CF106">
        <v>0</v>
      </c>
      <c r="CG106">
        <v>3.2383721999999998E-3</v>
      </c>
      <c r="CH106">
        <v>0.66945042780000008</v>
      </c>
      <c r="CI106">
        <v>3.9895734672228851E-2</v>
      </c>
    </row>
    <row r="107" spans="1:87">
      <c r="A107" t="s">
        <v>56</v>
      </c>
      <c r="B107">
        <v>64</v>
      </c>
      <c r="C107">
        <v>1</v>
      </c>
      <c r="D107">
        <v>2013</v>
      </c>
      <c r="E107">
        <v>18</v>
      </c>
      <c r="F107">
        <v>1.63</v>
      </c>
      <c r="G107">
        <v>0.96</v>
      </c>
      <c r="H107">
        <v>0.67</v>
      </c>
      <c r="L107">
        <v>1.63</v>
      </c>
      <c r="M107">
        <v>0.58895705521472397</v>
      </c>
      <c r="N107">
        <v>0.41104294478527614</v>
      </c>
      <c r="Q107">
        <v>2.3565599999999999E-2</v>
      </c>
      <c r="R107">
        <v>1</v>
      </c>
      <c r="T107">
        <v>1</v>
      </c>
      <c r="BS107">
        <v>2.3565599999999999E-2</v>
      </c>
      <c r="BT107">
        <v>1.4457423312883437E-2</v>
      </c>
      <c r="BU107">
        <v>0</v>
      </c>
      <c r="BV107">
        <v>0</v>
      </c>
      <c r="BW107">
        <v>0</v>
      </c>
      <c r="BX107">
        <v>2</v>
      </c>
      <c r="BY107">
        <v>0</v>
      </c>
      <c r="BZ107">
        <v>0</v>
      </c>
      <c r="CA107">
        <v>0</v>
      </c>
      <c r="CB107">
        <v>0</v>
      </c>
      <c r="CC107">
        <v>1</v>
      </c>
      <c r="CD107">
        <v>0</v>
      </c>
      <c r="CF107">
        <v>0</v>
      </c>
      <c r="CG107">
        <v>3.1457369999999993E-4</v>
      </c>
      <c r="CH107">
        <v>2.3251026299999998E-2</v>
      </c>
      <c r="CI107">
        <v>1.4264433312883436E-2</v>
      </c>
    </row>
    <row r="108" spans="1:87">
      <c r="A108" t="s">
        <v>56</v>
      </c>
      <c r="B108">
        <v>65</v>
      </c>
      <c r="C108">
        <v>1</v>
      </c>
      <c r="D108">
        <v>2013</v>
      </c>
      <c r="E108">
        <v>12</v>
      </c>
      <c r="F108">
        <v>30</v>
      </c>
      <c r="G108">
        <v>30</v>
      </c>
      <c r="H108">
        <v>0</v>
      </c>
      <c r="L108">
        <v>30</v>
      </c>
      <c r="M108">
        <v>1</v>
      </c>
      <c r="N108">
        <v>0</v>
      </c>
      <c r="AG108">
        <v>3.2032799999999999</v>
      </c>
      <c r="AH108">
        <v>1</v>
      </c>
      <c r="AO108">
        <v>9.8189999999999996E-3</v>
      </c>
      <c r="AP108">
        <v>1</v>
      </c>
      <c r="BO108">
        <v>3.3647250000000002E-5</v>
      </c>
      <c r="BP108">
        <v>1</v>
      </c>
      <c r="BS108">
        <v>3.2131326472499997</v>
      </c>
      <c r="BT108">
        <v>0.10710442157499998</v>
      </c>
      <c r="BU108">
        <v>3.2033136472499999</v>
      </c>
      <c r="BV108">
        <v>0.10677712157499999</v>
      </c>
      <c r="BW108">
        <v>99.69441037523292</v>
      </c>
      <c r="BX108">
        <v>3</v>
      </c>
      <c r="BY108">
        <v>1</v>
      </c>
      <c r="BZ108">
        <v>1</v>
      </c>
      <c r="CA108">
        <v>0</v>
      </c>
      <c r="CB108">
        <v>0</v>
      </c>
      <c r="CC108">
        <v>0</v>
      </c>
      <c r="CD108">
        <v>0</v>
      </c>
      <c r="CE108">
        <v>3.2032799999999999</v>
      </c>
      <c r="CF108">
        <v>1</v>
      </c>
      <c r="CG108">
        <v>5.7896999999999992E-3</v>
      </c>
      <c r="CH108">
        <v>3.2073429472499999</v>
      </c>
      <c r="CI108">
        <v>0.10691143157499998</v>
      </c>
    </row>
    <row r="109" spans="1:87">
      <c r="A109" t="s">
        <v>56</v>
      </c>
      <c r="B109">
        <v>67</v>
      </c>
      <c r="C109">
        <v>1</v>
      </c>
      <c r="D109">
        <v>2013</v>
      </c>
      <c r="E109">
        <v>18</v>
      </c>
      <c r="F109">
        <v>6.12</v>
      </c>
      <c r="G109">
        <v>6.12</v>
      </c>
      <c r="H109">
        <v>0</v>
      </c>
      <c r="L109">
        <v>6.12</v>
      </c>
      <c r="M109">
        <v>1</v>
      </c>
      <c r="N109">
        <v>0</v>
      </c>
      <c r="T109">
        <v>1</v>
      </c>
      <c r="AK109">
        <v>3.2730000000000002E-2</v>
      </c>
      <c r="AL109">
        <v>1</v>
      </c>
      <c r="BS109">
        <v>3.2730000000000002E-2</v>
      </c>
      <c r="BT109">
        <v>5.348039215686275E-3</v>
      </c>
      <c r="BU109">
        <v>0</v>
      </c>
      <c r="BV109">
        <v>0</v>
      </c>
      <c r="BW109">
        <v>0</v>
      </c>
      <c r="BX109">
        <v>2</v>
      </c>
      <c r="BY109">
        <v>0</v>
      </c>
      <c r="BZ109">
        <v>1</v>
      </c>
      <c r="CA109">
        <v>0</v>
      </c>
      <c r="CB109">
        <v>0</v>
      </c>
      <c r="CC109">
        <v>1</v>
      </c>
      <c r="CD109">
        <v>0</v>
      </c>
      <c r="CF109">
        <v>0</v>
      </c>
      <c r="CG109">
        <v>1.1810987999999998E-3</v>
      </c>
      <c r="CH109">
        <v>3.15489012E-2</v>
      </c>
      <c r="CI109">
        <v>5.1550492156862754E-3</v>
      </c>
    </row>
    <row r="110" spans="1:87">
      <c r="A110" t="s">
        <v>56</v>
      </c>
      <c r="B110">
        <v>68</v>
      </c>
      <c r="C110">
        <v>1</v>
      </c>
      <c r="D110">
        <v>2013</v>
      </c>
      <c r="F110">
        <v>9</v>
      </c>
      <c r="G110">
        <v>7</v>
      </c>
      <c r="H110">
        <v>2</v>
      </c>
      <c r="L110">
        <v>2.7</v>
      </c>
      <c r="M110">
        <v>0.77777777777777779</v>
      </c>
      <c r="N110">
        <v>0.22222222222222221</v>
      </c>
      <c r="BS110">
        <v>0</v>
      </c>
      <c r="BT110">
        <v>0</v>
      </c>
      <c r="BU110">
        <v>0</v>
      </c>
      <c r="BV110">
        <v>0</v>
      </c>
      <c r="BW110">
        <v>0</v>
      </c>
      <c r="BX110">
        <v>0</v>
      </c>
      <c r="BY110">
        <v>1</v>
      </c>
      <c r="BZ110">
        <v>0</v>
      </c>
      <c r="CA110">
        <v>0</v>
      </c>
      <c r="CB110">
        <v>0</v>
      </c>
      <c r="CC110">
        <v>0</v>
      </c>
      <c r="CD110">
        <v>0</v>
      </c>
      <c r="CE110">
        <v>4.0041E-2</v>
      </c>
      <c r="CF110">
        <v>0</v>
      </c>
      <c r="CG110">
        <v>5.2107299999999983E-4</v>
      </c>
      <c r="CH110">
        <v>-5.2107299999999983E-4</v>
      </c>
      <c r="CI110">
        <v>-1.9298999999999993E-4</v>
      </c>
    </row>
    <row r="111" spans="1:87">
      <c r="A111" t="s">
        <v>56</v>
      </c>
      <c r="B111">
        <v>71</v>
      </c>
      <c r="C111">
        <v>1</v>
      </c>
      <c r="D111">
        <v>2013</v>
      </c>
      <c r="E111">
        <v>21</v>
      </c>
      <c r="F111">
        <v>13</v>
      </c>
      <c r="G111">
        <v>13</v>
      </c>
      <c r="H111">
        <v>0</v>
      </c>
      <c r="L111">
        <v>13</v>
      </c>
      <c r="M111">
        <v>1</v>
      </c>
      <c r="N111">
        <v>0</v>
      </c>
      <c r="T111">
        <v>1</v>
      </c>
      <c r="AU111">
        <v>0.13092300000000001</v>
      </c>
      <c r="AV111">
        <v>1</v>
      </c>
      <c r="BS111">
        <v>0.13092300000000001</v>
      </c>
      <c r="BT111">
        <v>1.0071E-2</v>
      </c>
      <c r="BU111">
        <v>0</v>
      </c>
      <c r="BV111">
        <v>0</v>
      </c>
      <c r="BW111">
        <v>0</v>
      </c>
      <c r="BX111">
        <v>2</v>
      </c>
      <c r="BY111">
        <v>0</v>
      </c>
      <c r="BZ111">
        <v>1</v>
      </c>
      <c r="CA111">
        <v>0</v>
      </c>
      <c r="CB111">
        <v>0</v>
      </c>
      <c r="CC111">
        <v>1</v>
      </c>
      <c r="CD111">
        <v>0</v>
      </c>
      <c r="CF111">
        <v>0</v>
      </c>
      <c r="CG111">
        <v>2.5088699999999999E-3</v>
      </c>
      <c r="CH111">
        <v>0.12841413000000002</v>
      </c>
      <c r="CI111">
        <v>9.8780099999999996E-3</v>
      </c>
    </row>
    <row r="112" spans="1:87">
      <c r="A112" t="s">
        <v>56</v>
      </c>
      <c r="B112">
        <v>72</v>
      </c>
      <c r="C112">
        <v>1</v>
      </c>
      <c r="D112">
        <v>2013</v>
      </c>
      <c r="E112">
        <v>18</v>
      </c>
      <c r="F112">
        <v>7.3639999999999999</v>
      </c>
      <c r="G112">
        <v>7.2</v>
      </c>
      <c r="H112">
        <v>0.16400000000000001</v>
      </c>
      <c r="L112">
        <v>7.3639999999999999</v>
      </c>
      <c r="M112">
        <v>0.97772949483976102</v>
      </c>
      <c r="N112">
        <v>2.2270505160239002E-2</v>
      </c>
      <c r="Q112">
        <v>2.8365999999999999E-3</v>
      </c>
      <c r="R112">
        <v>1</v>
      </c>
      <c r="AG112">
        <v>8.1000000000000003E-2</v>
      </c>
      <c r="AH112">
        <v>1</v>
      </c>
      <c r="BR112">
        <v>1</v>
      </c>
      <c r="BS112">
        <v>8.3836599999999997E-2</v>
      </c>
      <c r="BT112">
        <v>1.1384655078761543E-2</v>
      </c>
      <c r="BU112">
        <v>8.1000000000000003E-2</v>
      </c>
      <c r="BV112">
        <v>1.0999456816947311E-2</v>
      </c>
      <c r="BW112">
        <v>96.616513551360626</v>
      </c>
      <c r="BX112">
        <v>3</v>
      </c>
      <c r="BY112">
        <v>1</v>
      </c>
      <c r="BZ112">
        <v>1</v>
      </c>
      <c r="CA112">
        <v>0</v>
      </c>
      <c r="CB112">
        <v>0</v>
      </c>
      <c r="CC112">
        <v>1</v>
      </c>
      <c r="CD112">
        <v>0</v>
      </c>
      <c r="CE112">
        <v>0.29400000000000004</v>
      </c>
      <c r="CF112">
        <v>0</v>
      </c>
      <c r="CG112">
        <v>1.4211783599999998E-3</v>
      </c>
      <c r="CH112">
        <v>8.241542164E-2</v>
      </c>
      <c r="CI112">
        <v>1.1191665078761542E-2</v>
      </c>
    </row>
    <row r="113" spans="1:87">
      <c r="A113" t="s">
        <v>56</v>
      </c>
      <c r="B113">
        <v>75</v>
      </c>
      <c r="C113">
        <v>1</v>
      </c>
      <c r="D113">
        <v>2013</v>
      </c>
      <c r="E113">
        <v>13</v>
      </c>
      <c r="F113">
        <v>0.51090000000000002</v>
      </c>
      <c r="G113">
        <v>0</v>
      </c>
      <c r="H113">
        <v>0.51096649999999999</v>
      </c>
      <c r="L113">
        <v>0.40872000000000003</v>
      </c>
      <c r="M113">
        <v>0</v>
      </c>
      <c r="N113">
        <v>1</v>
      </c>
      <c r="BS113">
        <v>0</v>
      </c>
      <c r="BT113">
        <v>0</v>
      </c>
      <c r="BU113">
        <v>0</v>
      </c>
      <c r="BV113">
        <v>0</v>
      </c>
      <c r="BW113">
        <v>0</v>
      </c>
      <c r="BX113">
        <v>0</v>
      </c>
      <c r="BY113">
        <v>0</v>
      </c>
      <c r="BZ113">
        <v>0</v>
      </c>
      <c r="CA113">
        <v>0</v>
      </c>
      <c r="CB113">
        <v>0</v>
      </c>
      <c r="CC113">
        <v>0</v>
      </c>
      <c r="CD113">
        <v>0</v>
      </c>
      <c r="CF113">
        <v>0</v>
      </c>
      <c r="CG113">
        <v>7.8878872800000011E-5</v>
      </c>
      <c r="CH113">
        <v>-7.8878872800000011E-5</v>
      </c>
      <c r="CI113">
        <v>-1.9299000000000001E-4</v>
      </c>
    </row>
    <row r="114" spans="1:87">
      <c r="A114" t="s">
        <v>56</v>
      </c>
      <c r="B114">
        <v>76</v>
      </c>
      <c r="C114">
        <v>1</v>
      </c>
      <c r="D114">
        <v>2013</v>
      </c>
      <c r="E114">
        <v>16</v>
      </c>
      <c r="F114">
        <v>8.4300000000000015</v>
      </c>
      <c r="G114">
        <v>7</v>
      </c>
      <c r="H114">
        <v>1.43</v>
      </c>
      <c r="L114">
        <v>8.4300000000000015</v>
      </c>
      <c r="M114">
        <v>0.83036773428232502</v>
      </c>
      <c r="N114">
        <v>0.16963226571767498</v>
      </c>
      <c r="P114">
        <v>1</v>
      </c>
      <c r="Q114">
        <v>8.3788799999999996E-4</v>
      </c>
      <c r="R114">
        <v>1</v>
      </c>
      <c r="T114">
        <v>1</v>
      </c>
      <c r="AG114">
        <v>0.160164</v>
      </c>
      <c r="AH114">
        <v>1</v>
      </c>
      <c r="BS114">
        <v>0.16100188800000001</v>
      </c>
      <c r="BT114">
        <v>1.9098681850533806E-2</v>
      </c>
      <c r="BU114">
        <v>0.160164</v>
      </c>
      <c r="BV114">
        <v>1.8999288256227754E-2</v>
      </c>
      <c r="BW114">
        <v>99.479578773635239</v>
      </c>
      <c r="BX114">
        <v>4</v>
      </c>
      <c r="BY114">
        <v>1</v>
      </c>
      <c r="BZ114">
        <v>1</v>
      </c>
      <c r="CA114">
        <v>0</v>
      </c>
      <c r="CB114">
        <v>0</v>
      </c>
      <c r="CC114">
        <v>0</v>
      </c>
      <c r="CD114">
        <v>0</v>
      </c>
      <c r="CE114">
        <v>1.0303488000000002E-3</v>
      </c>
      <c r="CF114">
        <v>0</v>
      </c>
      <c r="CG114">
        <v>1.6269057000000001E-3</v>
      </c>
      <c r="CH114">
        <v>0.15937498230000002</v>
      </c>
      <c r="CI114">
        <v>1.8905691850533805E-2</v>
      </c>
    </row>
    <row r="115" spans="1:87">
      <c r="A115" t="s">
        <v>56</v>
      </c>
      <c r="B115">
        <v>77</v>
      </c>
      <c r="C115">
        <v>1</v>
      </c>
      <c r="D115">
        <v>2013</v>
      </c>
      <c r="E115">
        <v>18</v>
      </c>
      <c r="F115">
        <v>5.23</v>
      </c>
      <c r="G115">
        <v>0</v>
      </c>
      <c r="H115">
        <v>5.23</v>
      </c>
      <c r="L115">
        <v>5.23</v>
      </c>
      <c r="M115">
        <v>0</v>
      </c>
      <c r="N115">
        <v>1</v>
      </c>
      <c r="T115">
        <v>1</v>
      </c>
      <c r="AG115">
        <v>0.14735088000000002</v>
      </c>
      <c r="AH115">
        <v>1</v>
      </c>
      <c r="BE115">
        <v>6.5459999999999997E-4</v>
      </c>
      <c r="BF115">
        <v>1</v>
      </c>
      <c r="BS115">
        <v>0.14800548000000002</v>
      </c>
      <c r="BT115">
        <v>2.8299326959847038E-2</v>
      </c>
      <c r="BU115">
        <v>0.14735088000000002</v>
      </c>
      <c r="BV115">
        <v>2.8174164435946464E-2</v>
      </c>
      <c r="BW115">
        <v>99.557719079050315</v>
      </c>
      <c r="BX115">
        <v>3</v>
      </c>
      <c r="BY115">
        <v>1</v>
      </c>
      <c r="BZ115">
        <v>0</v>
      </c>
      <c r="CA115">
        <v>0</v>
      </c>
      <c r="CB115">
        <v>0</v>
      </c>
      <c r="CC115">
        <v>0</v>
      </c>
      <c r="CD115">
        <v>0</v>
      </c>
      <c r="CE115">
        <v>8.2560000000000001E-4</v>
      </c>
      <c r="CF115">
        <v>0</v>
      </c>
      <c r="CG115">
        <v>1.0093376999999999E-3</v>
      </c>
      <c r="CH115">
        <v>0.14699614230000002</v>
      </c>
      <c r="CI115">
        <v>2.8106336959847038E-2</v>
      </c>
    </row>
    <row r="116" spans="1:87">
      <c r="A116" t="s">
        <v>59</v>
      </c>
      <c r="B116">
        <v>79</v>
      </c>
      <c r="C116">
        <v>1</v>
      </c>
      <c r="D116">
        <v>2013</v>
      </c>
      <c r="E116">
        <v>24</v>
      </c>
      <c r="F116">
        <v>18.579999999999998</v>
      </c>
      <c r="G116">
        <v>18.579999999999998</v>
      </c>
      <c r="H116">
        <v>0</v>
      </c>
      <c r="L116">
        <v>18.579999999999998</v>
      </c>
      <c r="M116">
        <v>1</v>
      </c>
      <c r="N116">
        <v>0</v>
      </c>
      <c r="AB116">
        <v>1</v>
      </c>
      <c r="BP116">
        <v>1</v>
      </c>
      <c r="BR116">
        <v>1</v>
      </c>
      <c r="BS116">
        <v>0</v>
      </c>
      <c r="BT116">
        <v>0</v>
      </c>
      <c r="BU116">
        <v>0</v>
      </c>
      <c r="BV116">
        <v>0</v>
      </c>
      <c r="BW116">
        <v>0</v>
      </c>
      <c r="BX116">
        <v>3</v>
      </c>
      <c r="BY116">
        <v>0</v>
      </c>
      <c r="BZ116">
        <v>1</v>
      </c>
      <c r="CA116">
        <v>0</v>
      </c>
      <c r="CB116">
        <v>0</v>
      </c>
      <c r="CC116">
        <v>0</v>
      </c>
      <c r="CD116">
        <v>0</v>
      </c>
      <c r="CF116">
        <v>0</v>
      </c>
      <c r="CG116">
        <v>3.5857541999999992E-3</v>
      </c>
      <c r="CH116">
        <v>-3.5857541999999992E-3</v>
      </c>
      <c r="CI116">
        <v>-1.9298999999999998E-4</v>
      </c>
    </row>
    <row r="117" spans="1:87">
      <c r="A117" t="s">
        <v>59</v>
      </c>
      <c r="B117">
        <v>80</v>
      </c>
      <c r="C117">
        <v>1</v>
      </c>
      <c r="D117">
        <v>2013</v>
      </c>
      <c r="E117">
        <v>12</v>
      </c>
      <c r="F117">
        <v>18.579999999999998</v>
      </c>
      <c r="G117">
        <v>18.579999999999998</v>
      </c>
      <c r="H117">
        <v>0</v>
      </c>
      <c r="L117">
        <v>18.579999999999998</v>
      </c>
      <c r="M117">
        <v>1</v>
      </c>
      <c r="N117">
        <v>0</v>
      </c>
      <c r="AC117">
        <v>0.104736</v>
      </c>
      <c r="AD117">
        <v>1</v>
      </c>
      <c r="AI117">
        <v>9.1999999999999998E-2</v>
      </c>
      <c r="AJ117">
        <v>1</v>
      </c>
      <c r="AK117">
        <v>0.32730000000000004</v>
      </c>
      <c r="AL117">
        <v>1</v>
      </c>
      <c r="BS117">
        <v>0.52403600000000006</v>
      </c>
      <c r="BT117">
        <v>2.8204305705059208E-2</v>
      </c>
      <c r="BU117">
        <v>9.1999999999999998E-2</v>
      </c>
      <c r="BV117">
        <v>4.9515608180839615E-3</v>
      </c>
      <c r="BW117">
        <v>17.556045767848008</v>
      </c>
      <c r="BX117">
        <v>3</v>
      </c>
      <c r="BY117">
        <v>0</v>
      </c>
      <c r="BZ117">
        <v>1</v>
      </c>
      <c r="CA117">
        <v>0</v>
      </c>
      <c r="CB117">
        <v>0</v>
      </c>
      <c r="CC117">
        <v>0</v>
      </c>
      <c r="CD117">
        <v>0</v>
      </c>
      <c r="CF117">
        <v>0</v>
      </c>
      <c r="CG117">
        <v>3.5857541999999992E-3</v>
      </c>
      <c r="CH117">
        <v>0.5204502458000001</v>
      </c>
      <c r="CI117">
        <v>2.8011315705059207E-2</v>
      </c>
    </row>
    <row r="118" spans="1:87">
      <c r="A118" t="s">
        <v>59</v>
      </c>
      <c r="B118">
        <v>81</v>
      </c>
      <c r="C118">
        <v>1</v>
      </c>
      <c r="D118">
        <v>2013</v>
      </c>
      <c r="E118">
        <v>21</v>
      </c>
      <c r="F118">
        <v>18.579999999999998</v>
      </c>
      <c r="G118">
        <v>18.579999999999998</v>
      </c>
      <c r="H118">
        <v>0</v>
      </c>
      <c r="L118">
        <v>18.579999999999998</v>
      </c>
      <c r="M118">
        <v>1</v>
      </c>
      <c r="N118">
        <v>0</v>
      </c>
      <c r="AC118">
        <v>2.6183999999999999E-2</v>
      </c>
      <c r="AD118">
        <v>1</v>
      </c>
      <c r="AG118">
        <v>0.8136331200000001</v>
      </c>
      <c r="AH118">
        <v>1</v>
      </c>
      <c r="AO118">
        <v>5.9306760000000002E-3</v>
      </c>
      <c r="AP118">
        <v>1</v>
      </c>
      <c r="BE118">
        <v>1.6364999999999999E-4</v>
      </c>
      <c r="BF118">
        <v>1</v>
      </c>
      <c r="BS118">
        <v>0.84591144600000001</v>
      </c>
      <c r="BT118">
        <v>4.5528064908503772E-2</v>
      </c>
      <c r="BU118">
        <v>0.8136331200000001</v>
      </c>
      <c r="BV118">
        <v>4.3790803013993553E-2</v>
      </c>
      <c r="BW118">
        <v>96.184195620873552</v>
      </c>
      <c r="BX118">
        <v>4</v>
      </c>
      <c r="BY118">
        <v>0</v>
      </c>
      <c r="BZ118">
        <v>1</v>
      </c>
      <c r="CA118">
        <v>0</v>
      </c>
      <c r="CB118">
        <v>0</v>
      </c>
      <c r="CC118">
        <v>0</v>
      </c>
      <c r="CD118">
        <v>0</v>
      </c>
      <c r="CF118">
        <v>0</v>
      </c>
      <c r="CG118">
        <v>3.5857541999999992E-3</v>
      </c>
      <c r="CH118">
        <v>0.84232569180000005</v>
      </c>
      <c r="CI118">
        <v>4.5335074908503775E-2</v>
      </c>
    </row>
    <row r="119" spans="1:87">
      <c r="A119" t="s">
        <v>59</v>
      </c>
      <c r="B119">
        <v>82</v>
      </c>
      <c r="C119">
        <v>1</v>
      </c>
      <c r="D119">
        <v>2013</v>
      </c>
      <c r="E119">
        <v>16</v>
      </c>
      <c r="F119">
        <v>16.72</v>
      </c>
      <c r="G119">
        <v>16.72</v>
      </c>
      <c r="H119">
        <v>0</v>
      </c>
      <c r="L119">
        <v>16.72</v>
      </c>
      <c r="M119">
        <v>1</v>
      </c>
      <c r="N119">
        <v>0</v>
      </c>
      <c r="AK119">
        <v>5.4943039296000001E-2</v>
      </c>
      <c r="AR119">
        <v>1</v>
      </c>
      <c r="BS119">
        <v>5.4943039296000001E-2</v>
      </c>
      <c r="BT119">
        <v>3.2860669435406703E-3</v>
      </c>
      <c r="BU119">
        <v>0</v>
      </c>
      <c r="BV119">
        <v>0</v>
      </c>
      <c r="BW119">
        <v>0</v>
      </c>
      <c r="BX119">
        <v>1</v>
      </c>
      <c r="BY119">
        <v>0</v>
      </c>
      <c r="BZ119">
        <v>0</v>
      </c>
      <c r="CA119">
        <v>0</v>
      </c>
      <c r="CB119">
        <v>0</v>
      </c>
      <c r="CC119">
        <v>1</v>
      </c>
      <c r="CD119">
        <v>0</v>
      </c>
      <c r="CF119">
        <v>0</v>
      </c>
      <c r="CG119">
        <v>3.2267927999999994E-3</v>
      </c>
      <c r="CH119">
        <v>5.1716246495999998E-2</v>
      </c>
      <c r="CI119">
        <v>3.0930769435406702E-3</v>
      </c>
    </row>
    <row r="120" spans="1:87">
      <c r="A120" t="s">
        <v>59</v>
      </c>
      <c r="B120">
        <v>83</v>
      </c>
      <c r="C120">
        <v>1</v>
      </c>
      <c r="D120">
        <v>2013</v>
      </c>
      <c r="E120">
        <v>14</v>
      </c>
      <c r="F120">
        <v>16.72</v>
      </c>
      <c r="G120">
        <v>16.72</v>
      </c>
      <c r="H120">
        <v>0</v>
      </c>
      <c r="L120">
        <v>16.72</v>
      </c>
      <c r="M120">
        <v>1</v>
      </c>
      <c r="N120">
        <v>0</v>
      </c>
      <c r="AK120">
        <v>0.19638000000000003</v>
      </c>
      <c r="AL120">
        <v>1</v>
      </c>
      <c r="BS120">
        <v>0.19638000000000003</v>
      </c>
      <c r="BT120">
        <v>1.1745215311004788E-2</v>
      </c>
      <c r="BU120">
        <v>0</v>
      </c>
      <c r="BV120">
        <v>0</v>
      </c>
      <c r="BW120">
        <v>0</v>
      </c>
      <c r="BX120">
        <v>1</v>
      </c>
      <c r="BY120">
        <v>0</v>
      </c>
      <c r="BZ120">
        <v>0</v>
      </c>
      <c r="CA120">
        <v>0</v>
      </c>
      <c r="CB120">
        <v>0</v>
      </c>
      <c r="CC120">
        <v>1</v>
      </c>
      <c r="CD120">
        <v>0</v>
      </c>
      <c r="CF120">
        <v>0</v>
      </c>
      <c r="CG120">
        <v>3.2267927999999994E-3</v>
      </c>
      <c r="CH120">
        <v>0.19315320720000004</v>
      </c>
      <c r="CI120">
        <v>1.1552225311004787E-2</v>
      </c>
    </row>
    <row r="121" spans="1:87">
      <c r="A121" t="s">
        <v>59</v>
      </c>
      <c r="B121">
        <v>84</v>
      </c>
      <c r="C121">
        <v>1</v>
      </c>
      <c r="D121">
        <v>2013</v>
      </c>
      <c r="E121">
        <v>14</v>
      </c>
      <c r="F121">
        <v>16.72</v>
      </c>
      <c r="G121">
        <v>16.72</v>
      </c>
      <c r="H121">
        <v>0</v>
      </c>
      <c r="L121">
        <v>16.72</v>
      </c>
      <c r="M121">
        <v>1</v>
      </c>
      <c r="N121">
        <v>0</v>
      </c>
      <c r="AK121">
        <v>0.13092000000000001</v>
      </c>
      <c r="AL121">
        <v>1</v>
      </c>
      <c r="BS121">
        <v>0.13092000000000001</v>
      </c>
      <c r="BT121">
        <v>7.8301435406698573E-3</v>
      </c>
      <c r="BU121">
        <v>0</v>
      </c>
      <c r="BV121">
        <v>0</v>
      </c>
      <c r="BW121">
        <v>0</v>
      </c>
      <c r="BX121">
        <v>1</v>
      </c>
      <c r="BY121">
        <v>0</v>
      </c>
      <c r="BZ121">
        <v>0</v>
      </c>
      <c r="CA121">
        <v>0</v>
      </c>
      <c r="CB121">
        <v>0</v>
      </c>
      <c r="CC121">
        <v>1</v>
      </c>
      <c r="CD121">
        <v>0</v>
      </c>
      <c r="CF121">
        <v>0</v>
      </c>
      <c r="CG121">
        <v>3.2267927999999994E-3</v>
      </c>
      <c r="CH121">
        <v>0.12769320720000002</v>
      </c>
      <c r="CI121">
        <v>7.6371535406698577E-3</v>
      </c>
    </row>
    <row r="122" spans="1:87">
      <c r="A122" t="s">
        <v>59</v>
      </c>
      <c r="B122">
        <v>85</v>
      </c>
      <c r="C122">
        <v>1</v>
      </c>
      <c r="D122">
        <v>2013</v>
      </c>
      <c r="E122">
        <v>17</v>
      </c>
      <c r="F122">
        <v>13.38</v>
      </c>
      <c r="G122">
        <v>13.38</v>
      </c>
      <c r="H122">
        <v>0</v>
      </c>
      <c r="L122">
        <v>13.38</v>
      </c>
      <c r="M122">
        <v>1</v>
      </c>
      <c r="N122">
        <v>0</v>
      </c>
      <c r="AC122">
        <v>8.1497700000000006E-2</v>
      </c>
      <c r="AD122">
        <v>1</v>
      </c>
      <c r="AK122">
        <v>3.2730000000000002E-2</v>
      </c>
      <c r="AL122">
        <v>1</v>
      </c>
      <c r="BH122">
        <v>1</v>
      </c>
      <c r="BS122">
        <v>0.11422770000000002</v>
      </c>
      <c r="BT122">
        <v>8.5371973094170404E-3</v>
      </c>
      <c r="BU122">
        <v>0</v>
      </c>
      <c r="BV122">
        <v>0</v>
      </c>
      <c r="BW122">
        <v>0</v>
      </c>
      <c r="BX122">
        <v>3</v>
      </c>
      <c r="BY122">
        <v>0</v>
      </c>
      <c r="BZ122">
        <v>0</v>
      </c>
      <c r="CA122">
        <v>0</v>
      </c>
      <c r="CB122">
        <v>0</v>
      </c>
      <c r="CC122">
        <v>0</v>
      </c>
      <c r="CD122">
        <v>0</v>
      </c>
      <c r="CF122">
        <v>0</v>
      </c>
      <c r="CG122">
        <v>2.5822062000000006E-3</v>
      </c>
      <c r="CH122">
        <v>0.11164549380000001</v>
      </c>
      <c r="CI122">
        <v>8.3442073094170399E-3</v>
      </c>
    </row>
    <row r="123" spans="1:87">
      <c r="A123" t="s">
        <v>59</v>
      </c>
      <c r="B123">
        <v>86</v>
      </c>
      <c r="C123">
        <v>1</v>
      </c>
      <c r="D123">
        <v>2013</v>
      </c>
      <c r="E123">
        <v>22</v>
      </c>
      <c r="F123">
        <v>13.38</v>
      </c>
      <c r="G123">
        <v>13.38</v>
      </c>
      <c r="H123">
        <v>0</v>
      </c>
      <c r="L123">
        <v>13.38</v>
      </c>
      <c r="M123">
        <v>1</v>
      </c>
      <c r="N123">
        <v>0</v>
      </c>
      <c r="Q123">
        <v>3.1420799999999999E-2</v>
      </c>
      <c r="R123">
        <v>1</v>
      </c>
      <c r="AK123">
        <v>2.6183999999999999E-2</v>
      </c>
      <c r="AL123">
        <v>1</v>
      </c>
      <c r="AO123">
        <v>1.7805120000000001E-2</v>
      </c>
      <c r="AP123">
        <v>1</v>
      </c>
      <c r="AQ123">
        <v>1.8222046784640004E-2</v>
      </c>
      <c r="AR123">
        <v>1</v>
      </c>
      <c r="BS123">
        <v>9.3631966784640003E-2</v>
      </c>
      <c r="BT123">
        <v>6.9979048419013447E-3</v>
      </c>
      <c r="BU123">
        <v>0</v>
      </c>
      <c r="BV123">
        <v>0</v>
      </c>
      <c r="BW123">
        <v>0</v>
      </c>
      <c r="BX123">
        <v>4</v>
      </c>
      <c r="BY123">
        <v>1</v>
      </c>
      <c r="BZ123">
        <v>1</v>
      </c>
      <c r="CA123">
        <v>0</v>
      </c>
      <c r="CB123">
        <v>0</v>
      </c>
      <c r="CC123">
        <v>0</v>
      </c>
      <c r="CD123">
        <v>0</v>
      </c>
      <c r="CF123">
        <v>0</v>
      </c>
      <c r="CG123">
        <v>2.5822062000000006E-3</v>
      </c>
      <c r="CH123">
        <v>9.1049760584639997E-2</v>
      </c>
      <c r="CI123">
        <v>6.8049148419013451E-3</v>
      </c>
    </row>
    <row r="124" spans="1:87">
      <c r="A124" t="s">
        <v>59</v>
      </c>
      <c r="B124">
        <v>87</v>
      </c>
      <c r="C124">
        <v>1</v>
      </c>
      <c r="D124">
        <v>2013</v>
      </c>
      <c r="E124">
        <v>21</v>
      </c>
      <c r="F124">
        <v>18</v>
      </c>
      <c r="G124">
        <v>18</v>
      </c>
      <c r="H124">
        <v>0</v>
      </c>
      <c r="L124">
        <v>17.28</v>
      </c>
      <c r="M124">
        <v>1</v>
      </c>
      <c r="N124">
        <v>0</v>
      </c>
      <c r="T124">
        <v>1</v>
      </c>
      <c r="AO124">
        <v>8.9025600000000021E-3</v>
      </c>
      <c r="AP124">
        <v>1</v>
      </c>
      <c r="BE124">
        <v>1.6364999999999999E-4</v>
      </c>
      <c r="BF124">
        <v>1</v>
      </c>
      <c r="BS124">
        <v>9.0662100000000016E-3</v>
      </c>
      <c r="BT124">
        <v>5.2466493055555556E-4</v>
      </c>
      <c r="BU124">
        <v>0</v>
      </c>
      <c r="BV124">
        <v>0</v>
      </c>
      <c r="BW124">
        <v>0</v>
      </c>
      <c r="BX124">
        <v>3</v>
      </c>
      <c r="BY124">
        <v>1</v>
      </c>
      <c r="BZ124">
        <v>0</v>
      </c>
      <c r="CA124">
        <v>0</v>
      </c>
      <c r="CB124">
        <v>0</v>
      </c>
      <c r="CC124">
        <v>0</v>
      </c>
      <c r="CD124">
        <v>0</v>
      </c>
      <c r="CF124">
        <v>0</v>
      </c>
      <c r="CG124">
        <v>3.3348672000000001E-3</v>
      </c>
      <c r="CH124">
        <v>5.7313428000000015E-3</v>
      </c>
      <c r="CI124">
        <v>3.3167493055555558E-4</v>
      </c>
    </row>
    <row r="125" spans="1:87">
      <c r="A125" t="s">
        <v>59</v>
      </c>
      <c r="B125">
        <v>88</v>
      </c>
      <c r="C125">
        <v>1</v>
      </c>
      <c r="D125">
        <v>2013</v>
      </c>
      <c r="E125">
        <v>22</v>
      </c>
      <c r="F125">
        <v>9</v>
      </c>
      <c r="G125">
        <v>9</v>
      </c>
      <c r="H125">
        <v>0</v>
      </c>
      <c r="L125">
        <v>9</v>
      </c>
      <c r="M125">
        <v>1</v>
      </c>
      <c r="N125">
        <v>0</v>
      </c>
      <c r="AK125">
        <v>7.8551999999999997E-2</v>
      </c>
      <c r="AL125">
        <v>1</v>
      </c>
      <c r="AO125">
        <v>8.9025600000000021E-3</v>
      </c>
      <c r="AP125">
        <v>1</v>
      </c>
      <c r="BS125">
        <v>8.7454560000000001E-2</v>
      </c>
      <c r="BT125">
        <v>9.717173333333334E-3</v>
      </c>
      <c r="BU125">
        <v>0</v>
      </c>
      <c r="BV125">
        <v>0</v>
      </c>
      <c r="BW125">
        <v>0</v>
      </c>
      <c r="BX125">
        <v>2</v>
      </c>
      <c r="BY125">
        <v>0</v>
      </c>
      <c r="BZ125">
        <v>1</v>
      </c>
      <c r="CA125">
        <v>0</v>
      </c>
      <c r="CB125">
        <v>0</v>
      </c>
      <c r="CC125">
        <v>1</v>
      </c>
      <c r="CD125">
        <v>0</v>
      </c>
      <c r="CF125">
        <v>0</v>
      </c>
      <c r="CG125">
        <v>1.7369099999999997E-3</v>
      </c>
      <c r="CH125">
        <v>8.5717650000000006E-2</v>
      </c>
      <c r="CI125">
        <v>9.5241833333333335E-3</v>
      </c>
    </row>
    <row r="126" spans="1:87">
      <c r="A126" t="s">
        <v>59</v>
      </c>
      <c r="B126">
        <v>89</v>
      </c>
      <c r="C126">
        <v>1</v>
      </c>
      <c r="D126">
        <v>2013</v>
      </c>
      <c r="E126">
        <v>20</v>
      </c>
      <c r="F126">
        <v>18</v>
      </c>
      <c r="G126">
        <v>18</v>
      </c>
      <c r="H126">
        <v>0</v>
      </c>
      <c r="L126">
        <v>18</v>
      </c>
      <c r="M126">
        <v>1</v>
      </c>
      <c r="N126">
        <v>0</v>
      </c>
      <c r="T126">
        <v>1</v>
      </c>
      <c r="AK126">
        <v>6.5460000000000004E-2</v>
      </c>
      <c r="AL126">
        <v>1</v>
      </c>
      <c r="BS126">
        <v>6.5460000000000004E-2</v>
      </c>
      <c r="BT126">
        <v>3.636666666666667E-3</v>
      </c>
      <c r="BU126">
        <v>0</v>
      </c>
      <c r="BV126">
        <v>0</v>
      </c>
      <c r="BW126">
        <v>0</v>
      </c>
      <c r="BX126">
        <v>2</v>
      </c>
      <c r="BY126">
        <v>1</v>
      </c>
      <c r="BZ126">
        <v>1</v>
      </c>
      <c r="CA126">
        <v>0</v>
      </c>
      <c r="CB126">
        <v>0</v>
      </c>
      <c r="CC126">
        <v>0</v>
      </c>
      <c r="CD126">
        <v>0</v>
      </c>
      <c r="CF126">
        <v>0</v>
      </c>
      <c r="CG126">
        <v>3.4738199999999994E-3</v>
      </c>
      <c r="CH126">
        <v>6.1986180000000002E-2</v>
      </c>
      <c r="CI126">
        <v>3.4436766666666669E-3</v>
      </c>
    </row>
    <row r="127" spans="1:87">
      <c r="A127" t="s">
        <v>56</v>
      </c>
      <c r="B127">
        <v>5</v>
      </c>
      <c r="C127">
        <v>1</v>
      </c>
      <c r="D127">
        <v>2013</v>
      </c>
      <c r="E127" t="s">
        <v>64</v>
      </c>
      <c r="F127">
        <v>6.9749999999999996</v>
      </c>
      <c r="G127">
        <v>6.9749999999999996</v>
      </c>
      <c r="H127">
        <v>0</v>
      </c>
      <c r="L127">
        <v>6.9749999999999996</v>
      </c>
      <c r="M127">
        <v>1</v>
      </c>
      <c r="N127">
        <v>0</v>
      </c>
      <c r="AB127">
        <v>1</v>
      </c>
      <c r="AK127">
        <v>0.26184000000000002</v>
      </c>
      <c r="AL127">
        <v>1</v>
      </c>
      <c r="BS127">
        <v>0.26184000000000002</v>
      </c>
      <c r="BT127">
        <v>3.7539784946236561E-2</v>
      </c>
      <c r="BU127">
        <v>0</v>
      </c>
      <c r="BV127">
        <v>0</v>
      </c>
      <c r="BW127">
        <v>0</v>
      </c>
      <c r="BX127">
        <v>2</v>
      </c>
      <c r="BY127">
        <v>1</v>
      </c>
      <c r="BZ127">
        <v>0</v>
      </c>
      <c r="CA127">
        <v>0</v>
      </c>
      <c r="CB127">
        <v>0</v>
      </c>
      <c r="CC127">
        <v>0</v>
      </c>
      <c r="CD127">
        <v>0</v>
      </c>
      <c r="CF127">
        <v>1</v>
      </c>
      <c r="CG127">
        <v>1.3461052500000001E-3</v>
      </c>
      <c r="CH127">
        <v>0.26049389475000001</v>
      </c>
      <c r="CI127">
        <v>3.7346794946236564E-2</v>
      </c>
    </row>
    <row r="128" spans="1:87">
      <c r="A128" t="s">
        <v>59</v>
      </c>
      <c r="B128">
        <v>6</v>
      </c>
      <c r="C128">
        <v>1</v>
      </c>
      <c r="D128">
        <v>2013</v>
      </c>
      <c r="E128">
        <v>24</v>
      </c>
      <c r="F128">
        <v>17.837399999999999</v>
      </c>
      <c r="G128">
        <v>17.837399999999999</v>
      </c>
      <c r="H128">
        <v>0</v>
      </c>
      <c r="L128">
        <v>17.837399999999999</v>
      </c>
      <c r="M128">
        <v>1</v>
      </c>
      <c r="N128">
        <v>0</v>
      </c>
      <c r="AG128">
        <v>9.6098399999999997E-3</v>
      </c>
      <c r="AH128">
        <v>1</v>
      </c>
      <c r="BS128">
        <v>9.6098399999999997E-3</v>
      </c>
      <c r="BT128">
        <v>5.3874667832755894E-4</v>
      </c>
      <c r="BU128">
        <v>9.6098399999999997E-3</v>
      </c>
      <c r="BV128">
        <v>5.3874667832755894E-4</v>
      </c>
      <c r="BW128">
        <v>100</v>
      </c>
      <c r="BX128">
        <v>1</v>
      </c>
      <c r="BY128">
        <v>1</v>
      </c>
      <c r="BZ128">
        <v>0</v>
      </c>
      <c r="CA128">
        <v>0</v>
      </c>
      <c r="CB128">
        <v>0</v>
      </c>
      <c r="CC128">
        <v>0</v>
      </c>
      <c r="CD128">
        <v>0</v>
      </c>
      <c r="CF128">
        <v>0</v>
      </c>
      <c r="CG128">
        <v>3.4424398260000004E-3</v>
      </c>
      <c r="CH128">
        <v>6.1674001739999993E-3</v>
      </c>
      <c r="CI128">
        <v>3.4575667832755891E-4</v>
      </c>
    </row>
    <row r="129" spans="1:87">
      <c r="A129" t="s">
        <v>59</v>
      </c>
      <c r="B129">
        <v>7</v>
      </c>
      <c r="C129">
        <v>1</v>
      </c>
      <c r="D129">
        <v>2013</v>
      </c>
      <c r="E129">
        <v>19</v>
      </c>
      <c r="F129">
        <v>16.920000000000002</v>
      </c>
      <c r="G129">
        <v>16.920000000000002</v>
      </c>
      <c r="H129">
        <v>0</v>
      </c>
      <c r="L129">
        <v>16.920000000000002</v>
      </c>
      <c r="M129">
        <v>1</v>
      </c>
      <c r="N129">
        <v>0</v>
      </c>
      <c r="AU129">
        <v>3.9589509759999997E-3</v>
      </c>
      <c r="AV129">
        <v>1</v>
      </c>
      <c r="BS129">
        <v>3.9589509759999997E-3</v>
      </c>
      <c r="BT129">
        <v>2.3398055413711581E-4</v>
      </c>
      <c r="BU129">
        <v>0</v>
      </c>
      <c r="BV129">
        <v>0</v>
      </c>
      <c r="BW129">
        <v>0</v>
      </c>
      <c r="BX129">
        <v>1</v>
      </c>
      <c r="BY129">
        <v>1</v>
      </c>
      <c r="BZ129">
        <v>0</v>
      </c>
      <c r="CA129">
        <v>0</v>
      </c>
      <c r="CB129">
        <v>0</v>
      </c>
      <c r="CC129">
        <v>0</v>
      </c>
      <c r="CD129">
        <v>0</v>
      </c>
      <c r="CE129">
        <v>0.51412644000000007</v>
      </c>
      <c r="CF129">
        <v>0</v>
      </c>
      <c r="CG129">
        <v>3.2653907999999998E-3</v>
      </c>
      <c r="CH129">
        <v>6.9356017599999991E-4</v>
      </c>
      <c r="CI129">
        <v>4.0990554137115831E-5</v>
      </c>
    </row>
    <row r="130" spans="1:87">
      <c r="A130" t="s">
        <v>59</v>
      </c>
      <c r="B130">
        <v>8</v>
      </c>
      <c r="C130">
        <v>1</v>
      </c>
      <c r="D130">
        <v>2013</v>
      </c>
      <c r="E130">
        <v>17</v>
      </c>
      <c r="F130">
        <v>16.920000000000002</v>
      </c>
      <c r="G130">
        <v>16.920000000000002</v>
      </c>
      <c r="H130">
        <v>0</v>
      </c>
      <c r="L130">
        <v>16.920000000000002</v>
      </c>
      <c r="M130">
        <v>1</v>
      </c>
      <c r="N130">
        <v>0</v>
      </c>
      <c r="AO130">
        <v>3.9275999999999998E-2</v>
      </c>
      <c r="AP130">
        <v>1</v>
      </c>
      <c r="AY130">
        <v>2.1819999999999999E-2</v>
      </c>
      <c r="AZ130">
        <v>1</v>
      </c>
      <c r="BE130">
        <v>6.5459999999999997E-4</v>
      </c>
      <c r="BF130">
        <v>1</v>
      </c>
      <c r="BS130">
        <v>6.1750599999999996E-2</v>
      </c>
      <c r="BT130">
        <v>3.6495626477541366E-3</v>
      </c>
      <c r="BU130">
        <v>0</v>
      </c>
      <c r="BV130">
        <v>0</v>
      </c>
      <c r="BW130">
        <v>0</v>
      </c>
      <c r="BX130">
        <v>3</v>
      </c>
      <c r="BY130">
        <v>1</v>
      </c>
      <c r="BZ130">
        <v>0</v>
      </c>
      <c r="CA130">
        <v>0</v>
      </c>
      <c r="CB130">
        <v>0</v>
      </c>
      <c r="CC130">
        <v>0</v>
      </c>
      <c r="CD130">
        <v>0</v>
      </c>
      <c r="CF130">
        <v>0</v>
      </c>
      <c r="CG130">
        <v>3.2653907999999998E-3</v>
      </c>
      <c r="CH130">
        <v>5.8485209199999999E-2</v>
      </c>
      <c r="CI130">
        <v>3.4565726477541366E-3</v>
      </c>
    </row>
    <row r="131" spans="1:87">
      <c r="A131" t="s">
        <v>59</v>
      </c>
      <c r="B131">
        <v>9</v>
      </c>
      <c r="C131">
        <v>1</v>
      </c>
      <c r="D131">
        <v>2013</v>
      </c>
      <c r="E131">
        <v>21</v>
      </c>
      <c r="F131">
        <v>16.920000000000002</v>
      </c>
      <c r="G131">
        <v>16.920000000000002</v>
      </c>
      <c r="H131">
        <v>0</v>
      </c>
      <c r="L131">
        <v>16.920000000000002</v>
      </c>
      <c r="M131">
        <v>1</v>
      </c>
      <c r="N131">
        <v>0</v>
      </c>
      <c r="V131">
        <v>1</v>
      </c>
      <c r="AG131">
        <v>0.1921968</v>
      </c>
      <c r="AH131">
        <v>1</v>
      </c>
      <c r="AQ131">
        <v>0.21012925000000002</v>
      </c>
      <c r="AR131">
        <v>1</v>
      </c>
      <c r="BS131">
        <v>0.40232604999999999</v>
      </c>
      <c r="BT131">
        <v>2.3778135342789594E-2</v>
      </c>
      <c r="BU131">
        <v>0.1921968</v>
      </c>
      <c r="BV131">
        <v>1.1359148936170212E-2</v>
      </c>
      <c r="BW131">
        <v>47.771403318278793</v>
      </c>
      <c r="BX131">
        <v>3</v>
      </c>
      <c r="BY131">
        <v>1</v>
      </c>
      <c r="BZ131">
        <v>0</v>
      </c>
      <c r="CB131">
        <v>0</v>
      </c>
      <c r="CC131">
        <v>0</v>
      </c>
      <c r="CD131">
        <v>0</v>
      </c>
      <c r="CG131">
        <v>3.2653907999999998E-3</v>
      </c>
      <c r="CH131">
        <v>0.3990606592</v>
      </c>
      <c r="CI131">
        <v>2.3585145342789594E-2</v>
      </c>
    </row>
    <row r="132" spans="1:87">
      <c r="A132" t="s">
        <v>59</v>
      </c>
      <c r="B132">
        <v>10</v>
      </c>
      <c r="C132">
        <v>1</v>
      </c>
      <c r="D132">
        <v>2013</v>
      </c>
      <c r="E132">
        <v>22</v>
      </c>
      <c r="F132">
        <v>17.837399999999999</v>
      </c>
      <c r="G132">
        <v>17.837399999999999</v>
      </c>
      <c r="H132">
        <v>0</v>
      </c>
      <c r="L132">
        <v>17.837399999999999</v>
      </c>
      <c r="M132">
        <v>1</v>
      </c>
      <c r="N132">
        <v>0</v>
      </c>
      <c r="AG132">
        <v>1.4284546668</v>
      </c>
      <c r="AH132">
        <v>1</v>
      </c>
      <c r="BS132">
        <v>1.4284546668</v>
      </c>
      <c r="BT132">
        <v>8.0082E-2</v>
      </c>
      <c r="BU132">
        <v>1.4284546668</v>
      </c>
      <c r="BV132">
        <v>8.0082E-2</v>
      </c>
      <c r="BW132">
        <v>100</v>
      </c>
      <c r="BX132">
        <v>1</v>
      </c>
      <c r="BY132">
        <v>1</v>
      </c>
      <c r="BZ132">
        <v>0</v>
      </c>
      <c r="CA132">
        <v>0</v>
      </c>
      <c r="CB132">
        <v>0</v>
      </c>
      <c r="CC132">
        <v>0</v>
      </c>
      <c r="CD132">
        <v>0</v>
      </c>
      <c r="CF132">
        <v>0</v>
      </c>
      <c r="CG132">
        <v>3.4424398260000004E-3</v>
      </c>
      <c r="CH132">
        <v>1.425012226974</v>
      </c>
      <c r="CI132">
        <v>7.9889009999999996E-2</v>
      </c>
    </row>
    <row r="133" spans="1:87">
      <c r="A133" t="s">
        <v>59</v>
      </c>
      <c r="B133">
        <v>11</v>
      </c>
      <c r="C133">
        <v>1</v>
      </c>
      <c r="D133">
        <v>2012</v>
      </c>
      <c r="E133">
        <v>20</v>
      </c>
      <c r="F133">
        <v>17.837399999999999</v>
      </c>
      <c r="G133">
        <v>17.837399999999999</v>
      </c>
      <c r="H133">
        <v>0</v>
      </c>
      <c r="L133">
        <v>17.837399999999999</v>
      </c>
      <c r="M133">
        <v>1</v>
      </c>
      <c r="N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BX133">
        <v>0</v>
      </c>
      <c r="BY133">
        <v>1</v>
      </c>
      <c r="BZ133">
        <v>0</v>
      </c>
      <c r="CA133">
        <v>0</v>
      </c>
      <c r="CB133">
        <v>0</v>
      </c>
      <c r="CC133">
        <v>0</v>
      </c>
      <c r="CD133">
        <v>0</v>
      </c>
      <c r="CF133">
        <v>0</v>
      </c>
      <c r="CG133">
        <v>3.4424398260000004E-3</v>
      </c>
      <c r="CH133">
        <v>-3.4424398260000004E-3</v>
      </c>
      <c r="CI133">
        <v>-1.9299000000000003E-4</v>
      </c>
    </row>
    <row r="134" spans="1:87">
      <c r="A134" t="s">
        <v>55</v>
      </c>
      <c r="B134">
        <v>0</v>
      </c>
      <c r="C134">
        <v>1</v>
      </c>
      <c r="D134">
        <v>2013</v>
      </c>
      <c r="E134">
        <v>21</v>
      </c>
      <c r="F134">
        <v>10.57</v>
      </c>
      <c r="G134">
        <v>0</v>
      </c>
      <c r="H134">
        <v>10.57</v>
      </c>
      <c r="L134">
        <v>10.57</v>
      </c>
      <c r="M134">
        <v>0</v>
      </c>
      <c r="N134">
        <v>1</v>
      </c>
      <c r="P134">
        <v>1</v>
      </c>
      <c r="T134">
        <v>1</v>
      </c>
      <c r="X134">
        <v>1</v>
      </c>
      <c r="Z134">
        <v>1</v>
      </c>
      <c r="AC134">
        <v>1.358295</v>
      </c>
      <c r="AD134">
        <v>1</v>
      </c>
      <c r="AH134">
        <v>1</v>
      </c>
      <c r="BF134">
        <v>1</v>
      </c>
      <c r="BS134">
        <v>1.358295</v>
      </c>
      <c r="BT134">
        <v>0.12850473036896878</v>
      </c>
      <c r="BU134">
        <v>0</v>
      </c>
      <c r="BV134">
        <v>0</v>
      </c>
      <c r="BW134">
        <v>0</v>
      </c>
      <c r="BX134">
        <v>7</v>
      </c>
      <c r="BY134">
        <v>1</v>
      </c>
      <c r="BZ134">
        <v>0</v>
      </c>
      <c r="CA134">
        <v>0</v>
      </c>
      <c r="CB134">
        <v>0</v>
      </c>
      <c r="CC134">
        <v>0</v>
      </c>
      <c r="CD134">
        <v>0</v>
      </c>
      <c r="CF134">
        <v>1</v>
      </c>
      <c r="CG134">
        <v>1.7230499999999999E-2</v>
      </c>
      <c r="CH134">
        <v>1.3410645000000001</v>
      </c>
      <c r="CI134">
        <v>0.12687459791863767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full set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Genevieve Metson</dc:creator>
  <cp:lastModifiedBy>Genevieve Metson</cp:lastModifiedBy>
  <dcterms:created xsi:type="dcterms:W3CDTF">2014-11-18T02:48:47Z</dcterms:created>
  <dcterms:modified xsi:type="dcterms:W3CDTF">2014-11-18T02:59:10Z</dcterms:modified>
</cp:coreProperties>
</file>