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895"/>
  </bookViews>
  <sheets>
    <sheet name="Table S5" sheetId="1" r:id="rId1"/>
  </sheets>
  <definedNames>
    <definedName name="solver_adj" localSheetId="0" hidden="1">'Table S5'!$N$192:$V$192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'Table S5'!$W$192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'Table S5'!$W$191</definedName>
    <definedName name="solver_pre" localSheetId="0" hidden="1">0.000001</definedName>
    <definedName name="solver_rel1" localSheetId="0" hidden="1">2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M4" i="1"/>
  <c r="T4" s="1"/>
  <c r="P4"/>
  <c r="R4"/>
  <c r="U4"/>
  <c r="M5"/>
  <c r="Q5" s="1"/>
  <c r="O5"/>
  <c r="U5"/>
  <c r="M6"/>
  <c r="N6" s="1"/>
  <c r="O6"/>
  <c r="R6"/>
  <c r="T6"/>
  <c r="U6"/>
  <c r="M7"/>
  <c r="S7" s="1"/>
  <c r="N7"/>
  <c r="O7"/>
  <c r="Q7"/>
  <c r="R7"/>
  <c r="T7"/>
  <c r="U7"/>
  <c r="V7"/>
  <c r="M8"/>
  <c r="N8"/>
  <c r="W8" s="1"/>
  <c r="O8"/>
  <c r="P8"/>
  <c r="Q8"/>
  <c r="R8"/>
  <c r="S8"/>
  <c r="T8"/>
  <c r="U8"/>
  <c r="V8"/>
  <c r="M9"/>
  <c r="R9" s="1"/>
  <c r="N9"/>
  <c r="O9"/>
  <c r="P9"/>
  <c r="Q9"/>
  <c r="S9"/>
  <c r="T9"/>
  <c r="U9"/>
  <c r="V9"/>
  <c r="M10"/>
  <c r="R10" s="1"/>
  <c r="N10"/>
  <c r="P10"/>
  <c r="Q10"/>
  <c r="S10"/>
  <c r="U10"/>
  <c r="V10"/>
  <c r="M11"/>
  <c r="O11" s="1"/>
  <c r="U11"/>
  <c r="M12"/>
  <c r="T12" s="1"/>
  <c r="P12"/>
  <c r="R12"/>
  <c r="U12"/>
  <c r="M13"/>
  <c r="Q13" s="1"/>
  <c r="O13"/>
  <c r="U13"/>
  <c r="M14"/>
  <c r="N14" s="1"/>
  <c r="O14"/>
  <c r="R14"/>
  <c r="T14"/>
  <c r="U14"/>
  <c r="M15"/>
  <c r="S15" s="1"/>
  <c r="N15"/>
  <c r="O15"/>
  <c r="Q15"/>
  <c r="R15"/>
  <c r="T15"/>
  <c r="U15"/>
  <c r="V15"/>
  <c r="M16"/>
  <c r="N16"/>
  <c r="W16" s="1"/>
  <c r="O16"/>
  <c r="P16"/>
  <c r="Q16"/>
  <c r="R16"/>
  <c r="S16"/>
  <c r="T16"/>
  <c r="U16"/>
  <c r="V16"/>
  <c r="M17"/>
  <c r="R17" s="1"/>
  <c r="N17"/>
  <c r="W17" s="1"/>
  <c r="O17"/>
  <c r="P17"/>
  <c r="Q17"/>
  <c r="S17"/>
  <c r="T17"/>
  <c r="U17"/>
  <c r="V17"/>
  <c r="M18"/>
  <c r="R18" s="1"/>
  <c r="N18"/>
  <c r="P18"/>
  <c r="Q18"/>
  <c r="S18"/>
  <c r="U18"/>
  <c r="V18"/>
  <c r="M19"/>
  <c r="O19" s="1"/>
  <c r="U19"/>
  <c r="M20"/>
  <c r="T20" s="1"/>
  <c r="P20"/>
  <c r="R20"/>
  <c r="U20"/>
  <c r="M21"/>
  <c r="Q21" s="1"/>
  <c r="O21"/>
  <c r="U21"/>
  <c r="M22"/>
  <c r="N22" s="1"/>
  <c r="O22"/>
  <c r="R22"/>
  <c r="T22"/>
  <c r="U22"/>
  <c r="M23"/>
  <c r="S23" s="1"/>
  <c r="N23"/>
  <c r="O23"/>
  <c r="Q23"/>
  <c r="R23"/>
  <c r="T23"/>
  <c r="U23"/>
  <c r="V23"/>
  <c r="M24"/>
  <c r="N24"/>
  <c r="W24" s="1"/>
  <c r="O24"/>
  <c r="P24"/>
  <c r="Q24"/>
  <c r="R24"/>
  <c r="S24"/>
  <c r="T24"/>
  <c r="U24"/>
  <c r="V24"/>
  <c r="M25"/>
  <c r="R25" s="1"/>
  <c r="N25"/>
  <c r="W25" s="1"/>
  <c r="O25"/>
  <c r="P25"/>
  <c r="Q25"/>
  <c r="S25"/>
  <c r="T25"/>
  <c r="U25"/>
  <c r="V25"/>
  <c r="M26"/>
  <c r="R26" s="1"/>
  <c r="N26"/>
  <c r="P26"/>
  <c r="Q26"/>
  <c r="S26"/>
  <c r="T26"/>
  <c r="U26"/>
  <c r="V26"/>
  <c r="M27"/>
  <c r="O27" s="1"/>
  <c r="U27"/>
  <c r="M28"/>
  <c r="T28" s="1"/>
  <c r="P28"/>
  <c r="R28"/>
  <c r="U28"/>
  <c r="M29"/>
  <c r="Q29" s="1"/>
  <c r="O29"/>
  <c r="U29"/>
  <c r="M30"/>
  <c r="N30" s="1"/>
  <c r="O30"/>
  <c r="R30"/>
  <c r="T30"/>
  <c r="U30"/>
  <c r="M31"/>
  <c r="S31" s="1"/>
  <c r="O31"/>
  <c r="Q31"/>
  <c r="R31"/>
  <c r="T31"/>
  <c r="U31"/>
  <c r="M32"/>
  <c r="N32"/>
  <c r="W32" s="1"/>
  <c r="O32"/>
  <c r="P32"/>
  <c r="Q32"/>
  <c r="R32"/>
  <c r="S32"/>
  <c r="T32"/>
  <c r="U32"/>
  <c r="V32"/>
  <c r="M33"/>
  <c r="R33" s="1"/>
  <c r="N33"/>
  <c r="O33"/>
  <c r="P33"/>
  <c r="Q33"/>
  <c r="S33"/>
  <c r="T33"/>
  <c r="U33"/>
  <c r="V33"/>
  <c r="M34"/>
  <c r="R34" s="1"/>
  <c r="N34"/>
  <c r="P34"/>
  <c r="Q34"/>
  <c r="S34"/>
  <c r="T34"/>
  <c r="U34"/>
  <c r="V34"/>
  <c r="M35"/>
  <c r="O35" s="1"/>
  <c r="U35"/>
  <c r="M36"/>
  <c r="T36" s="1"/>
  <c r="P36"/>
  <c r="R36"/>
  <c r="U36"/>
  <c r="M37"/>
  <c r="Q37" s="1"/>
  <c r="O37"/>
  <c r="U37"/>
  <c r="M38"/>
  <c r="N38" s="1"/>
  <c r="O38"/>
  <c r="R38"/>
  <c r="T38"/>
  <c r="U38"/>
  <c r="M39"/>
  <c r="S39" s="1"/>
  <c r="O39"/>
  <c r="Q39"/>
  <c r="R39"/>
  <c r="T39"/>
  <c r="U39"/>
  <c r="M40"/>
  <c r="N40"/>
  <c r="W40" s="1"/>
  <c r="O40"/>
  <c r="P40"/>
  <c r="Q40"/>
  <c r="R40"/>
  <c r="S40"/>
  <c r="T40"/>
  <c r="U40"/>
  <c r="V40"/>
  <c r="M41"/>
  <c r="R41" s="1"/>
  <c r="N41"/>
  <c r="W41" s="1"/>
  <c r="O41"/>
  <c r="P41"/>
  <c r="Q41"/>
  <c r="S41"/>
  <c r="T41"/>
  <c r="U41"/>
  <c r="V41"/>
  <c r="M42"/>
  <c r="R42" s="1"/>
  <c r="N42"/>
  <c r="P42"/>
  <c r="Q42"/>
  <c r="S42"/>
  <c r="T42"/>
  <c r="U42"/>
  <c r="V42"/>
  <c r="M43"/>
  <c r="O43" s="1"/>
  <c r="U43"/>
  <c r="M44"/>
  <c r="T44" s="1"/>
  <c r="P44"/>
  <c r="R44"/>
  <c r="U44"/>
  <c r="M45"/>
  <c r="Q45" s="1"/>
  <c r="O45"/>
  <c r="U45"/>
  <c r="M46"/>
  <c r="N46" s="1"/>
  <c r="O46"/>
  <c r="R46"/>
  <c r="T46"/>
  <c r="U46"/>
  <c r="M47"/>
  <c r="S47" s="1"/>
  <c r="O47"/>
  <c r="Q47"/>
  <c r="R47"/>
  <c r="T47"/>
  <c r="U47"/>
  <c r="M48"/>
  <c r="N48"/>
  <c r="W48" s="1"/>
  <c r="O48"/>
  <c r="P48"/>
  <c r="Q48"/>
  <c r="R48"/>
  <c r="S48"/>
  <c r="T48"/>
  <c r="U48"/>
  <c r="V48"/>
  <c r="M49"/>
  <c r="R49" s="1"/>
  <c r="N49"/>
  <c r="O49"/>
  <c r="P49"/>
  <c r="Q49"/>
  <c r="S49"/>
  <c r="T49"/>
  <c r="U49"/>
  <c r="V49"/>
  <c r="M50"/>
  <c r="R50" s="1"/>
  <c r="N50"/>
  <c r="P50"/>
  <c r="Q50"/>
  <c r="S50"/>
  <c r="T50"/>
  <c r="U50"/>
  <c r="V50"/>
  <c r="M51"/>
  <c r="O51" s="1"/>
  <c r="U51"/>
  <c r="M52"/>
  <c r="T52" s="1"/>
  <c r="P52"/>
  <c r="R52"/>
  <c r="U52"/>
  <c r="M53"/>
  <c r="Q53" s="1"/>
  <c r="O53"/>
  <c r="U53"/>
  <c r="M54"/>
  <c r="N54" s="1"/>
  <c r="O54"/>
  <c r="R54"/>
  <c r="T54"/>
  <c r="U54"/>
  <c r="M55"/>
  <c r="S55" s="1"/>
  <c r="O55"/>
  <c r="Q55"/>
  <c r="R55"/>
  <c r="T55"/>
  <c r="U55"/>
  <c r="M56"/>
  <c r="N56"/>
  <c r="W56" s="1"/>
  <c r="O56"/>
  <c r="P56"/>
  <c r="Q56"/>
  <c r="R56"/>
  <c r="S56"/>
  <c r="T56"/>
  <c r="U56"/>
  <c r="V56"/>
  <c r="M57"/>
  <c r="R57" s="1"/>
  <c r="N57"/>
  <c r="W57" s="1"/>
  <c r="O57"/>
  <c r="P57"/>
  <c r="Q57"/>
  <c r="S57"/>
  <c r="T57"/>
  <c r="U57"/>
  <c r="V57"/>
  <c r="M58"/>
  <c r="R58" s="1"/>
  <c r="N58"/>
  <c r="P58"/>
  <c r="Q58"/>
  <c r="S58"/>
  <c r="T58"/>
  <c r="U58"/>
  <c r="V58"/>
  <c r="M59"/>
  <c r="O59" s="1"/>
  <c r="U59"/>
  <c r="M60"/>
  <c r="T60" s="1"/>
  <c r="P60"/>
  <c r="R60"/>
  <c r="U60"/>
  <c r="M61"/>
  <c r="Q61" s="1"/>
  <c r="O61"/>
  <c r="U61"/>
  <c r="M62"/>
  <c r="N62" s="1"/>
  <c r="O62"/>
  <c r="R62"/>
  <c r="T62"/>
  <c r="U62"/>
  <c r="M63"/>
  <c r="S63" s="1"/>
  <c r="O63"/>
  <c r="Q63"/>
  <c r="R63"/>
  <c r="T63"/>
  <c r="U63"/>
  <c r="M64"/>
  <c r="N64"/>
  <c r="W64" s="1"/>
  <c r="O64"/>
  <c r="P64"/>
  <c r="Q64"/>
  <c r="R64"/>
  <c r="S64"/>
  <c r="T64"/>
  <c r="U64"/>
  <c r="V64"/>
  <c r="M65"/>
  <c r="R65" s="1"/>
  <c r="N65"/>
  <c r="W65" s="1"/>
  <c r="O65"/>
  <c r="P65"/>
  <c r="Q65"/>
  <c r="S65"/>
  <c r="T65"/>
  <c r="U65"/>
  <c r="V65"/>
  <c r="M66"/>
  <c r="R66" s="1"/>
  <c r="N66"/>
  <c r="P66"/>
  <c r="Q66"/>
  <c r="S66"/>
  <c r="T66"/>
  <c r="U66"/>
  <c r="V66"/>
  <c r="M67"/>
  <c r="O67" s="1"/>
  <c r="U67"/>
  <c r="M68"/>
  <c r="T68" s="1"/>
  <c r="P68"/>
  <c r="R68"/>
  <c r="U68"/>
  <c r="M69"/>
  <c r="Q69" s="1"/>
  <c r="O69"/>
  <c r="U69"/>
  <c r="M70"/>
  <c r="N70" s="1"/>
  <c r="O70"/>
  <c r="R70"/>
  <c r="T70"/>
  <c r="U70"/>
  <c r="M71"/>
  <c r="S71" s="1"/>
  <c r="O71"/>
  <c r="Q71"/>
  <c r="R71"/>
  <c r="T71"/>
  <c r="U71"/>
  <c r="M72"/>
  <c r="N72"/>
  <c r="W72" s="1"/>
  <c r="O72"/>
  <c r="P72"/>
  <c r="Q72"/>
  <c r="R72"/>
  <c r="S72"/>
  <c r="T72"/>
  <c r="U72"/>
  <c r="V72"/>
  <c r="M73"/>
  <c r="R73" s="1"/>
  <c r="N73"/>
  <c r="O73"/>
  <c r="P73"/>
  <c r="Q73"/>
  <c r="S73"/>
  <c r="T73"/>
  <c r="U73"/>
  <c r="V73"/>
  <c r="M74"/>
  <c r="R74" s="1"/>
  <c r="N74"/>
  <c r="P74"/>
  <c r="Q74"/>
  <c r="S74"/>
  <c r="T74"/>
  <c r="U74"/>
  <c r="V74"/>
  <c r="M75"/>
  <c r="O75" s="1"/>
  <c r="U75"/>
  <c r="M76"/>
  <c r="T76" s="1"/>
  <c r="P76"/>
  <c r="R76"/>
  <c r="U76"/>
  <c r="M77"/>
  <c r="Q77" s="1"/>
  <c r="O77"/>
  <c r="U77"/>
  <c r="M78"/>
  <c r="N78" s="1"/>
  <c r="O78"/>
  <c r="R78"/>
  <c r="T78"/>
  <c r="U78"/>
  <c r="M79"/>
  <c r="S79" s="1"/>
  <c r="O79"/>
  <c r="Q79"/>
  <c r="R79"/>
  <c r="T79"/>
  <c r="U79"/>
  <c r="M80"/>
  <c r="N80"/>
  <c r="W80" s="1"/>
  <c r="O80"/>
  <c r="P80"/>
  <c r="Q80"/>
  <c r="R80"/>
  <c r="S80"/>
  <c r="T80"/>
  <c r="U80"/>
  <c r="V80"/>
  <c r="M81"/>
  <c r="R81" s="1"/>
  <c r="N81"/>
  <c r="O81"/>
  <c r="P81"/>
  <c r="Q81"/>
  <c r="S81"/>
  <c r="T81"/>
  <c r="U81"/>
  <c r="V81"/>
  <c r="M82"/>
  <c r="R82" s="1"/>
  <c r="N82"/>
  <c r="P82"/>
  <c r="Q82"/>
  <c r="S82"/>
  <c r="T82"/>
  <c r="U82"/>
  <c r="V82"/>
  <c r="M83"/>
  <c r="O83" s="1"/>
  <c r="U83"/>
  <c r="M84"/>
  <c r="T84" s="1"/>
  <c r="P84"/>
  <c r="R84"/>
  <c r="U84"/>
  <c r="M85"/>
  <c r="Q85" s="1"/>
  <c r="O85"/>
  <c r="U85"/>
  <c r="M86"/>
  <c r="N86" s="1"/>
  <c r="O86"/>
  <c r="R86"/>
  <c r="T86"/>
  <c r="U86"/>
  <c r="M87"/>
  <c r="S87" s="1"/>
  <c r="O87"/>
  <c r="Q87"/>
  <c r="R87"/>
  <c r="T87"/>
  <c r="U87"/>
  <c r="M88"/>
  <c r="N88"/>
  <c r="W88" s="1"/>
  <c r="O88"/>
  <c r="P88"/>
  <c r="Q88"/>
  <c r="R88"/>
  <c r="S88"/>
  <c r="T88"/>
  <c r="U88"/>
  <c r="V88"/>
  <c r="M89"/>
  <c r="R89" s="1"/>
  <c r="N89"/>
  <c r="O89"/>
  <c r="P89"/>
  <c r="Q89"/>
  <c r="S89"/>
  <c r="T89"/>
  <c r="U89"/>
  <c r="V89"/>
  <c r="M90"/>
  <c r="R90" s="1"/>
  <c r="N90"/>
  <c r="P90"/>
  <c r="Q90"/>
  <c r="S90"/>
  <c r="T90"/>
  <c r="U90"/>
  <c r="V90"/>
  <c r="M91"/>
  <c r="O91" s="1"/>
  <c r="U91"/>
  <c r="M92"/>
  <c r="T92" s="1"/>
  <c r="P92"/>
  <c r="R92"/>
  <c r="U92"/>
  <c r="M93"/>
  <c r="Q93" s="1"/>
  <c r="O93"/>
  <c r="U93"/>
  <c r="M94"/>
  <c r="N94" s="1"/>
  <c r="O94"/>
  <c r="R94"/>
  <c r="T94"/>
  <c r="U94"/>
  <c r="M95"/>
  <c r="S95" s="1"/>
  <c r="O95"/>
  <c r="Q95"/>
  <c r="R95"/>
  <c r="T95"/>
  <c r="U95"/>
  <c r="M96"/>
  <c r="N96"/>
  <c r="W96" s="1"/>
  <c r="O96"/>
  <c r="P96"/>
  <c r="Q96"/>
  <c r="R96"/>
  <c r="S96"/>
  <c r="T96"/>
  <c r="U96"/>
  <c r="V96"/>
  <c r="M97"/>
  <c r="R97" s="1"/>
  <c r="N97"/>
  <c r="O97"/>
  <c r="P97"/>
  <c r="Q97"/>
  <c r="S97"/>
  <c r="T97"/>
  <c r="U97"/>
  <c r="V97"/>
  <c r="M98"/>
  <c r="R98" s="1"/>
  <c r="N98"/>
  <c r="P98"/>
  <c r="Q98"/>
  <c r="S98"/>
  <c r="T98"/>
  <c r="U98"/>
  <c r="V98"/>
  <c r="M99"/>
  <c r="O99" s="1"/>
  <c r="U99"/>
  <c r="M100"/>
  <c r="T100" s="1"/>
  <c r="P100"/>
  <c r="R100"/>
  <c r="U100"/>
  <c r="M101"/>
  <c r="Q101" s="1"/>
  <c r="O101"/>
  <c r="U101"/>
  <c r="M102"/>
  <c r="N102" s="1"/>
  <c r="O102"/>
  <c r="R102"/>
  <c r="T102"/>
  <c r="U102"/>
  <c r="M103"/>
  <c r="S103" s="1"/>
  <c r="O103"/>
  <c r="Q103"/>
  <c r="R103"/>
  <c r="T103"/>
  <c r="U103"/>
  <c r="M104"/>
  <c r="N104"/>
  <c r="W104" s="1"/>
  <c r="O104"/>
  <c r="P104"/>
  <c r="Q104"/>
  <c r="R104"/>
  <c r="S104"/>
  <c r="T104"/>
  <c r="U104"/>
  <c r="V104"/>
  <c r="M105"/>
  <c r="R105" s="1"/>
  <c r="N105"/>
  <c r="W105" s="1"/>
  <c r="O105"/>
  <c r="P105"/>
  <c r="Q105"/>
  <c r="S105"/>
  <c r="T105"/>
  <c r="U105"/>
  <c r="V105"/>
  <c r="M106"/>
  <c r="R106" s="1"/>
  <c r="N106"/>
  <c r="P106"/>
  <c r="Q106"/>
  <c r="S106"/>
  <c r="T106"/>
  <c r="U106"/>
  <c r="V106"/>
  <c r="M107"/>
  <c r="O107" s="1"/>
  <c r="U107"/>
  <c r="M108"/>
  <c r="T108" s="1"/>
  <c r="P108"/>
  <c r="R108"/>
  <c r="U108"/>
  <c r="M109"/>
  <c r="Q109" s="1"/>
  <c r="O109"/>
  <c r="U109"/>
  <c r="M110"/>
  <c r="N110" s="1"/>
  <c r="O110"/>
  <c r="R110"/>
  <c r="T110"/>
  <c r="U110"/>
  <c r="M111"/>
  <c r="S111" s="1"/>
  <c r="O111"/>
  <c r="Q111"/>
  <c r="R111"/>
  <c r="T111"/>
  <c r="U111"/>
  <c r="M112"/>
  <c r="N112"/>
  <c r="W112" s="1"/>
  <c r="O112"/>
  <c r="P112"/>
  <c r="Q112"/>
  <c r="R112"/>
  <c r="S112"/>
  <c r="T112"/>
  <c r="U112"/>
  <c r="V112"/>
  <c r="M113"/>
  <c r="R113" s="1"/>
  <c r="N113"/>
  <c r="O113"/>
  <c r="P113"/>
  <c r="Q113"/>
  <c r="S113"/>
  <c r="T113"/>
  <c r="U113"/>
  <c r="V113"/>
  <c r="M114"/>
  <c r="R114" s="1"/>
  <c r="N114"/>
  <c r="P114"/>
  <c r="Q114"/>
  <c r="S114"/>
  <c r="T114"/>
  <c r="U114"/>
  <c r="V114"/>
  <c r="M115"/>
  <c r="O115" s="1"/>
  <c r="U115"/>
  <c r="M116"/>
  <c r="T116" s="1"/>
  <c r="P116"/>
  <c r="R116"/>
  <c r="U116"/>
  <c r="M117"/>
  <c r="Q117" s="1"/>
  <c r="O117"/>
  <c r="M118"/>
  <c r="N118" s="1"/>
  <c r="O118"/>
  <c r="R118"/>
  <c r="T118"/>
  <c r="U118"/>
  <c r="M119"/>
  <c r="S119" s="1"/>
  <c r="O119"/>
  <c r="Q119"/>
  <c r="R119"/>
  <c r="T119"/>
  <c r="U119"/>
  <c r="M120"/>
  <c r="N120"/>
  <c r="W120" s="1"/>
  <c r="O120"/>
  <c r="P120"/>
  <c r="Q120"/>
  <c r="R120"/>
  <c r="S120"/>
  <c r="T120"/>
  <c r="U120"/>
  <c r="V120"/>
  <c r="M121"/>
  <c r="R121" s="1"/>
  <c r="N121"/>
  <c r="W121" s="1"/>
  <c r="O121"/>
  <c r="P121"/>
  <c r="Q121"/>
  <c r="S121"/>
  <c r="T121"/>
  <c r="U121"/>
  <c r="V121"/>
  <c r="M122"/>
  <c r="R122" s="1"/>
  <c r="N122"/>
  <c r="P122"/>
  <c r="Q122"/>
  <c r="S122"/>
  <c r="T122"/>
  <c r="U122"/>
  <c r="V122"/>
  <c r="M123"/>
  <c r="O123" s="1"/>
  <c r="U123"/>
  <c r="M124"/>
  <c r="T124" s="1"/>
  <c r="R124"/>
  <c r="U124"/>
  <c r="M125"/>
  <c r="Q125" s="1"/>
  <c r="O125"/>
  <c r="M126"/>
  <c r="N126" s="1"/>
  <c r="O126"/>
  <c r="R126"/>
  <c r="T126"/>
  <c r="U126"/>
  <c r="M127"/>
  <c r="S127" s="1"/>
  <c r="O127"/>
  <c r="Q127"/>
  <c r="R127"/>
  <c r="T127"/>
  <c r="U127"/>
  <c r="M128"/>
  <c r="N128"/>
  <c r="W128" s="1"/>
  <c r="O128"/>
  <c r="P128"/>
  <c r="Q128"/>
  <c r="R128"/>
  <c r="S128"/>
  <c r="T128"/>
  <c r="U128"/>
  <c r="V128"/>
  <c r="M129"/>
  <c r="R129" s="1"/>
  <c r="N129"/>
  <c r="O129"/>
  <c r="P129"/>
  <c r="Q129"/>
  <c r="S129"/>
  <c r="T129"/>
  <c r="U129"/>
  <c r="V129"/>
  <c r="M130"/>
  <c r="R130" s="1"/>
  <c r="N130"/>
  <c r="P130"/>
  <c r="Q130"/>
  <c r="S130"/>
  <c r="T130"/>
  <c r="U130"/>
  <c r="V130"/>
  <c r="M131"/>
  <c r="O131" s="1"/>
  <c r="U131"/>
  <c r="M132"/>
  <c r="T132" s="1"/>
  <c r="R132"/>
  <c r="U132"/>
  <c r="M133"/>
  <c r="Q133" s="1"/>
  <c r="O133"/>
  <c r="R133"/>
  <c r="M134"/>
  <c r="N134" s="1"/>
  <c r="O134"/>
  <c r="R134"/>
  <c r="T134"/>
  <c r="U134"/>
  <c r="M135"/>
  <c r="S135" s="1"/>
  <c r="O135"/>
  <c r="Q135"/>
  <c r="R135"/>
  <c r="T135"/>
  <c r="U135"/>
  <c r="M136"/>
  <c r="N136"/>
  <c r="W136" s="1"/>
  <c r="O136"/>
  <c r="P136"/>
  <c r="Q136"/>
  <c r="R136"/>
  <c r="S136"/>
  <c r="T136"/>
  <c r="U136"/>
  <c r="V136"/>
  <c r="M137"/>
  <c r="R137" s="1"/>
  <c r="N137"/>
  <c r="W137" s="1"/>
  <c r="O137"/>
  <c r="P137"/>
  <c r="Q137"/>
  <c r="S137"/>
  <c r="T137"/>
  <c r="U137"/>
  <c r="V137"/>
  <c r="M138"/>
  <c r="R138" s="1"/>
  <c r="N138"/>
  <c r="P138"/>
  <c r="Q138"/>
  <c r="S138"/>
  <c r="T138"/>
  <c r="U138"/>
  <c r="V138"/>
  <c r="M139"/>
  <c r="O139" s="1"/>
  <c r="U139"/>
  <c r="M140"/>
  <c r="T140" s="1"/>
  <c r="R140"/>
  <c r="U140"/>
  <c r="M141"/>
  <c r="Q141" s="1"/>
  <c r="O141"/>
  <c r="R141"/>
  <c r="M142"/>
  <c r="N142" s="1"/>
  <c r="O142"/>
  <c r="R142"/>
  <c r="T142"/>
  <c r="U142"/>
  <c r="M143"/>
  <c r="S143" s="1"/>
  <c r="O143"/>
  <c r="Q143"/>
  <c r="R143"/>
  <c r="T143"/>
  <c r="U143"/>
  <c r="M144"/>
  <c r="N144"/>
  <c r="W144" s="1"/>
  <c r="O144"/>
  <c r="P144"/>
  <c r="Q144"/>
  <c r="R144"/>
  <c r="S144"/>
  <c r="T144"/>
  <c r="U144"/>
  <c r="V144"/>
  <c r="M145"/>
  <c r="R145" s="1"/>
  <c r="N145"/>
  <c r="W145" s="1"/>
  <c r="O145"/>
  <c r="P145"/>
  <c r="Q145"/>
  <c r="S145"/>
  <c r="T145"/>
  <c r="U145"/>
  <c r="V145"/>
  <c r="M146"/>
  <c r="R146" s="1"/>
  <c r="N146"/>
  <c r="P146"/>
  <c r="Q146"/>
  <c r="S146"/>
  <c r="T146"/>
  <c r="U146"/>
  <c r="V146"/>
  <c r="M147"/>
  <c r="O147" s="1"/>
  <c r="U147"/>
  <c r="M148"/>
  <c r="T148" s="1"/>
  <c r="R148"/>
  <c r="U148"/>
  <c r="M149"/>
  <c r="Q149" s="1"/>
  <c r="O149"/>
  <c r="R149"/>
  <c r="M150"/>
  <c r="N150" s="1"/>
  <c r="O150"/>
  <c r="T150"/>
  <c r="U150"/>
  <c r="M151"/>
  <c r="S151" s="1"/>
  <c r="Q151"/>
  <c r="R151"/>
  <c r="T151"/>
  <c r="U151"/>
  <c r="M152"/>
  <c r="N152"/>
  <c r="W152" s="1"/>
  <c r="O152"/>
  <c r="P152"/>
  <c r="Q152"/>
  <c r="R152"/>
  <c r="S152"/>
  <c r="T152"/>
  <c r="U152"/>
  <c r="V152"/>
  <c r="M153"/>
  <c r="R153" s="1"/>
  <c r="N153"/>
  <c r="O153"/>
  <c r="P153"/>
  <c r="Q153"/>
  <c r="S153"/>
  <c r="T153"/>
  <c r="U153"/>
  <c r="V153"/>
  <c r="M154"/>
  <c r="R154" s="1"/>
  <c r="N154"/>
  <c r="P154"/>
  <c r="Q154"/>
  <c r="S154"/>
  <c r="T154"/>
  <c r="U154"/>
  <c r="V154"/>
  <c r="M155"/>
  <c r="O155" s="1"/>
  <c r="U155"/>
  <c r="M156"/>
  <c r="T156" s="1"/>
  <c r="R156"/>
  <c r="U156"/>
  <c r="M157"/>
  <c r="Q157" s="1"/>
  <c r="O157"/>
  <c r="P157"/>
  <c r="R157"/>
  <c r="M158"/>
  <c r="N158" s="1"/>
  <c r="O158"/>
  <c r="T158"/>
  <c r="U158"/>
  <c r="M159"/>
  <c r="S159" s="1"/>
  <c r="Q159"/>
  <c r="R159"/>
  <c r="T159"/>
  <c r="U159"/>
  <c r="M160"/>
  <c r="N160"/>
  <c r="W160" s="1"/>
  <c r="O160"/>
  <c r="P160"/>
  <c r="Q160"/>
  <c r="R160"/>
  <c r="S160"/>
  <c r="T160"/>
  <c r="U160"/>
  <c r="V160"/>
  <c r="M161"/>
  <c r="R161" s="1"/>
  <c r="N161"/>
  <c r="O161"/>
  <c r="P161"/>
  <c r="Q161"/>
  <c r="S161"/>
  <c r="T161"/>
  <c r="U161"/>
  <c r="V161"/>
  <c r="M162"/>
  <c r="R162" s="1"/>
  <c r="N162"/>
  <c r="P162"/>
  <c r="Q162"/>
  <c r="S162"/>
  <c r="T162"/>
  <c r="U162"/>
  <c r="V162"/>
  <c r="M163"/>
  <c r="O163" s="1"/>
  <c r="U163"/>
  <c r="M164"/>
  <c r="T164" s="1"/>
  <c r="R164"/>
  <c r="U164"/>
  <c r="M165"/>
  <c r="Q165" s="1"/>
  <c r="O165"/>
  <c r="P165"/>
  <c r="R165"/>
  <c r="S165"/>
  <c r="M166"/>
  <c r="N166" s="1"/>
  <c r="O166"/>
  <c r="T166"/>
  <c r="U166"/>
  <c r="M167"/>
  <c r="S167" s="1"/>
  <c r="Q167"/>
  <c r="R167"/>
  <c r="T167"/>
  <c r="U167"/>
  <c r="M168"/>
  <c r="N168"/>
  <c r="W168" s="1"/>
  <c r="O168"/>
  <c r="P168"/>
  <c r="Q168"/>
  <c r="R168"/>
  <c r="S168"/>
  <c r="T168"/>
  <c r="U168"/>
  <c r="V168"/>
  <c r="M169"/>
  <c r="R169" s="1"/>
  <c r="N169"/>
  <c r="W169" s="1"/>
  <c r="O169"/>
  <c r="P169"/>
  <c r="Q169"/>
  <c r="S169"/>
  <c r="T169"/>
  <c r="U169"/>
  <c r="V169"/>
  <c r="M170"/>
  <c r="R170" s="1"/>
  <c r="N170"/>
  <c r="P170"/>
  <c r="Q170"/>
  <c r="S170"/>
  <c r="T170"/>
  <c r="U170"/>
  <c r="V170"/>
  <c r="M171"/>
  <c r="O171" s="1"/>
  <c r="M172"/>
  <c r="T172" s="1"/>
  <c r="R172"/>
  <c r="M173"/>
  <c r="Q173" s="1"/>
  <c r="O173"/>
  <c r="P173"/>
  <c r="R173"/>
  <c r="S173"/>
  <c r="M174"/>
  <c r="N174" s="1"/>
  <c r="O174"/>
  <c r="T174"/>
  <c r="M175"/>
  <c r="S175" s="1"/>
  <c r="Q175"/>
  <c r="R175"/>
  <c r="T175"/>
  <c r="U175"/>
  <c r="M176"/>
  <c r="N176"/>
  <c r="W176" s="1"/>
  <c r="O176"/>
  <c r="P176"/>
  <c r="Q176"/>
  <c r="R176"/>
  <c r="S176"/>
  <c r="T176"/>
  <c r="U176"/>
  <c r="V176"/>
  <c r="M177"/>
  <c r="R177" s="1"/>
  <c r="N177"/>
  <c r="W177" s="1"/>
  <c r="O177"/>
  <c r="P177"/>
  <c r="Q177"/>
  <c r="S177"/>
  <c r="T177"/>
  <c r="U177"/>
  <c r="V177"/>
  <c r="M178"/>
  <c r="R178" s="1"/>
  <c r="N178"/>
  <c r="P178"/>
  <c r="Q178"/>
  <c r="S178"/>
  <c r="T178"/>
  <c r="U178"/>
  <c r="V178"/>
  <c r="M179"/>
  <c r="O179" s="1"/>
  <c r="M180"/>
  <c r="T180" s="1"/>
  <c r="R180"/>
  <c r="M181"/>
  <c r="Q181" s="1"/>
  <c r="O181"/>
  <c r="P181"/>
  <c r="R181"/>
  <c r="S181"/>
  <c r="M182"/>
  <c r="N182" s="1"/>
  <c r="O182"/>
  <c r="T182"/>
  <c r="M183"/>
  <c r="S183" s="1"/>
  <c r="Q183"/>
  <c r="R183"/>
  <c r="T183"/>
  <c r="M184"/>
  <c r="N184"/>
  <c r="W184" s="1"/>
  <c r="O184"/>
  <c r="P184"/>
  <c r="Q184"/>
  <c r="R184"/>
  <c r="S184"/>
  <c r="T184"/>
  <c r="U184"/>
  <c r="V184"/>
  <c r="M185"/>
  <c r="R185" s="1"/>
  <c r="N185"/>
  <c r="O185"/>
  <c r="P185"/>
  <c r="Q185"/>
  <c r="S185"/>
  <c r="T185"/>
  <c r="U185"/>
  <c r="V185"/>
  <c r="M186"/>
  <c r="R186" s="1"/>
  <c r="N186"/>
  <c r="P186"/>
  <c r="Q186"/>
  <c r="S186"/>
  <c r="T186"/>
  <c r="U186"/>
  <c r="V186"/>
  <c r="M187"/>
  <c r="O187" s="1"/>
  <c r="M188"/>
  <c r="T188" s="1"/>
  <c r="R188"/>
  <c r="M189"/>
  <c r="Q189" s="1"/>
  <c r="O189"/>
  <c r="P189"/>
  <c r="R189"/>
  <c r="S189"/>
  <c r="D191"/>
  <c r="L194" s="1"/>
  <c r="E191"/>
  <c r="F191"/>
  <c r="G191"/>
  <c r="H191"/>
  <c r="I191"/>
  <c r="J191"/>
  <c r="K191"/>
  <c r="L191"/>
  <c r="M192"/>
  <c r="W192"/>
  <c r="W81" l="1"/>
  <c r="W185"/>
  <c r="W129"/>
  <c r="W89"/>
  <c r="W73"/>
  <c r="W161"/>
  <c r="W113"/>
  <c r="W49"/>
  <c r="W97"/>
  <c r="W42"/>
  <c r="W33"/>
  <c r="W153"/>
  <c r="W9"/>
  <c r="U171"/>
  <c r="P187"/>
  <c r="P171"/>
  <c r="P163"/>
  <c r="P155"/>
  <c r="P147"/>
  <c r="P139"/>
  <c r="P131"/>
  <c r="R125"/>
  <c r="P123"/>
  <c r="R117"/>
  <c r="P115"/>
  <c r="R109"/>
  <c r="P107"/>
  <c r="R101"/>
  <c r="P99"/>
  <c r="R93"/>
  <c r="P91"/>
  <c r="R85"/>
  <c r="P83"/>
  <c r="R77"/>
  <c r="P75"/>
  <c r="R69"/>
  <c r="P67"/>
  <c r="R61"/>
  <c r="P59"/>
  <c r="R53"/>
  <c r="P51"/>
  <c r="R45"/>
  <c r="P43"/>
  <c r="R37"/>
  <c r="P35"/>
  <c r="R29"/>
  <c r="P27"/>
  <c r="R21"/>
  <c r="P19"/>
  <c r="R13"/>
  <c r="P11"/>
  <c r="R5"/>
  <c r="U188"/>
  <c r="U180"/>
  <c r="V188"/>
  <c r="N188"/>
  <c r="Q187"/>
  <c r="U183"/>
  <c r="P182"/>
  <c r="Q179"/>
  <c r="V172"/>
  <c r="N172"/>
  <c r="Q171"/>
  <c r="P166"/>
  <c r="W166" s="1"/>
  <c r="V164"/>
  <c r="N164"/>
  <c r="Q163"/>
  <c r="P158"/>
  <c r="W158" s="1"/>
  <c r="S157"/>
  <c r="V156"/>
  <c r="N156"/>
  <c r="Q155"/>
  <c r="P150"/>
  <c r="W150" s="1"/>
  <c r="S149"/>
  <c r="V148"/>
  <c r="N148"/>
  <c r="Q147"/>
  <c r="P142"/>
  <c r="W142" s="1"/>
  <c r="S141"/>
  <c r="V140"/>
  <c r="N140"/>
  <c r="Q139"/>
  <c r="P134"/>
  <c r="W134" s="1"/>
  <c r="S133"/>
  <c r="V132"/>
  <c r="N132"/>
  <c r="Q131"/>
  <c r="P126"/>
  <c r="W126" s="1"/>
  <c r="S125"/>
  <c r="V124"/>
  <c r="N124"/>
  <c r="Q123"/>
  <c r="P118"/>
  <c r="W118" s="1"/>
  <c r="S117"/>
  <c r="V116"/>
  <c r="N116"/>
  <c r="W116" s="1"/>
  <c r="Q115"/>
  <c r="P110"/>
  <c r="S109"/>
  <c r="V108"/>
  <c r="N108"/>
  <c r="Q107"/>
  <c r="P102"/>
  <c r="S101"/>
  <c r="V100"/>
  <c r="N100"/>
  <c r="Q99"/>
  <c r="P94"/>
  <c r="W94" s="1"/>
  <c r="S93"/>
  <c r="V92"/>
  <c r="N92"/>
  <c r="Q91"/>
  <c r="P86"/>
  <c r="W86" s="1"/>
  <c r="S85"/>
  <c r="V84"/>
  <c r="N84"/>
  <c r="Q83"/>
  <c r="P78"/>
  <c r="W78" s="1"/>
  <c r="S77"/>
  <c r="V76"/>
  <c r="N76"/>
  <c r="Q75"/>
  <c r="P70"/>
  <c r="W70" s="1"/>
  <c r="S69"/>
  <c r="V68"/>
  <c r="N68"/>
  <c r="Q67"/>
  <c r="P62"/>
  <c r="W62" s="1"/>
  <c r="S61"/>
  <c r="V60"/>
  <c r="N60"/>
  <c r="Q59"/>
  <c r="P54"/>
  <c r="W54" s="1"/>
  <c r="S53"/>
  <c r="V52"/>
  <c r="N52"/>
  <c r="W52" s="1"/>
  <c r="Q51"/>
  <c r="P46"/>
  <c r="W46" s="1"/>
  <c r="S45"/>
  <c r="V44"/>
  <c r="N44"/>
  <c r="Q43"/>
  <c r="P38"/>
  <c r="S37"/>
  <c r="V36"/>
  <c r="N36"/>
  <c r="Q35"/>
  <c r="P30"/>
  <c r="W30" s="1"/>
  <c r="S29"/>
  <c r="V28"/>
  <c r="N28"/>
  <c r="Q27"/>
  <c r="P22"/>
  <c r="W22" s="1"/>
  <c r="S21"/>
  <c r="V20"/>
  <c r="N20"/>
  <c r="Q19"/>
  <c r="T18"/>
  <c r="P14"/>
  <c r="W14" s="1"/>
  <c r="S13"/>
  <c r="V12"/>
  <c r="N12"/>
  <c r="Q11"/>
  <c r="T10"/>
  <c r="P6"/>
  <c r="W6" s="1"/>
  <c r="S5"/>
  <c r="V4"/>
  <c r="N4"/>
  <c r="N180"/>
  <c r="P174"/>
  <c r="W174" s="1"/>
  <c r="T189"/>
  <c r="O188"/>
  <c r="R187"/>
  <c r="V183"/>
  <c r="N183"/>
  <c r="Q182"/>
  <c r="W182" s="1"/>
  <c r="T181"/>
  <c r="O180"/>
  <c r="R179"/>
  <c r="V175"/>
  <c r="N175"/>
  <c r="Q174"/>
  <c r="T173"/>
  <c r="O172"/>
  <c r="R171"/>
  <c r="V167"/>
  <c r="N167"/>
  <c r="Q166"/>
  <c r="T165"/>
  <c r="O164"/>
  <c r="R163"/>
  <c r="V159"/>
  <c r="N159"/>
  <c r="Q158"/>
  <c r="T157"/>
  <c r="O156"/>
  <c r="R155"/>
  <c r="V151"/>
  <c r="N151"/>
  <c r="Q150"/>
  <c r="T149"/>
  <c r="O148"/>
  <c r="R147"/>
  <c r="V143"/>
  <c r="N143"/>
  <c r="W143" s="1"/>
  <c r="Q142"/>
  <c r="T141"/>
  <c r="O140"/>
  <c r="R139"/>
  <c r="V135"/>
  <c r="N135"/>
  <c r="Q134"/>
  <c r="T133"/>
  <c r="O132"/>
  <c r="R131"/>
  <c r="V127"/>
  <c r="N127"/>
  <c r="Q126"/>
  <c r="T125"/>
  <c r="O124"/>
  <c r="R123"/>
  <c r="V119"/>
  <c r="N119"/>
  <c r="Q118"/>
  <c r="T117"/>
  <c r="O116"/>
  <c r="R115"/>
  <c r="V111"/>
  <c r="N111"/>
  <c r="Q110"/>
  <c r="W110" s="1"/>
  <c r="T109"/>
  <c r="O108"/>
  <c r="R107"/>
  <c r="V103"/>
  <c r="N103"/>
  <c r="Q102"/>
  <c r="T101"/>
  <c r="O100"/>
  <c r="R99"/>
  <c r="V95"/>
  <c r="N95"/>
  <c r="W95" s="1"/>
  <c r="Q94"/>
  <c r="T93"/>
  <c r="O92"/>
  <c r="R91"/>
  <c r="V87"/>
  <c r="N87"/>
  <c r="Q86"/>
  <c r="T85"/>
  <c r="O84"/>
  <c r="R83"/>
  <c r="V79"/>
  <c r="N79"/>
  <c r="W79" s="1"/>
  <c r="Q78"/>
  <c r="T77"/>
  <c r="O76"/>
  <c r="R75"/>
  <c r="V71"/>
  <c r="N71"/>
  <c r="Q70"/>
  <c r="T69"/>
  <c r="O68"/>
  <c r="R67"/>
  <c r="V63"/>
  <c r="N63"/>
  <c r="Q62"/>
  <c r="T61"/>
  <c r="O60"/>
  <c r="R59"/>
  <c r="V55"/>
  <c r="N55"/>
  <c r="Q54"/>
  <c r="T53"/>
  <c r="O52"/>
  <c r="R51"/>
  <c r="V47"/>
  <c r="N47"/>
  <c r="Q46"/>
  <c r="T45"/>
  <c r="O44"/>
  <c r="R43"/>
  <c r="V39"/>
  <c r="N39"/>
  <c r="Q38"/>
  <c r="T37"/>
  <c r="O36"/>
  <c r="R35"/>
  <c r="V31"/>
  <c r="N31"/>
  <c r="W31" s="1"/>
  <c r="Q30"/>
  <c r="T29"/>
  <c r="O28"/>
  <c r="R27"/>
  <c r="Q22"/>
  <c r="T21"/>
  <c r="O20"/>
  <c r="R19"/>
  <c r="Q14"/>
  <c r="T13"/>
  <c r="O12"/>
  <c r="R11"/>
  <c r="Q6"/>
  <c r="T5"/>
  <c r="T191" s="1"/>
  <c r="O4"/>
  <c r="U179"/>
  <c r="P179"/>
  <c r="U172"/>
  <c r="U189"/>
  <c r="P188"/>
  <c r="S179"/>
  <c r="O175"/>
  <c r="R174"/>
  <c r="U173"/>
  <c r="P172"/>
  <c r="S163"/>
  <c r="O159"/>
  <c r="R158"/>
  <c r="U157"/>
  <c r="P156"/>
  <c r="S147"/>
  <c r="S139"/>
  <c r="P132"/>
  <c r="S131"/>
  <c r="P124"/>
  <c r="S123"/>
  <c r="S115"/>
  <c r="S107"/>
  <c r="S99"/>
  <c r="S91"/>
  <c r="S83"/>
  <c r="S75"/>
  <c r="S67"/>
  <c r="S59"/>
  <c r="S51"/>
  <c r="S43"/>
  <c r="S35"/>
  <c r="S27"/>
  <c r="S19"/>
  <c r="S11"/>
  <c r="U187"/>
  <c r="V180"/>
  <c r="S187"/>
  <c r="O183"/>
  <c r="R182"/>
  <c r="U181"/>
  <c r="P180"/>
  <c r="S171"/>
  <c r="O167"/>
  <c r="R166"/>
  <c r="U165"/>
  <c r="P164"/>
  <c r="S155"/>
  <c r="O151"/>
  <c r="R150"/>
  <c r="U149"/>
  <c r="P148"/>
  <c r="U141"/>
  <c r="P140"/>
  <c r="U133"/>
  <c r="U125"/>
  <c r="U117"/>
  <c r="V189"/>
  <c r="N189"/>
  <c r="W189" s="1"/>
  <c r="Q188"/>
  <c r="T187"/>
  <c r="O186"/>
  <c r="W186" s="1"/>
  <c r="P183"/>
  <c r="S182"/>
  <c r="V181"/>
  <c r="N181"/>
  <c r="Q180"/>
  <c r="T179"/>
  <c r="O178"/>
  <c r="W178" s="1"/>
  <c r="P175"/>
  <c r="S174"/>
  <c r="V173"/>
  <c r="N173"/>
  <c r="W173" s="1"/>
  <c r="Q172"/>
  <c r="T171"/>
  <c r="O170"/>
  <c r="W170" s="1"/>
  <c r="P167"/>
  <c r="S166"/>
  <c r="V165"/>
  <c r="N165"/>
  <c r="W165" s="1"/>
  <c r="Q164"/>
  <c r="T163"/>
  <c r="O162"/>
  <c r="W162" s="1"/>
  <c r="P159"/>
  <c r="S158"/>
  <c r="V157"/>
  <c r="N157"/>
  <c r="Q156"/>
  <c r="T155"/>
  <c r="O154"/>
  <c r="W154" s="1"/>
  <c r="P151"/>
  <c r="S150"/>
  <c r="V149"/>
  <c r="N149"/>
  <c r="Q148"/>
  <c r="T147"/>
  <c r="O146"/>
  <c r="W146" s="1"/>
  <c r="P143"/>
  <c r="S142"/>
  <c r="V141"/>
  <c r="N141"/>
  <c r="W141" s="1"/>
  <c r="Q140"/>
  <c r="T139"/>
  <c r="O138"/>
  <c r="W138" s="1"/>
  <c r="P135"/>
  <c r="S134"/>
  <c r="V133"/>
  <c r="N133"/>
  <c r="Q132"/>
  <c r="T131"/>
  <c r="O130"/>
  <c r="W130" s="1"/>
  <c r="P127"/>
  <c r="S126"/>
  <c r="V125"/>
  <c r="N125"/>
  <c r="Q124"/>
  <c r="T123"/>
  <c r="O122"/>
  <c r="W122" s="1"/>
  <c r="P119"/>
  <c r="S118"/>
  <c r="V117"/>
  <c r="N117"/>
  <c r="Q116"/>
  <c r="T115"/>
  <c r="O114"/>
  <c r="W114" s="1"/>
  <c r="P111"/>
  <c r="S110"/>
  <c r="V109"/>
  <c r="N109"/>
  <c r="W109" s="1"/>
  <c r="Q108"/>
  <c r="T107"/>
  <c r="O106"/>
  <c r="W106" s="1"/>
  <c r="P103"/>
  <c r="S102"/>
  <c r="W102" s="1"/>
  <c r="V101"/>
  <c r="N101"/>
  <c r="W101" s="1"/>
  <c r="Q100"/>
  <c r="T99"/>
  <c r="O98"/>
  <c r="W98" s="1"/>
  <c r="P95"/>
  <c r="S94"/>
  <c r="V93"/>
  <c r="N93"/>
  <c r="Q92"/>
  <c r="T91"/>
  <c r="O90"/>
  <c r="W90" s="1"/>
  <c r="P87"/>
  <c r="S86"/>
  <c r="V85"/>
  <c r="N85"/>
  <c r="Q84"/>
  <c r="T83"/>
  <c r="O82"/>
  <c r="W82" s="1"/>
  <c r="P79"/>
  <c r="S78"/>
  <c r="V77"/>
  <c r="N77"/>
  <c r="W77" s="1"/>
  <c r="Q76"/>
  <c r="T75"/>
  <c r="O74"/>
  <c r="W74" s="1"/>
  <c r="P71"/>
  <c r="S70"/>
  <c r="V69"/>
  <c r="N69"/>
  <c r="Q68"/>
  <c r="T67"/>
  <c r="O66"/>
  <c r="W66" s="1"/>
  <c r="P63"/>
  <c r="S62"/>
  <c r="V61"/>
  <c r="N61"/>
  <c r="Q60"/>
  <c r="T59"/>
  <c r="O58"/>
  <c r="W58" s="1"/>
  <c r="P55"/>
  <c r="S54"/>
  <c r="V53"/>
  <c r="N53"/>
  <c r="Q52"/>
  <c r="T51"/>
  <c r="O50"/>
  <c r="W50" s="1"/>
  <c r="P47"/>
  <c r="S46"/>
  <c r="V45"/>
  <c r="N45"/>
  <c r="W45" s="1"/>
  <c r="Q44"/>
  <c r="T43"/>
  <c r="O42"/>
  <c r="P39"/>
  <c r="S38"/>
  <c r="W38" s="1"/>
  <c r="V37"/>
  <c r="N37"/>
  <c r="W37" s="1"/>
  <c r="Q36"/>
  <c r="T35"/>
  <c r="O34"/>
  <c r="W34" s="1"/>
  <c r="P31"/>
  <c r="S30"/>
  <c r="V29"/>
  <c r="N29"/>
  <c r="Q28"/>
  <c r="T27"/>
  <c r="O26"/>
  <c r="W26" s="1"/>
  <c r="P23"/>
  <c r="W23" s="1"/>
  <c r="S22"/>
  <c r="V21"/>
  <c r="N21"/>
  <c r="Q20"/>
  <c r="T19"/>
  <c r="O18"/>
  <c r="W18" s="1"/>
  <c r="P15"/>
  <c r="W15" s="1"/>
  <c r="S14"/>
  <c r="V13"/>
  <c r="N13"/>
  <c r="W13" s="1"/>
  <c r="Q12"/>
  <c r="T11"/>
  <c r="O10"/>
  <c r="W10" s="1"/>
  <c r="P7"/>
  <c r="W7" s="1"/>
  <c r="S6"/>
  <c r="V5"/>
  <c r="N5"/>
  <c r="Q4"/>
  <c r="Q191" s="1"/>
  <c r="S188"/>
  <c r="U182"/>
  <c r="S180"/>
  <c r="U174"/>
  <c r="S172"/>
  <c r="V171"/>
  <c r="N171"/>
  <c r="S164"/>
  <c r="V163"/>
  <c r="N163"/>
  <c r="S156"/>
  <c r="V155"/>
  <c r="N155"/>
  <c r="P149"/>
  <c r="S148"/>
  <c r="V147"/>
  <c r="N147"/>
  <c r="P141"/>
  <c r="S140"/>
  <c r="V139"/>
  <c r="N139"/>
  <c r="P133"/>
  <c r="S132"/>
  <c r="V131"/>
  <c r="N131"/>
  <c r="P125"/>
  <c r="S124"/>
  <c r="V123"/>
  <c r="N123"/>
  <c r="P117"/>
  <c r="S116"/>
  <c r="V115"/>
  <c r="N115"/>
  <c r="P109"/>
  <c r="S108"/>
  <c r="V107"/>
  <c r="N107"/>
  <c r="P101"/>
  <c r="S100"/>
  <c r="V99"/>
  <c r="N99"/>
  <c r="P93"/>
  <c r="S92"/>
  <c r="V91"/>
  <c r="N91"/>
  <c r="P85"/>
  <c r="S84"/>
  <c r="V83"/>
  <c r="N83"/>
  <c r="P77"/>
  <c r="S76"/>
  <c r="V75"/>
  <c r="N75"/>
  <c r="P69"/>
  <c r="S68"/>
  <c r="V67"/>
  <c r="N67"/>
  <c r="P61"/>
  <c r="S60"/>
  <c r="V59"/>
  <c r="N59"/>
  <c r="P53"/>
  <c r="S52"/>
  <c r="V51"/>
  <c r="N51"/>
  <c r="P45"/>
  <c r="S44"/>
  <c r="V43"/>
  <c r="N43"/>
  <c r="P37"/>
  <c r="S36"/>
  <c r="V35"/>
  <c r="N35"/>
  <c r="P29"/>
  <c r="S28"/>
  <c r="V27"/>
  <c r="N27"/>
  <c r="P21"/>
  <c r="S20"/>
  <c r="V19"/>
  <c r="N19"/>
  <c r="P13"/>
  <c r="S12"/>
  <c r="V11"/>
  <c r="N11"/>
  <c r="P5"/>
  <c r="S4"/>
  <c r="V187"/>
  <c r="N187"/>
  <c r="V179"/>
  <c r="N179"/>
  <c r="W179" s="1"/>
  <c r="M191"/>
  <c r="V182"/>
  <c r="V174"/>
  <c r="V166"/>
  <c r="V158"/>
  <c r="V150"/>
  <c r="V142"/>
  <c r="V134"/>
  <c r="V126"/>
  <c r="V118"/>
  <c r="V110"/>
  <c r="V102"/>
  <c r="V94"/>
  <c r="V86"/>
  <c r="V78"/>
  <c r="V70"/>
  <c r="V62"/>
  <c r="V54"/>
  <c r="V46"/>
  <c r="V38"/>
  <c r="V30"/>
  <c r="V22"/>
  <c r="V14"/>
  <c r="V6"/>
  <c r="W43" l="1"/>
  <c r="P191"/>
  <c r="W61"/>
  <c r="W125"/>
  <c r="W39"/>
  <c r="W71"/>
  <c r="W103"/>
  <c r="W135"/>
  <c r="W167"/>
  <c r="W60"/>
  <c r="W124"/>
  <c r="W59"/>
  <c r="S191"/>
  <c r="W171"/>
  <c r="W5"/>
  <c r="W69"/>
  <c r="W133"/>
  <c r="W20"/>
  <c r="W84"/>
  <c r="W148"/>
  <c r="R191"/>
  <c r="W47"/>
  <c r="W111"/>
  <c r="W175"/>
  <c r="W44"/>
  <c r="W108"/>
  <c r="W187"/>
  <c r="W35"/>
  <c r="W67"/>
  <c r="W83"/>
  <c r="W115"/>
  <c r="W147"/>
  <c r="W21"/>
  <c r="W85"/>
  <c r="W149"/>
  <c r="W68"/>
  <c r="W132"/>
  <c r="W172"/>
  <c r="W19"/>
  <c r="W51"/>
  <c r="W99"/>
  <c r="W131"/>
  <c r="W163"/>
  <c r="W29"/>
  <c r="W93"/>
  <c r="W157"/>
  <c r="W55"/>
  <c r="W87"/>
  <c r="W119"/>
  <c r="W151"/>
  <c r="W183"/>
  <c r="V191"/>
  <c r="W28"/>
  <c r="W92"/>
  <c r="W156"/>
  <c r="W4"/>
  <c r="N191"/>
  <c r="O191"/>
  <c r="W188"/>
  <c r="U191"/>
  <c r="W63"/>
  <c r="W127"/>
  <c r="W159"/>
  <c r="W180"/>
  <c r="W76"/>
  <c r="W140"/>
  <c r="L195"/>
  <c r="W11"/>
  <c r="W27"/>
  <c r="W75"/>
  <c r="W91"/>
  <c r="W107"/>
  <c r="W123"/>
  <c r="W139"/>
  <c r="W155"/>
  <c r="W53"/>
  <c r="W117"/>
  <c r="W181"/>
  <c r="W12"/>
  <c r="W36"/>
  <c r="W100"/>
  <c r="W164"/>
  <c r="W191" l="1"/>
  <c r="W195" s="1"/>
</calcChain>
</file>

<file path=xl/sharedStrings.xml><?xml version="1.0" encoding="utf-8"?>
<sst xmlns="http://schemas.openxmlformats.org/spreadsheetml/2006/main" count="587" uniqueCount="393">
  <si>
    <t>Cumulative contribution ratio</t>
    <phoneticPr fontId="2"/>
  </si>
  <si>
    <t>Sum of variance</t>
    <phoneticPr fontId="2"/>
  </si>
  <si>
    <t>Loadings</t>
    <phoneticPr fontId="2"/>
  </si>
  <si>
    <t>Variance</t>
    <phoneticPr fontId="2"/>
  </si>
  <si>
    <t>SER2</t>
  </si>
  <si>
    <t>Cytoplasm</t>
  </si>
  <si>
    <t>Phosphoserine phosphatase</t>
  </si>
  <si>
    <t>DPM1</t>
  </si>
  <si>
    <t>Dolichol-phosphate mannosyltransferase</t>
  </si>
  <si>
    <t>SOD1</t>
  </si>
  <si>
    <t>Superoxide dismutase [Cu-Zn]</t>
  </si>
  <si>
    <t>YDJ1</t>
  </si>
  <si>
    <t>Mitochondria</t>
    <phoneticPr fontId="2"/>
  </si>
  <si>
    <t>Mitochondrial protein import protein MAS5</t>
  </si>
  <si>
    <t>ADH6</t>
  </si>
  <si>
    <t>NADP-dependent alcohol dehydrogenase 6</t>
  </si>
  <si>
    <t>BMH2</t>
  </si>
  <si>
    <t>Protein BMH2</t>
  </si>
  <si>
    <t>APT1</t>
  </si>
  <si>
    <t>Adenine phosphoribosyltransferase 1</t>
  </si>
  <si>
    <t>SGT2</t>
  </si>
  <si>
    <t>Small glutamine-rich tetratricopeptide repeat-containing protein 2</t>
  </si>
  <si>
    <t>STI1</t>
  </si>
  <si>
    <t>Heat shock protein STI1</t>
  </si>
  <si>
    <t>RPL38</t>
  </si>
  <si>
    <t>60S ribosomal protein L38</t>
  </si>
  <si>
    <t>HEF3</t>
  </si>
  <si>
    <t>Elongation factor 3B</t>
  </si>
  <si>
    <t>CCT7</t>
  </si>
  <si>
    <t>T-complex protein 1 subunit eta</t>
  </si>
  <si>
    <t>RPS21B</t>
  </si>
  <si>
    <t>40S ribosomal protein S21-B</t>
  </si>
  <si>
    <t>EGD2</t>
  </si>
  <si>
    <t>Nascent polypeptide-associated complex subunit alpha</t>
  </si>
  <si>
    <t>UBI3</t>
  </si>
  <si>
    <t>40S ribosomal protein S31</t>
  </si>
  <si>
    <t>RPS7B</t>
  </si>
  <si>
    <t>40S ribosomal protein S7-B</t>
  </si>
  <si>
    <t>DLD3</t>
  </si>
  <si>
    <t>D-lactate dehydrogenase [cytochrome] 3</t>
  </si>
  <si>
    <t>ADO1</t>
  </si>
  <si>
    <t>Adenosine kinase</t>
  </si>
  <si>
    <t>GLY1</t>
  </si>
  <si>
    <t>Low specificity L-threonine aldolase</t>
  </si>
  <si>
    <t>LIA1</t>
  </si>
  <si>
    <t>Deoxyhypusine hydroxylase</t>
  </si>
  <si>
    <t>SSB2</t>
  </si>
  <si>
    <t>Heat shock protein SSB2</t>
  </si>
  <si>
    <t>RPL32</t>
  </si>
  <si>
    <t>60S ribosomal protein L32</t>
  </si>
  <si>
    <t>RPL33B</t>
  </si>
  <si>
    <t>60S ribosomal protein L33-B</t>
  </si>
  <si>
    <t>RPS29A</t>
  </si>
  <si>
    <t>40S ribosomal protein S29-A</t>
  </si>
  <si>
    <t>HIS1</t>
  </si>
  <si>
    <t>ATP phosphoribosyltransferase</t>
  </si>
  <si>
    <t>AHP1</t>
  </si>
  <si>
    <t>Peroxiredoxin type-2</t>
  </si>
  <si>
    <t>SAM2</t>
  </si>
  <si>
    <t>S-adenosylmethionine synthetase 2</t>
  </si>
  <si>
    <t>TRX1</t>
  </si>
  <si>
    <t>Thioredoxin-1</t>
  </si>
  <si>
    <t>TRR1</t>
  </si>
  <si>
    <t>Thioredoxin reductase 1</t>
  </si>
  <si>
    <t>ERG19</t>
  </si>
  <si>
    <t>Diphosphomevalonate decarboxylase</t>
  </si>
  <si>
    <t>ZUO1</t>
  </si>
  <si>
    <t>Zuotin</t>
  </si>
  <si>
    <t>ARO4</t>
  </si>
  <si>
    <t>Phospho-2-dehydro-3-deoxyheptonate aldolase, tyrosine-inhibited</t>
  </si>
  <si>
    <t>RPL16A</t>
  </si>
  <si>
    <t>60S ribosomal protein L16-A</t>
  </si>
  <si>
    <t>RPL21A</t>
  </si>
  <si>
    <t>60S ribosomal protein L21-A</t>
  </si>
  <si>
    <t>TMA19</t>
  </si>
  <si>
    <t>Translationally-controlled tumor protein homolog</t>
  </si>
  <si>
    <t>AAT2</t>
  </si>
  <si>
    <t>Aspartate aminotransferase, cytoplasmic</t>
  </si>
  <si>
    <t>EFB1</t>
  </si>
  <si>
    <t>Elongation factor 1-beta</t>
  </si>
  <si>
    <t>PAB1</t>
  </si>
  <si>
    <t>Polyadenylate-binding protein, cytoplasmic and nuclear</t>
  </si>
  <si>
    <t>RPL23A</t>
  </si>
  <si>
    <t>60S ribosomal protein L23</t>
  </si>
  <si>
    <t>RPL43A</t>
  </si>
  <si>
    <t>60S ribosomal protein L43</t>
  </si>
  <si>
    <t>YNL134C</t>
  </si>
  <si>
    <t>Uncharacterized protein YNL134C</t>
  </si>
  <si>
    <t>KAP95</t>
  </si>
  <si>
    <t>Importin subunit beta-1</t>
  </si>
  <si>
    <t>GSP1</t>
  </si>
  <si>
    <t>GTP-binding nuclear protein GSP1/CNR1</t>
  </si>
  <si>
    <t>FUN12</t>
  </si>
  <si>
    <t>Eukaryotic translation initiation factor 5B</t>
  </si>
  <si>
    <t>RPL24B</t>
  </si>
  <si>
    <t>60S ribosomal protein L24-B</t>
  </si>
  <si>
    <t>RPS23A</t>
  </si>
  <si>
    <t>40S ribosomal protein S23</t>
  </si>
  <si>
    <t>RPL30</t>
  </si>
  <si>
    <t>60S ribosomal protein L30</t>
  </si>
  <si>
    <t>RPS8A</t>
  </si>
  <si>
    <t>40S ribosomal protein S8</t>
  </si>
  <si>
    <t>TSA1</t>
  </si>
  <si>
    <t>Peroxiredoxin TSA1</t>
  </si>
  <si>
    <t>RET1</t>
  </si>
  <si>
    <t>Coatomer subunit alpha</t>
  </si>
  <si>
    <t>RPS1A</t>
  </si>
  <si>
    <t>40S ribosomal protein S1-A</t>
  </si>
  <si>
    <t>RPS10A</t>
  </si>
  <si>
    <t>40S ribosomal protein S10-A</t>
  </si>
  <si>
    <t>RPS13</t>
  </si>
  <si>
    <t>40S ribosomal protein S13</t>
  </si>
  <si>
    <t>RPL18A</t>
  </si>
  <si>
    <t>60S ribosomal protein L18</t>
  </si>
  <si>
    <t>PHO8</t>
  </si>
  <si>
    <t>Repressible alkaline phosphatase</t>
  </si>
  <si>
    <t>YHR020W</t>
  </si>
  <si>
    <t>Putative prolyl-tRNA synthetase YHR020W</t>
  </si>
  <si>
    <t>CYS3</t>
  </si>
  <si>
    <t>Cystathionine gamma-lyase</t>
  </si>
  <si>
    <t>RPL22A</t>
  </si>
  <si>
    <t>60S ribosomal protein L22-A</t>
  </si>
  <si>
    <t>VMA5</t>
  </si>
  <si>
    <t>V-type proton ATPase subunit C</t>
  </si>
  <si>
    <t>COF1</t>
  </si>
  <si>
    <t>Cofilin</t>
  </si>
  <si>
    <t>KRS1</t>
  </si>
  <si>
    <t>Lysyl-tRNA synthetase, cytoplasmic</t>
  </si>
  <si>
    <t>RPS0B</t>
  </si>
  <si>
    <t>40S ribosomal protein S0-B</t>
  </si>
  <si>
    <t>GPP1</t>
  </si>
  <si>
    <t>(DL)-glycerol-3-phosphatase 1</t>
  </si>
  <si>
    <t>ALA1</t>
  </si>
  <si>
    <t>Alanyl-tRNA synthetase, cytoplasmic</t>
  </si>
  <si>
    <t>OYE2</t>
  </si>
  <si>
    <t>NADPH dehydrogenase 2</t>
  </si>
  <si>
    <t>SEC53</t>
  </si>
  <si>
    <t>Phosphomannomutase</t>
  </si>
  <si>
    <t>HIS4</t>
  </si>
  <si>
    <t>Histidine biosynthesis trifunctional protein</t>
  </si>
  <si>
    <t>RPL13A</t>
  </si>
  <si>
    <t>60S ribosomal protein L13-A</t>
  </si>
  <si>
    <t>HOM6</t>
  </si>
  <si>
    <t>Homoserine dehydrogenase</t>
  </si>
  <si>
    <t>RPS20</t>
  </si>
  <si>
    <t>40S ribosomal protein S20</t>
  </si>
  <si>
    <t>FRS2</t>
  </si>
  <si>
    <t>Phenylalanyl-tRNA synthetase alpha chain</t>
  </si>
  <si>
    <t>RPS11A</t>
  </si>
  <si>
    <t>40S ribosomal protein S11</t>
  </si>
  <si>
    <t>TCP1</t>
  </si>
  <si>
    <t>T-complex protein 1 subunit alpha</t>
  </si>
  <si>
    <t>HOM2</t>
  </si>
  <si>
    <t>Aspartate-semialdehyde dehydrogenase</t>
  </si>
  <si>
    <t>ASN1</t>
  </si>
  <si>
    <t>Asparagine synthetase [glutamine-hydrolyzing] 1</t>
  </si>
  <si>
    <t>RPS14A</t>
  </si>
  <si>
    <t>40S ribosomal protein S14-A</t>
  </si>
  <si>
    <t>MET17</t>
  </si>
  <si>
    <t>Protein MET17</t>
  </si>
  <si>
    <t>ARF1</t>
  </si>
  <si>
    <t>ADP-ribosylation factor 1</t>
  </si>
  <si>
    <t>RPS15</t>
  </si>
  <si>
    <t>40S ribosomal protein S15</t>
  </si>
  <si>
    <t>IMD3</t>
  </si>
  <si>
    <t>Probable inosine-5'-monophosphate dehydrogenase IMD3</t>
  </si>
  <si>
    <t>NIP1</t>
  </si>
  <si>
    <t>Eukaryotic translation initiation factor 3 subunit C</t>
  </si>
  <si>
    <t>RPS24A</t>
  </si>
  <si>
    <t>40S ribosomal protein S24</t>
  </si>
  <si>
    <t>RPL31B</t>
  </si>
  <si>
    <t>60S ribosomal protein L31-B</t>
  </si>
  <si>
    <t>RPL25</t>
  </si>
  <si>
    <t>60S ribosomal protein L25</t>
  </si>
  <si>
    <t>RPS25A</t>
  </si>
  <si>
    <t>40S ribosomal protein S25-A</t>
  </si>
  <si>
    <t>DED81</t>
  </si>
  <si>
    <t>Asparaginyl-tRNA synthetase, cytoplasmic</t>
  </si>
  <si>
    <t>RPS9B</t>
  </si>
  <si>
    <t>40S ribosomal protein S9-B</t>
  </si>
  <si>
    <t>RPS22A</t>
  </si>
  <si>
    <t>40S ribosomal protein S22-A</t>
  </si>
  <si>
    <t>RPL35A</t>
  </si>
  <si>
    <t>60S ribosomal protein L35</t>
  </si>
  <si>
    <t>RPS17A</t>
  </si>
  <si>
    <t>40S ribosomal protein S17-A</t>
  </si>
  <si>
    <t>SSA1</t>
  </si>
  <si>
    <t>Heat shock protein SSA1</t>
  </si>
  <si>
    <t>RPL14A</t>
  </si>
  <si>
    <t>60S ribosomal protein L14-A</t>
  </si>
  <si>
    <t>RPL26B</t>
  </si>
  <si>
    <t>60S ribosomal protein L26-B</t>
  </si>
  <si>
    <t>RPL28</t>
  </si>
  <si>
    <t>60S ribosomal protein L28</t>
  </si>
  <si>
    <t>THR4</t>
  </si>
  <si>
    <t>Threonine synthase</t>
  </si>
  <si>
    <t>RPL19A</t>
  </si>
  <si>
    <t>60S ribosomal protein L19</t>
  </si>
  <si>
    <t>TYS1</t>
  </si>
  <si>
    <t>Tyrosyl-tRNA synthetase, cytoplasmic</t>
  </si>
  <si>
    <t>RPS19A</t>
  </si>
  <si>
    <t>40S ribosomal protein S19-A</t>
  </si>
  <si>
    <t>FPP1</t>
  </si>
  <si>
    <t>Farnesyl pyrophosphate synthetase</t>
  </si>
  <si>
    <t>RPS6A</t>
  </si>
  <si>
    <t>40S ribosomal protein S6</t>
  </si>
  <si>
    <t>ADE13</t>
  </si>
  <si>
    <t>Adenylosuccinate lyase</t>
  </si>
  <si>
    <t>RPL20A</t>
  </si>
  <si>
    <t>60S ribosomal protein L20</t>
  </si>
  <si>
    <t>RPL16B</t>
  </si>
  <si>
    <t>60S ribosomal protein L16-B</t>
  </si>
  <si>
    <t>SES1</t>
  </si>
  <si>
    <t>Seryl-tRNA synthetase, cytoplasmic</t>
  </si>
  <si>
    <t>RPL17B</t>
  </si>
  <si>
    <t>60S ribosomal protein L17-B</t>
  </si>
  <si>
    <t>RPL36B</t>
  </si>
  <si>
    <t>60S ribosomal protein L36-B</t>
  </si>
  <si>
    <t>RPL11A</t>
  </si>
  <si>
    <t>60S ribosomal protein L11-A</t>
  </si>
  <si>
    <t>RNR4</t>
  </si>
  <si>
    <t>Ribonucleoside-diphosphate reductase small chain 2</t>
  </si>
  <si>
    <t>UGP1</t>
  </si>
  <si>
    <t>UTP--glucose-1-phosphate uridylyltransferase</t>
  </si>
  <si>
    <t>HSP104</t>
  </si>
  <si>
    <t>Heat shock protein 104</t>
  </si>
  <si>
    <t>RPL15A</t>
  </si>
  <si>
    <t>60S ribosomal protein L15-A</t>
  </si>
  <si>
    <t>UBA1</t>
  </si>
  <si>
    <t>Ubiquitin-activating enzyme E1 1</t>
  </si>
  <si>
    <t>FAS3</t>
  </si>
  <si>
    <t>Acetyl-CoA carboxylase</t>
  </si>
  <si>
    <t>TEF4</t>
  </si>
  <si>
    <t>Elongation factor 1-gamma 2</t>
  </si>
  <si>
    <t>MPG1</t>
  </si>
  <si>
    <t>Mannose-1-phosphate guanyltransferase</t>
  </si>
  <si>
    <t>RPL6A</t>
  </si>
  <si>
    <t>60S ribosomal protein L6-A</t>
  </si>
  <si>
    <t>SSZ1</t>
  </si>
  <si>
    <t>Ribosome-associated complex subunit SSZ1</t>
  </si>
  <si>
    <t>IPP1</t>
  </si>
  <si>
    <t>Inorganic pyrophosphatase</t>
  </si>
  <si>
    <t>ADE5,7</t>
  </si>
  <si>
    <t>Bifunctional purine biosynthetic protein ADE5,7</t>
  </si>
  <si>
    <t>RPS16A</t>
  </si>
  <si>
    <t>40S ribosomal protein S16</t>
  </si>
  <si>
    <t>RPL1A</t>
  </si>
  <si>
    <t>60S ribosomal protein L1</t>
  </si>
  <si>
    <t>RPS7A</t>
  </si>
  <si>
    <t>40S ribosomal protein S7-A</t>
  </si>
  <si>
    <t>DPS1</t>
  </si>
  <si>
    <t>Aspartyl-tRNA synthetase, cytoplasmic</t>
  </si>
  <si>
    <t>KAP123</t>
  </si>
  <si>
    <t>Importin subunit beta-4</t>
  </si>
  <si>
    <t>RPL27A</t>
  </si>
  <si>
    <t>60S ribosomal protein L27-A</t>
  </si>
  <si>
    <t>CDC60</t>
  </si>
  <si>
    <t>Leucyl-tRNA synthetase, cytoplasmic</t>
  </si>
  <si>
    <t>RPP0</t>
  </si>
  <si>
    <t>60S acidic ribosomal protein P0</t>
  </si>
  <si>
    <t>HXK2</t>
  </si>
  <si>
    <t>Hexokinase-2</t>
  </si>
  <si>
    <t>CYS4</t>
  </si>
  <si>
    <t>Cystathionine beta-synthase</t>
  </si>
  <si>
    <t>RPL12A</t>
  </si>
  <si>
    <t>60S ribosomal protein L12</t>
  </si>
  <si>
    <t>GRS1</t>
  </si>
  <si>
    <t>Glycyl-tRNA synthetase 1</t>
  </si>
  <si>
    <t>GND1</t>
  </si>
  <si>
    <t>6-phosphogluconate dehydrogenase, decarboxylating 1</t>
  </si>
  <si>
    <t>ENO1</t>
  </si>
  <si>
    <t>Enolase 1</t>
  </si>
  <si>
    <t>RPS12</t>
  </si>
  <si>
    <t>40S ribosomal protein S12</t>
  </si>
  <si>
    <t>LEU1</t>
  </si>
  <si>
    <t>3-isopropylmalate dehydratase</t>
  </si>
  <si>
    <t>HYP2</t>
  </si>
  <si>
    <t>Eukaryotic translation initiation factor 5A-2</t>
  </si>
  <si>
    <t>RPS2</t>
  </si>
  <si>
    <t>40S ribosomal protein S2</t>
  </si>
  <si>
    <t>RPL9B</t>
  </si>
  <si>
    <t>60S ribosomal protein L9-B</t>
  </si>
  <si>
    <t>GLK1</t>
  </si>
  <si>
    <t>Glucokinase-1</t>
  </si>
  <si>
    <t>GUS1</t>
  </si>
  <si>
    <t>Glutamyl-tRNA synthetase, cytoplasmic</t>
  </si>
  <si>
    <t>RPS18A</t>
  </si>
  <si>
    <t>40S ribosomal protein S18</t>
  </si>
  <si>
    <t>RPL4A</t>
  </si>
  <si>
    <t>60S ribosomal protein L4-A</t>
  </si>
  <si>
    <t>RPL2A</t>
  </si>
  <si>
    <t>60S ribosomal protein L2</t>
  </si>
  <si>
    <t>MET6</t>
  </si>
  <si>
    <t>5-methyltetrahydropteroyltriglutamate--homocysteine methyltransferase</t>
  </si>
  <si>
    <t>ILS1</t>
  </si>
  <si>
    <t>Isoleucyl-tRNA synthetase, cytoplasmic</t>
  </si>
  <si>
    <t>RPL10</t>
  </si>
  <si>
    <t>60S ribosomal protein L10</t>
  </si>
  <si>
    <t>SHM2</t>
  </si>
  <si>
    <t>Serine hydroxymethyltransferase, cytosolic</t>
  </si>
  <si>
    <t>RPS1B</t>
  </si>
  <si>
    <t>40S ribosomal protein S1-B</t>
  </si>
  <si>
    <t>SSE1</t>
  </si>
  <si>
    <t>Heat shock protein homolog SSE1</t>
  </si>
  <si>
    <t>RPL7A</t>
  </si>
  <si>
    <t>60S ribosomal protein L7-A</t>
  </si>
  <si>
    <t>RPS5</t>
  </si>
  <si>
    <t>40S ribosomal protein S5</t>
  </si>
  <si>
    <t>BMH1</t>
  </si>
  <si>
    <t>Protein BMH1</t>
  </si>
  <si>
    <t>TDH2</t>
  </si>
  <si>
    <t>Glyceraldehyde-3-phosphate dehydrogenase 2</t>
  </si>
  <si>
    <t>APE1</t>
  </si>
  <si>
    <t>Vacuolar aminopeptidase 1</t>
  </si>
  <si>
    <t>GDH1</t>
  </si>
  <si>
    <t>NADP-specific glutamate dehydrogenase 1</t>
  </si>
  <si>
    <t>ASC1</t>
  </si>
  <si>
    <t>Guanine nucleotide-binding protein subunit beta-like protein</t>
  </si>
  <si>
    <t>RPS3</t>
  </si>
  <si>
    <t>40S ribosomal protein S3</t>
  </si>
  <si>
    <t>GPM1</t>
  </si>
  <si>
    <t>Phosphoglycerate mutase 1</t>
  </si>
  <si>
    <t>TPI1</t>
  </si>
  <si>
    <t>Triosephosphate isomerase</t>
  </si>
  <si>
    <t>RPS4A</t>
  </si>
  <si>
    <t>40S ribosomal protein S4</t>
  </si>
  <si>
    <t>PGI1</t>
  </si>
  <si>
    <t>Glucose-6-phosphate isomerase</t>
  </si>
  <si>
    <t>TFP1</t>
  </si>
  <si>
    <t>V-type proton ATPase catalytic subunit A</t>
  </si>
  <si>
    <t>SAH1</t>
  </si>
  <si>
    <t>Adenosylhomocysteinase</t>
  </si>
  <si>
    <t>TIF1</t>
  </si>
  <si>
    <t>ATP-dependent RNA helicase eIF4A</t>
  </si>
  <si>
    <t>SSB1</t>
  </si>
  <si>
    <t>Heat shock protein SSB1</t>
  </si>
  <si>
    <t>RPL5</t>
  </si>
  <si>
    <t>60S ribosomal protein L5</t>
  </si>
  <si>
    <t>PFK1</t>
  </si>
  <si>
    <t>6-phosphofructokinase subunit alpha</t>
  </si>
  <si>
    <t>ACT1</t>
  </si>
  <si>
    <t>Actin</t>
  </si>
  <si>
    <t>SSA2</t>
  </si>
  <si>
    <t>Heat shock protein SSA2</t>
  </si>
  <si>
    <t>PFK2</t>
  </si>
  <si>
    <t>6-phosphofructokinase subunit beta</t>
  </si>
  <si>
    <t>RPL8B</t>
  </si>
  <si>
    <t>60S ribosomal protein L8-B</t>
  </si>
  <si>
    <t>RPL3</t>
  </si>
  <si>
    <t>60S ribosomal protein L3</t>
  </si>
  <si>
    <t>FAS2</t>
  </si>
  <si>
    <t>Fatty acid synthase subunit alpha</t>
  </si>
  <si>
    <t>ADH1</t>
  </si>
  <si>
    <t>Alcohol dehydrogenase 1</t>
  </si>
  <si>
    <t>ALD6</t>
  </si>
  <si>
    <t>Magnesium-activated aldehyde dehydrogenase, cytosolic</t>
  </si>
  <si>
    <t>FAS1</t>
  </si>
  <si>
    <t>Fatty acid synthase subunit beta</t>
  </si>
  <si>
    <t>HSC82</t>
  </si>
  <si>
    <t>ATP-dependent molecular chaperone HSC82</t>
  </si>
  <si>
    <t>TEF1</t>
  </si>
  <si>
    <t>Elongation factor 1-alpha</t>
  </si>
  <si>
    <t>PGK1</t>
  </si>
  <si>
    <t>Phosphoglycerate kinase</t>
  </si>
  <si>
    <t>YEF3</t>
  </si>
  <si>
    <t>Elongation factor 3A</t>
  </si>
  <si>
    <t>PDC1</t>
  </si>
  <si>
    <t>Pyruvate decarboxylase isozyme 1</t>
  </si>
  <si>
    <t>EFT1</t>
  </si>
  <si>
    <t>Elongation factor 2</t>
  </si>
  <si>
    <t>FBA1</t>
  </si>
  <si>
    <t>Fructose-bisphosphate aldolase</t>
  </si>
  <si>
    <t>PYK1</t>
  </si>
  <si>
    <t>Pyruvate kinase 1</t>
  </si>
  <si>
    <t>ENO2</t>
  </si>
  <si>
    <t>Enolase 2</t>
  </si>
  <si>
    <t>TDH3</t>
  </si>
  <si>
    <t>Glyceraldehyde-3-phosphate dehydrogenase 3</t>
  </si>
  <si>
    <t>PC2 score</t>
    <phoneticPr fontId="2"/>
  </si>
  <si>
    <r>
      <t>3rd_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</si>
  <si>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3rd_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</si>
  <si>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3rd_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</si>
  <si>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2nd_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</si>
  <si>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2nd_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</si>
  <si>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2nd_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</si>
  <si>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1st_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</si>
  <si>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1st_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</si>
  <si>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r>
      <t>1st_</t>
    </r>
    <r>
      <rPr>
        <i/>
        <sz val="9"/>
        <rFont val="Times New Roman"/>
        <family val="1"/>
      </rPr>
      <t>ypt7</t>
    </r>
    <r>
      <rPr>
        <sz val="9"/>
        <rFont val="Symbol"/>
        <family val="1"/>
        <charset val="2"/>
      </rPr>
      <t>D</t>
    </r>
    <r>
      <rPr>
        <i/>
        <sz val="9"/>
        <rFont val="Times New Roman"/>
        <family val="1"/>
      </rPr>
      <t>atg11</t>
    </r>
    <r>
      <rPr>
        <sz val="9"/>
        <rFont val="Symbol"/>
        <family val="1"/>
        <charset val="2"/>
      </rPr>
      <t>D</t>
    </r>
    <r>
      <rPr>
        <sz val="9"/>
        <rFont val="Times New Roman"/>
        <family val="1"/>
      </rPr>
      <t>_AP</t>
    </r>
    <phoneticPr fontId="2"/>
  </si>
  <si>
    <t>PC1 score</t>
    <phoneticPr fontId="2"/>
  </si>
  <si>
    <t>Gene name</t>
  </si>
  <si>
    <t>Localization</t>
  </si>
  <si>
    <t>Protein name</t>
  </si>
  <si>
    <r>
      <rPr>
        <b/>
        <sz val="11"/>
        <rFont val="Times New Roman"/>
        <family val="1"/>
      </rPr>
      <t>Table S5.</t>
    </r>
    <r>
      <rPr>
        <sz val="11"/>
        <rFont val="Times New Roman"/>
        <family val="1"/>
      </rPr>
      <t xml:space="preserve"> Principal component analysis for Figure S2 (186 proteins; PC2 scores in Table S4 &gt;= 0)</t>
    </r>
    <phoneticPr fontId="2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</si>
</sst>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_ "/>
  </numFmts>
  <fonts count="7">
    <font>
      <sz val="11"/>
      <name val="ＭＳ Ｐゴシック"/>
      <family val="3"/>
      <charset val="128"/>
    </font>
    <font>
      <sz val="9"/>
      <name val="Times New Roman"/>
      <family val="1"/>
    </font>
    <font>
      <sz val="6"/>
      <name val="ＭＳ Ｐゴシック"/>
      <family val="3"/>
      <charset val="128"/>
    </font>
    <font>
      <i/>
      <sz val="9"/>
      <name val="Times New Roman"/>
      <family val="1"/>
    </font>
    <font>
      <sz val="9"/>
      <name val="Symbol"/>
      <family val="1"/>
      <charset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Fill="1"/>
    <xf numFmtId="177" fontId="1" fillId="0" borderId="0" xfId="0" applyNumberFormat="1" applyFont="1"/>
    <xf numFmtId="177" fontId="1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177" fontId="1" fillId="0" borderId="4" xfId="0" applyNumberFormat="1" applyFont="1" applyBorder="1"/>
    <xf numFmtId="0" fontId="1" fillId="2" borderId="0" xfId="0" applyFont="1" applyFill="1" applyBorder="1"/>
    <xf numFmtId="0" fontId="1" fillId="2" borderId="5" xfId="0" applyFont="1" applyFill="1" applyBorder="1"/>
    <xf numFmtId="177" fontId="1" fillId="0" borderId="6" xfId="0" applyNumberFormat="1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5" fillId="0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tabSelected="1" zoomScaleNormal="100" workbookViewId="0">
      <pane ySplit="3" topLeftCell="A4" activePane="bottomLeft" state="frozen"/>
      <selection pane="bottomLeft"/>
    </sheetView>
  </sheetViews>
  <sheetFormatPr defaultColWidth="7.5" defaultRowHeight="12"/>
  <cols>
    <col min="1" max="16384" width="7.5" style="1"/>
  </cols>
  <sheetData>
    <row r="1" spans="1:23" ht="15">
      <c r="A1" s="14" t="s">
        <v>392</v>
      </c>
    </row>
    <row r="3" spans="1:23" ht="12.75" thickBot="1">
      <c r="A3" s="1" t="s">
        <v>391</v>
      </c>
      <c r="B3" s="1" t="s">
        <v>390</v>
      </c>
      <c r="C3" s="1" t="s">
        <v>389</v>
      </c>
      <c r="D3" s="3" t="s">
        <v>387</v>
      </c>
      <c r="E3" s="3" t="s">
        <v>386</v>
      </c>
      <c r="F3" s="3" t="s">
        <v>385</v>
      </c>
      <c r="G3" s="3" t="s">
        <v>384</v>
      </c>
      <c r="H3" s="3" t="s">
        <v>383</v>
      </c>
      <c r="I3" s="3" t="s">
        <v>382</v>
      </c>
      <c r="J3" s="3" t="s">
        <v>381</v>
      </c>
      <c r="K3" s="3" t="s">
        <v>380</v>
      </c>
      <c r="L3" s="3" t="s">
        <v>379</v>
      </c>
      <c r="M3" s="1" t="s">
        <v>388</v>
      </c>
      <c r="N3" s="3" t="s">
        <v>387</v>
      </c>
      <c r="O3" s="3" t="s">
        <v>386</v>
      </c>
      <c r="P3" s="3" t="s">
        <v>385</v>
      </c>
      <c r="Q3" s="3" t="s">
        <v>384</v>
      </c>
      <c r="R3" s="3" t="s">
        <v>383</v>
      </c>
      <c r="S3" s="3" t="s">
        <v>382</v>
      </c>
      <c r="T3" s="3" t="s">
        <v>381</v>
      </c>
      <c r="U3" s="3" t="s">
        <v>380</v>
      </c>
      <c r="V3" s="3" t="s">
        <v>379</v>
      </c>
      <c r="W3" s="1" t="s">
        <v>378</v>
      </c>
    </row>
    <row r="4" spans="1:23">
      <c r="A4" s="1" t="s">
        <v>377</v>
      </c>
      <c r="B4" s="1" t="s">
        <v>5</v>
      </c>
      <c r="C4" s="1" t="s">
        <v>376</v>
      </c>
      <c r="D4" s="13">
        <v>384</v>
      </c>
      <c r="E4" s="12">
        <v>92</v>
      </c>
      <c r="F4" s="12">
        <v>195</v>
      </c>
      <c r="G4" s="12">
        <v>268</v>
      </c>
      <c r="H4" s="12">
        <v>95</v>
      </c>
      <c r="I4" s="12">
        <v>137</v>
      </c>
      <c r="J4" s="12">
        <v>420</v>
      </c>
      <c r="K4" s="12">
        <v>187</v>
      </c>
      <c r="L4" s="12">
        <v>372</v>
      </c>
      <c r="M4" s="11">
        <f t="shared" ref="M4:M35" si="0">SUMPRODUCT(D$192:L$192,$D4:$L4)</f>
        <v>795.96442597623286</v>
      </c>
      <c r="N4" s="13">
        <f t="shared" ref="N4:N35" si="1">+D4-$M4*D$192</f>
        <v>40.607391165109107</v>
      </c>
      <c r="O4" s="12">
        <f t="shared" ref="O4:O35" si="2">+E4-$M4*E$192</f>
        <v>-16.266304526596713</v>
      </c>
      <c r="P4" s="12">
        <f t="shared" ref="P4:P35" si="3">+F4-$M4*F$192</f>
        <v>-32.282751915499745</v>
      </c>
      <c r="Q4" s="12">
        <f t="shared" ref="Q4:Q35" si="4">+G4-$M4*G$192</f>
        <v>-20.452994407963843</v>
      </c>
      <c r="R4" s="12">
        <f t="shared" ref="R4:R35" si="5">+H4-$M4*H$192</f>
        <v>-33.257396653511364</v>
      </c>
      <c r="S4" s="12">
        <f t="shared" ref="S4:S35" si="6">+I4-$M4*I$192</f>
        <v>-63.702125714544223</v>
      </c>
      <c r="T4" s="12">
        <f t="shared" ref="T4:T35" si="7">+J4-$M4*J$192</f>
        <v>20.195428715999526</v>
      </c>
      <c r="U4" s="12">
        <f t="shared" ref="U4:U35" si="8">+K4-$M4*K$192</f>
        <v>22.012733156633118</v>
      </c>
      <c r="V4" s="12">
        <f t="shared" ref="V4:V35" si="9">+L4-$M4*L$192</f>
        <v>18.076925425252</v>
      </c>
      <c r="W4" s="11">
        <f t="shared" ref="W4:W35" si="10">SUMPRODUCT(N$192:V$192,$N4:$V4)</f>
        <v>-96.716840233393526</v>
      </c>
    </row>
    <row r="5" spans="1:23">
      <c r="A5" s="1" t="s">
        <v>375</v>
      </c>
      <c r="B5" s="1" t="s">
        <v>5</v>
      </c>
      <c r="C5" s="1" t="s">
        <v>374</v>
      </c>
      <c r="D5" s="10">
        <v>197</v>
      </c>
      <c r="E5" s="9">
        <v>85</v>
      </c>
      <c r="F5" s="9">
        <v>150</v>
      </c>
      <c r="G5" s="9">
        <v>176</v>
      </c>
      <c r="H5" s="9">
        <v>89</v>
      </c>
      <c r="I5" s="9">
        <v>139</v>
      </c>
      <c r="J5" s="9">
        <v>239</v>
      </c>
      <c r="K5" s="9">
        <v>96</v>
      </c>
      <c r="L5" s="9">
        <v>179</v>
      </c>
      <c r="M5" s="8">
        <f t="shared" si="0"/>
        <v>472.09135439274576</v>
      </c>
      <c r="N5" s="10">
        <f t="shared" si="1"/>
        <v>-6.6682501161962762</v>
      </c>
      <c r="O5" s="9">
        <f t="shared" si="2"/>
        <v>20.786594637855501</v>
      </c>
      <c r="P5" s="9">
        <f t="shared" si="3"/>
        <v>15.197213995713696</v>
      </c>
      <c r="Q5" s="9">
        <f t="shared" si="4"/>
        <v>4.9167701914797419</v>
      </c>
      <c r="R5" s="9">
        <f t="shared" si="5"/>
        <v>12.929756002874726</v>
      </c>
      <c r="S5" s="9">
        <f t="shared" si="6"/>
        <v>19.96234546930431</v>
      </c>
      <c r="T5" s="9">
        <f t="shared" si="7"/>
        <v>1.8734709866158425</v>
      </c>
      <c r="U5" s="9">
        <f t="shared" si="8"/>
        <v>-1.8549539649503828</v>
      </c>
      <c r="V5" s="9">
        <f t="shared" si="9"/>
        <v>-30.913933555400604</v>
      </c>
      <c r="W5" s="8">
        <f t="shared" si="10"/>
        <v>29.263540992864066</v>
      </c>
    </row>
    <row r="6" spans="1:23">
      <c r="A6" s="1" t="s">
        <v>373</v>
      </c>
      <c r="B6" s="1" t="s">
        <v>5</v>
      </c>
      <c r="C6" s="1" t="s">
        <v>372</v>
      </c>
      <c r="D6" s="10">
        <v>155</v>
      </c>
      <c r="E6" s="9">
        <v>45</v>
      </c>
      <c r="F6" s="9">
        <v>104</v>
      </c>
      <c r="G6" s="9">
        <v>133</v>
      </c>
      <c r="H6" s="9">
        <v>51</v>
      </c>
      <c r="I6" s="9">
        <v>107</v>
      </c>
      <c r="J6" s="9">
        <v>193</v>
      </c>
      <c r="K6" s="9">
        <v>66</v>
      </c>
      <c r="L6" s="9">
        <v>178</v>
      </c>
      <c r="M6" s="8">
        <f t="shared" si="0"/>
        <v>375.85284792875126</v>
      </c>
      <c r="N6" s="10">
        <f t="shared" si="1"/>
        <v>-7.1493194623389229</v>
      </c>
      <c r="O6" s="9">
        <f t="shared" si="2"/>
        <v>-6.1231376215522957</v>
      </c>
      <c r="P6" s="9">
        <f t="shared" si="3"/>
        <v>-3.322471714427067</v>
      </c>
      <c r="Q6" s="9">
        <f t="shared" si="4"/>
        <v>-3.2069407924099949</v>
      </c>
      <c r="R6" s="9">
        <f t="shared" si="5"/>
        <v>-9.5628922938688561</v>
      </c>
      <c r="S6" s="9">
        <f t="shared" si="6"/>
        <v>12.22884808244163</v>
      </c>
      <c r="T6" s="9">
        <f t="shared" si="7"/>
        <v>4.2130620062259538</v>
      </c>
      <c r="U6" s="9">
        <f t="shared" si="8"/>
        <v>-11.906665287214594</v>
      </c>
      <c r="V6" s="9">
        <f t="shared" si="9"/>
        <v>10.878215174668071</v>
      </c>
      <c r="W6" s="8">
        <f t="shared" si="10"/>
        <v>6.5727175009628738</v>
      </c>
    </row>
    <row r="7" spans="1:23">
      <c r="A7" s="1" t="s">
        <v>371</v>
      </c>
      <c r="B7" s="1" t="s">
        <v>5</v>
      </c>
      <c r="C7" s="1" t="s">
        <v>370</v>
      </c>
      <c r="D7" s="10">
        <v>111</v>
      </c>
      <c r="E7" s="9">
        <v>29</v>
      </c>
      <c r="F7" s="9">
        <v>58</v>
      </c>
      <c r="G7" s="9">
        <v>83</v>
      </c>
      <c r="H7" s="9">
        <v>37</v>
      </c>
      <c r="I7" s="9">
        <v>50</v>
      </c>
      <c r="J7" s="9">
        <v>104</v>
      </c>
      <c r="K7" s="9">
        <v>30</v>
      </c>
      <c r="L7" s="9">
        <v>76</v>
      </c>
      <c r="M7" s="8">
        <f t="shared" si="0"/>
        <v>209.29123484760291</v>
      </c>
      <c r="N7" s="10">
        <f t="shared" si="1"/>
        <v>20.708197005854416</v>
      </c>
      <c r="O7" s="9">
        <f t="shared" si="2"/>
        <v>0.53241046047120832</v>
      </c>
      <c r="P7" s="9">
        <f t="shared" si="3"/>
        <v>-1.7618263524966835</v>
      </c>
      <c r="Q7" s="9">
        <f t="shared" si="4"/>
        <v>7.1540432902034183</v>
      </c>
      <c r="R7" s="9">
        <f t="shared" si="5"/>
        <v>3.275943939291416</v>
      </c>
      <c r="S7" s="9">
        <f t="shared" si="6"/>
        <v>-2.7727048552670581</v>
      </c>
      <c r="T7" s="9">
        <f t="shared" si="7"/>
        <v>-1.1247891124262992</v>
      </c>
      <c r="U7" s="9">
        <f t="shared" si="8"/>
        <v>-13.381824218373154</v>
      </c>
      <c r="V7" s="9">
        <f t="shared" si="9"/>
        <v>-17.060688268775777</v>
      </c>
      <c r="W7" s="8">
        <f t="shared" si="10"/>
        <v>-4.13052889437001</v>
      </c>
    </row>
    <row r="8" spans="1:23">
      <c r="A8" s="1" t="s">
        <v>369</v>
      </c>
      <c r="B8" s="1" t="s">
        <v>5</v>
      </c>
      <c r="C8" s="1" t="s">
        <v>368</v>
      </c>
      <c r="D8" s="10">
        <v>111</v>
      </c>
      <c r="E8" s="9">
        <v>12</v>
      </c>
      <c r="F8" s="9">
        <v>79</v>
      </c>
      <c r="G8" s="9">
        <v>133</v>
      </c>
      <c r="H8" s="9">
        <v>27</v>
      </c>
      <c r="I8" s="9">
        <v>86</v>
      </c>
      <c r="J8" s="9">
        <v>126</v>
      </c>
      <c r="K8" s="9">
        <v>8</v>
      </c>
      <c r="L8" s="9">
        <v>105</v>
      </c>
      <c r="M8" s="8">
        <f t="shared" si="0"/>
        <v>257.94606349239217</v>
      </c>
      <c r="N8" s="10">
        <f t="shared" si="1"/>
        <v>-0.28232467513292647</v>
      </c>
      <c r="O8" s="9">
        <f t="shared" si="2"/>
        <v>-23.085571854863353</v>
      </c>
      <c r="P8" s="9">
        <f t="shared" si="3"/>
        <v>5.3450862337009966</v>
      </c>
      <c r="Q8" s="9">
        <f t="shared" si="4"/>
        <v>39.521809289566178</v>
      </c>
      <c r="R8" s="9">
        <f t="shared" si="5"/>
        <v>-14.564031633674325</v>
      </c>
      <c r="S8" s="9">
        <f t="shared" si="6"/>
        <v>20.958998702578029</v>
      </c>
      <c r="T8" s="9">
        <f t="shared" si="7"/>
        <v>-3.5635985270160404</v>
      </c>
      <c r="U8" s="9">
        <f t="shared" si="8"/>
        <v>-45.466982467739228</v>
      </c>
      <c r="V8" s="9">
        <f t="shared" si="9"/>
        <v>-9.6949045539461878</v>
      </c>
      <c r="W8" s="8">
        <f t="shared" si="10"/>
        <v>30.036831720321114</v>
      </c>
    </row>
    <row r="9" spans="1:23">
      <c r="A9" s="1" t="s">
        <v>367</v>
      </c>
      <c r="B9" s="1" t="s">
        <v>5</v>
      </c>
      <c r="C9" s="1" t="s">
        <v>366</v>
      </c>
      <c r="D9" s="10">
        <v>107</v>
      </c>
      <c r="E9" s="9">
        <v>56</v>
      </c>
      <c r="F9" s="9">
        <v>98</v>
      </c>
      <c r="G9" s="9">
        <v>121</v>
      </c>
      <c r="H9" s="9">
        <v>79</v>
      </c>
      <c r="I9" s="9">
        <v>99</v>
      </c>
      <c r="J9" s="9">
        <v>143</v>
      </c>
      <c r="K9" s="9">
        <v>69</v>
      </c>
      <c r="L9" s="9">
        <v>160</v>
      </c>
      <c r="M9" s="8">
        <f t="shared" si="0"/>
        <v>320.5773370035709</v>
      </c>
      <c r="N9" s="10">
        <f t="shared" si="1"/>
        <v>-31.302522693753247</v>
      </c>
      <c r="O9" s="9">
        <f t="shared" si="2"/>
        <v>12.395383437160817</v>
      </c>
      <c r="P9" s="9">
        <f t="shared" si="3"/>
        <v>6.4611108510899982</v>
      </c>
      <c r="Q9" s="9">
        <f t="shared" si="4"/>
        <v>4.8245909236499784</v>
      </c>
      <c r="R9" s="9">
        <f t="shared" si="5"/>
        <v>27.343904164102561</v>
      </c>
      <c r="S9" s="9">
        <f t="shared" si="6"/>
        <v>18.166547030525606</v>
      </c>
      <c r="T9" s="9">
        <f t="shared" si="7"/>
        <v>-18.022629405684341</v>
      </c>
      <c r="U9" s="9">
        <f t="shared" si="8"/>
        <v>2.5508259941714897</v>
      </c>
      <c r="V9" s="9">
        <f t="shared" si="9"/>
        <v>17.456296979437127</v>
      </c>
      <c r="W9" s="8">
        <f t="shared" si="10"/>
        <v>40.329398518831766</v>
      </c>
    </row>
    <row r="10" spans="1:23">
      <c r="A10" s="1" t="s">
        <v>365</v>
      </c>
      <c r="B10" s="1" t="s">
        <v>5</v>
      </c>
      <c r="C10" s="1" t="s">
        <v>364</v>
      </c>
      <c r="D10" s="10">
        <v>99</v>
      </c>
      <c r="E10" s="9">
        <v>17</v>
      </c>
      <c r="F10" s="9">
        <v>89</v>
      </c>
      <c r="G10" s="9">
        <v>114</v>
      </c>
      <c r="H10" s="9">
        <v>49</v>
      </c>
      <c r="I10" s="9">
        <v>101</v>
      </c>
      <c r="J10" s="9">
        <v>133</v>
      </c>
      <c r="K10" s="9">
        <v>39</v>
      </c>
      <c r="L10" s="9">
        <v>114</v>
      </c>
      <c r="M10" s="8">
        <f t="shared" si="0"/>
        <v>270.68982447640553</v>
      </c>
      <c r="N10" s="10">
        <f t="shared" si="1"/>
        <v>-17.780200193000994</v>
      </c>
      <c r="O10" s="9">
        <f t="shared" si="2"/>
        <v>-19.818965788665302</v>
      </c>
      <c r="P10" s="9">
        <f t="shared" si="3"/>
        <v>11.706183574643688</v>
      </c>
      <c r="Q10" s="9">
        <f t="shared" si="4"/>
        <v>15.903542573249638</v>
      </c>
      <c r="R10" s="9">
        <f t="shared" si="5"/>
        <v>5.3825077416507838</v>
      </c>
      <c r="S10" s="9">
        <f t="shared" si="6"/>
        <v>32.745664242369472</v>
      </c>
      <c r="T10" s="9">
        <f t="shared" si="7"/>
        <v>-2.9646558236537714</v>
      </c>
      <c r="U10" s="9">
        <f t="shared" si="8"/>
        <v>-17.108505412032571</v>
      </c>
      <c r="V10" s="9">
        <f t="shared" si="9"/>
        <v>-6.3613777302768</v>
      </c>
      <c r="W10" s="8">
        <f t="shared" si="10"/>
        <v>41.156713325285779</v>
      </c>
    </row>
    <row r="11" spans="1:23">
      <c r="A11" s="1" t="s">
        <v>363</v>
      </c>
      <c r="B11" s="1" t="s">
        <v>5</v>
      </c>
      <c r="C11" s="1" t="s">
        <v>362</v>
      </c>
      <c r="D11" s="10">
        <v>98</v>
      </c>
      <c r="E11" s="9">
        <v>46</v>
      </c>
      <c r="F11" s="9">
        <v>85</v>
      </c>
      <c r="G11" s="9">
        <v>96</v>
      </c>
      <c r="H11" s="9">
        <v>50</v>
      </c>
      <c r="I11" s="9">
        <v>80</v>
      </c>
      <c r="J11" s="9">
        <v>116</v>
      </c>
      <c r="K11" s="9">
        <v>35</v>
      </c>
      <c r="L11" s="9">
        <v>81</v>
      </c>
      <c r="M11" s="8">
        <f t="shared" si="0"/>
        <v>237.36229211143387</v>
      </c>
      <c r="N11" s="10">
        <f t="shared" si="1"/>
        <v>-4.4021351547292937</v>
      </c>
      <c r="O11" s="9">
        <f t="shared" si="2"/>
        <v>13.714212642921751</v>
      </c>
      <c r="P11" s="9">
        <f t="shared" si="3"/>
        <v>17.222655697343583</v>
      </c>
      <c r="Q11" s="9">
        <f t="shared" si="4"/>
        <v>9.9812513164685868</v>
      </c>
      <c r="R11" s="9">
        <f t="shared" si="5"/>
        <v>11.752725804819029</v>
      </c>
      <c r="S11" s="9">
        <f t="shared" si="6"/>
        <v>20.149188787158366</v>
      </c>
      <c r="T11" s="9">
        <f t="shared" si="7"/>
        <v>-3.2245863503366365</v>
      </c>
      <c r="U11" s="9">
        <f t="shared" si="8"/>
        <v>-14.200384526119123</v>
      </c>
      <c r="V11" s="9">
        <f t="shared" si="9"/>
        <v>-24.542395452100976</v>
      </c>
      <c r="W11" s="8">
        <f t="shared" si="10"/>
        <v>33.076593409890584</v>
      </c>
    </row>
    <row r="12" spans="1:23">
      <c r="A12" s="1" t="s">
        <v>361</v>
      </c>
      <c r="B12" s="1" t="s">
        <v>5</v>
      </c>
      <c r="C12" s="1" t="s">
        <v>360</v>
      </c>
      <c r="D12" s="10">
        <v>108</v>
      </c>
      <c r="E12" s="9">
        <v>50</v>
      </c>
      <c r="F12" s="9">
        <v>92</v>
      </c>
      <c r="G12" s="9">
        <v>94</v>
      </c>
      <c r="H12" s="9">
        <v>57</v>
      </c>
      <c r="I12" s="9">
        <v>79</v>
      </c>
      <c r="J12" s="9">
        <v>169</v>
      </c>
      <c r="K12" s="9">
        <v>61</v>
      </c>
      <c r="L12" s="9">
        <v>140</v>
      </c>
      <c r="M12" s="8">
        <f t="shared" si="0"/>
        <v>302.61512898802619</v>
      </c>
      <c r="N12" s="10">
        <f t="shared" si="1"/>
        <v>-22.553320255053961</v>
      </c>
      <c r="O12" s="9">
        <f t="shared" si="2"/>
        <v>8.8385854440795413</v>
      </c>
      <c r="P12" s="9">
        <f t="shared" si="3"/>
        <v>5.5901090010318768</v>
      </c>
      <c r="Q12" s="9">
        <f t="shared" si="4"/>
        <v>-15.666006747335231</v>
      </c>
      <c r="R12" s="9">
        <f t="shared" si="5"/>
        <v>8.2382370802967202</v>
      </c>
      <c r="S12" s="9">
        <f t="shared" si="6"/>
        <v>2.6957109147345477</v>
      </c>
      <c r="T12" s="9">
        <f t="shared" si="7"/>
        <v>16.999599026398045</v>
      </c>
      <c r="U12" s="9">
        <f t="shared" si="8"/>
        <v>-1.7259729302000011</v>
      </c>
      <c r="V12" s="9">
        <f t="shared" si="9"/>
        <v>5.4431361892620487</v>
      </c>
      <c r="W12" s="8">
        <f t="shared" si="10"/>
        <v>6.6394085531487459</v>
      </c>
    </row>
    <row r="13" spans="1:23">
      <c r="A13" s="1" t="s">
        <v>359</v>
      </c>
      <c r="B13" s="1" t="s">
        <v>5</v>
      </c>
      <c r="C13" s="1" t="s">
        <v>358</v>
      </c>
      <c r="D13" s="10">
        <v>71</v>
      </c>
      <c r="E13" s="9">
        <v>14</v>
      </c>
      <c r="F13" s="9">
        <v>66</v>
      </c>
      <c r="G13" s="9">
        <v>74</v>
      </c>
      <c r="H13" s="9">
        <v>21</v>
      </c>
      <c r="I13" s="9">
        <v>69</v>
      </c>
      <c r="J13" s="9">
        <v>78</v>
      </c>
      <c r="K13" s="9">
        <v>22</v>
      </c>
      <c r="L13" s="9">
        <v>67</v>
      </c>
      <c r="M13" s="8">
        <f t="shared" si="0"/>
        <v>172.51017338632104</v>
      </c>
      <c r="N13" s="10">
        <f t="shared" si="1"/>
        <v>-3.4238266892809435</v>
      </c>
      <c r="O13" s="9">
        <f t="shared" si="2"/>
        <v>-9.4646654501832224</v>
      </c>
      <c r="P13" s="9">
        <f t="shared" si="3"/>
        <v>16.740779787269283</v>
      </c>
      <c r="Q13" s="9">
        <f t="shared" si="4"/>
        <v>11.483291394473476</v>
      </c>
      <c r="R13" s="9">
        <f t="shared" si="5"/>
        <v>-6.7973550232960562</v>
      </c>
      <c r="S13" s="9">
        <f t="shared" si="6"/>
        <v>25.501625730880264</v>
      </c>
      <c r="T13" s="9">
        <f t="shared" si="7"/>
        <v>-8.6500482458824024</v>
      </c>
      <c r="U13" s="9">
        <f t="shared" si="8"/>
        <v>-13.757856859967632</v>
      </c>
      <c r="V13" s="9">
        <f t="shared" si="9"/>
        <v>-9.7061051571828614</v>
      </c>
      <c r="W13" s="8">
        <f t="shared" si="10"/>
        <v>30.359189788655478</v>
      </c>
    </row>
    <row r="14" spans="1:23">
      <c r="A14" s="1" t="s">
        <v>357</v>
      </c>
      <c r="B14" s="1" t="s">
        <v>5</v>
      </c>
      <c r="C14" s="1" t="s">
        <v>356</v>
      </c>
      <c r="D14" s="10">
        <v>53</v>
      </c>
      <c r="E14" s="9">
        <v>0</v>
      </c>
      <c r="F14" s="9">
        <v>31</v>
      </c>
      <c r="G14" s="9">
        <v>37</v>
      </c>
      <c r="H14" s="9">
        <v>0</v>
      </c>
      <c r="I14" s="9">
        <v>36</v>
      </c>
      <c r="J14" s="9">
        <v>33</v>
      </c>
      <c r="K14" s="9">
        <v>0</v>
      </c>
      <c r="L14" s="9">
        <v>34</v>
      </c>
      <c r="M14" s="8">
        <f t="shared" si="0"/>
        <v>85.896484884367098</v>
      </c>
      <c r="N14" s="10">
        <f t="shared" si="1"/>
        <v>15.942793582749474</v>
      </c>
      <c r="O14" s="9">
        <f t="shared" si="2"/>
        <v>-11.683556056979842</v>
      </c>
      <c r="P14" s="9">
        <f t="shared" si="3"/>
        <v>6.4727864371038812</v>
      </c>
      <c r="Q14" s="9">
        <f t="shared" si="4"/>
        <v>5.8716009592695961</v>
      </c>
      <c r="R14" s="9">
        <f t="shared" si="5"/>
        <v>-13.84089435836869</v>
      </c>
      <c r="S14" s="9">
        <f t="shared" si="6"/>
        <v>14.341234174434749</v>
      </c>
      <c r="T14" s="9">
        <f t="shared" si="7"/>
        <v>-10.144902200720267</v>
      </c>
      <c r="U14" s="9">
        <f t="shared" si="8"/>
        <v>-17.80459755490061</v>
      </c>
      <c r="V14" s="9">
        <f t="shared" si="9"/>
        <v>-4.1936014139736457</v>
      </c>
      <c r="W14" s="8">
        <f t="shared" si="10"/>
        <v>9.2617563521040296</v>
      </c>
    </row>
    <row r="15" spans="1:23">
      <c r="A15" s="1" t="s">
        <v>355</v>
      </c>
      <c r="B15" s="1" t="s">
        <v>5</v>
      </c>
      <c r="C15" s="1" t="s">
        <v>354</v>
      </c>
      <c r="D15" s="10">
        <v>42</v>
      </c>
      <c r="E15" s="9">
        <v>4</v>
      </c>
      <c r="F15" s="9">
        <v>44</v>
      </c>
      <c r="G15" s="9">
        <v>62</v>
      </c>
      <c r="H15" s="9">
        <v>20</v>
      </c>
      <c r="I15" s="9">
        <v>53</v>
      </c>
      <c r="J15" s="9">
        <v>67</v>
      </c>
      <c r="K15" s="9">
        <v>7</v>
      </c>
      <c r="L15" s="9">
        <v>80</v>
      </c>
      <c r="M15" s="8">
        <f t="shared" si="0"/>
        <v>140.95869309107823</v>
      </c>
      <c r="N15" s="10">
        <f t="shared" si="1"/>
        <v>-18.81198076049116</v>
      </c>
      <c r="O15" s="9">
        <f t="shared" si="2"/>
        <v>-15.173063888065581</v>
      </c>
      <c r="P15" s="9">
        <f t="shared" si="3"/>
        <v>3.7501111524433526</v>
      </c>
      <c r="Q15" s="9">
        <f t="shared" si="4"/>
        <v>10.91736893883651</v>
      </c>
      <c r="R15" s="9">
        <f t="shared" si="5"/>
        <v>-2.7133203715348237</v>
      </c>
      <c r="S15" s="9">
        <f t="shared" si="6"/>
        <v>17.457319425267649</v>
      </c>
      <c r="T15" s="9">
        <f t="shared" si="7"/>
        <v>-3.8020710736063705</v>
      </c>
      <c r="U15" s="9">
        <f t="shared" si="8"/>
        <v>-22.217875512949625</v>
      </c>
      <c r="V15" s="9">
        <f t="shared" si="9"/>
        <v>17.323161163081501</v>
      </c>
      <c r="W15" s="8">
        <f t="shared" si="10"/>
        <v>25.543270226315972</v>
      </c>
    </row>
    <row r="16" spans="1:23">
      <c r="A16" s="1" t="s">
        <v>353</v>
      </c>
      <c r="B16" s="1" t="s">
        <v>5</v>
      </c>
      <c r="C16" s="1" t="s">
        <v>352</v>
      </c>
      <c r="D16" s="10">
        <v>73</v>
      </c>
      <c r="E16" s="9">
        <v>31</v>
      </c>
      <c r="F16" s="9">
        <v>63</v>
      </c>
      <c r="G16" s="9">
        <v>73</v>
      </c>
      <c r="H16" s="9">
        <v>39</v>
      </c>
      <c r="I16" s="9">
        <v>68</v>
      </c>
      <c r="J16" s="9">
        <v>81</v>
      </c>
      <c r="K16" s="9">
        <v>50</v>
      </c>
      <c r="L16" s="9">
        <v>76</v>
      </c>
      <c r="M16" s="8">
        <f t="shared" si="0"/>
        <v>188.42709957258432</v>
      </c>
      <c r="N16" s="10">
        <f t="shared" si="1"/>
        <v>-8.2906597151786912</v>
      </c>
      <c r="O16" s="9">
        <f t="shared" si="2"/>
        <v>5.3703297815499127</v>
      </c>
      <c r="P16" s="9">
        <f t="shared" si="3"/>
        <v>9.195799298709332</v>
      </c>
      <c r="Q16" s="9">
        <f t="shared" si="4"/>
        <v>4.7150876024923605</v>
      </c>
      <c r="R16" s="9">
        <f t="shared" si="5"/>
        <v>8.6378776972210431</v>
      </c>
      <c r="S16" s="9">
        <f t="shared" si="6"/>
        <v>20.488178878018125</v>
      </c>
      <c r="T16" s="9">
        <f t="shared" si="7"/>
        <v>-13.644953096376426</v>
      </c>
      <c r="U16" s="9">
        <f t="shared" si="8"/>
        <v>10.942887466893019</v>
      </c>
      <c r="V16" s="9">
        <f t="shared" si="9"/>
        <v>-7.7835162446349386</v>
      </c>
      <c r="W16" s="8">
        <f t="shared" si="10"/>
        <v>26.679081062478986</v>
      </c>
    </row>
    <row r="17" spans="1:23">
      <c r="A17" s="1" t="s">
        <v>351</v>
      </c>
      <c r="B17" s="1" t="s">
        <v>5</v>
      </c>
      <c r="C17" s="1" t="s">
        <v>350</v>
      </c>
      <c r="D17" s="10">
        <v>27</v>
      </c>
      <c r="E17" s="9">
        <v>2</v>
      </c>
      <c r="F17" s="9">
        <v>24</v>
      </c>
      <c r="G17" s="9">
        <v>57</v>
      </c>
      <c r="H17" s="9">
        <v>1</v>
      </c>
      <c r="I17" s="9">
        <v>30</v>
      </c>
      <c r="J17" s="9">
        <v>38</v>
      </c>
      <c r="K17" s="9">
        <v>5</v>
      </c>
      <c r="L17" s="9">
        <v>21</v>
      </c>
      <c r="M17" s="8">
        <f t="shared" si="0"/>
        <v>76.61643355127849</v>
      </c>
      <c r="N17" s="10">
        <f t="shared" si="1"/>
        <v>-6.053634230613433</v>
      </c>
      <c r="O17" s="9">
        <f t="shared" si="2"/>
        <v>-8.4212925300409882</v>
      </c>
      <c r="P17" s="9">
        <f t="shared" si="3"/>
        <v>2.1226480842680751</v>
      </c>
      <c r="Q17" s="9">
        <f t="shared" si="4"/>
        <v>29.23463893927218</v>
      </c>
      <c r="R17" s="9">
        <f t="shared" si="5"/>
        <v>-11.34555714737073</v>
      </c>
      <c r="S17" s="9">
        <f t="shared" si="6"/>
        <v>10.681195570330839</v>
      </c>
      <c r="T17" s="9">
        <f t="shared" si="7"/>
        <v>-0.48362988296747034</v>
      </c>
      <c r="U17" s="9">
        <f t="shared" si="8"/>
        <v>-10.881031305398212</v>
      </c>
      <c r="V17" s="9">
        <f t="shared" si="9"/>
        <v>-13.067255822598838</v>
      </c>
      <c r="W17" s="8">
        <f t="shared" si="10"/>
        <v>16.459953691531396</v>
      </c>
    </row>
    <row r="18" spans="1:23">
      <c r="A18" s="1" t="s">
        <v>349</v>
      </c>
      <c r="B18" s="1" t="s">
        <v>5</v>
      </c>
      <c r="C18" s="1" t="s">
        <v>348</v>
      </c>
      <c r="D18" s="10">
        <v>34</v>
      </c>
      <c r="E18" s="9">
        <v>0</v>
      </c>
      <c r="F18" s="9">
        <v>14</v>
      </c>
      <c r="G18" s="9">
        <v>32</v>
      </c>
      <c r="H18" s="9">
        <v>1</v>
      </c>
      <c r="I18" s="9">
        <v>15</v>
      </c>
      <c r="J18" s="9">
        <v>22</v>
      </c>
      <c r="K18" s="9">
        <v>1</v>
      </c>
      <c r="L18" s="9">
        <v>15</v>
      </c>
      <c r="M18" s="8">
        <f t="shared" si="0"/>
        <v>52.133141796441869</v>
      </c>
      <c r="N18" s="10">
        <f t="shared" si="1"/>
        <v>11.508874788866489</v>
      </c>
      <c r="O18" s="9">
        <f t="shared" si="2"/>
        <v>-7.0910990761166977</v>
      </c>
      <c r="P18" s="9">
        <f t="shared" si="3"/>
        <v>-0.88629836561323039</v>
      </c>
      <c r="Q18" s="9">
        <f t="shared" si="4"/>
        <v>13.107245037195092</v>
      </c>
      <c r="R18" s="9">
        <f t="shared" si="5"/>
        <v>-7.4004521156573038</v>
      </c>
      <c r="S18" s="9">
        <f t="shared" si="6"/>
        <v>1.8546482264069635</v>
      </c>
      <c r="T18" s="9">
        <f t="shared" si="7"/>
        <v>-4.1859295785121091</v>
      </c>
      <c r="U18" s="9">
        <f t="shared" si="8"/>
        <v>-9.8061419533961285</v>
      </c>
      <c r="V18" s="9">
        <f t="shared" si="9"/>
        <v>-8.1808372707211277</v>
      </c>
      <c r="W18" s="8">
        <f t="shared" si="10"/>
        <v>0.59831636899755714</v>
      </c>
    </row>
    <row r="19" spans="1:23">
      <c r="A19" s="1" t="s">
        <v>347</v>
      </c>
      <c r="B19" s="1" t="s">
        <v>5</v>
      </c>
      <c r="C19" s="1" t="s">
        <v>346</v>
      </c>
      <c r="D19" s="10">
        <v>35</v>
      </c>
      <c r="E19" s="9">
        <v>0</v>
      </c>
      <c r="F19" s="9">
        <v>21</v>
      </c>
      <c r="G19" s="9">
        <v>44</v>
      </c>
      <c r="H19" s="9">
        <v>1</v>
      </c>
      <c r="I19" s="9">
        <v>21</v>
      </c>
      <c r="J19" s="9">
        <v>52</v>
      </c>
      <c r="K19" s="9">
        <v>0</v>
      </c>
      <c r="L19" s="9">
        <v>24</v>
      </c>
      <c r="M19" s="8">
        <f t="shared" si="0"/>
        <v>79.288222346387187</v>
      </c>
      <c r="N19" s="10">
        <f t="shared" si="1"/>
        <v>0.79371058196038291</v>
      </c>
      <c r="O19" s="9">
        <f t="shared" si="2"/>
        <v>-10.784706634844994</v>
      </c>
      <c r="P19" s="9">
        <f t="shared" si="3"/>
        <v>-1.6402647923275389</v>
      </c>
      <c r="Q19" s="9">
        <f t="shared" si="4"/>
        <v>15.266397830469458</v>
      </c>
      <c r="R19" s="9">
        <f t="shared" si="5"/>
        <v>-11.776074723389756</v>
      </c>
      <c r="S19" s="9">
        <f t="shared" si="6"/>
        <v>1.007505047062871</v>
      </c>
      <c r="T19" s="9">
        <f t="shared" si="7"/>
        <v>12.174358666609081</v>
      </c>
      <c r="U19" s="9">
        <f t="shared" si="8"/>
        <v>-16.434838883352555</v>
      </c>
      <c r="V19" s="9">
        <f t="shared" si="9"/>
        <v>-11.255258293713631</v>
      </c>
      <c r="W19" s="8">
        <f t="shared" si="10"/>
        <v>-0.61606475007299688</v>
      </c>
    </row>
    <row r="20" spans="1:23">
      <c r="A20" s="1" t="s">
        <v>345</v>
      </c>
      <c r="B20" s="1" t="s">
        <v>5</v>
      </c>
      <c r="C20" s="1" t="s">
        <v>344</v>
      </c>
      <c r="D20" s="10">
        <v>21</v>
      </c>
      <c r="E20" s="9">
        <v>0</v>
      </c>
      <c r="F20" s="9">
        <v>16</v>
      </c>
      <c r="G20" s="9">
        <v>24</v>
      </c>
      <c r="H20" s="9">
        <v>1</v>
      </c>
      <c r="I20" s="9">
        <v>9</v>
      </c>
      <c r="J20" s="9">
        <v>38</v>
      </c>
      <c r="K20" s="9">
        <v>1</v>
      </c>
      <c r="L20" s="9">
        <v>37</v>
      </c>
      <c r="M20" s="8">
        <f t="shared" si="0"/>
        <v>60.502618425305457</v>
      </c>
      <c r="N20" s="10">
        <f t="shared" si="1"/>
        <v>-5.1018599630581285</v>
      </c>
      <c r="O20" s="9">
        <f t="shared" si="2"/>
        <v>-8.2295071203171997</v>
      </c>
      <c r="P20" s="9">
        <f t="shared" si="3"/>
        <v>-1.2761510000039245</v>
      </c>
      <c r="Q20" s="9">
        <f t="shared" si="4"/>
        <v>2.0741941665331183</v>
      </c>
      <c r="R20" s="9">
        <f t="shared" si="5"/>
        <v>-8.749064250494726</v>
      </c>
      <c r="S20" s="9">
        <f t="shared" si="6"/>
        <v>-6.2557121059293923</v>
      </c>
      <c r="T20" s="9">
        <f t="shared" si="7"/>
        <v>7.6101702140505019</v>
      </c>
      <c r="U20" s="9">
        <f t="shared" si="8"/>
        <v>-11.540964552046876</v>
      </c>
      <c r="V20" s="9">
        <f t="shared" si="9"/>
        <v>10.097701311658501</v>
      </c>
      <c r="W20" s="8">
        <f t="shared" si="10"/>
        <v>-5.8876733356623152</v>
      </c>
    </row>
    <row r="21" spans="1:23">
      <c r="A21" s="1" t="s">
        <v>343</v>
      </c>
      <c r="B21" s="1" t="s">
        <v>5</v>
      </c>
      <c r="C21" s="1" t="s">
        <v>342</v>
      </c>
      <c r="D21" s="10">
        <v>90</v>
      </c>
      <c r="E21" s="9">
        <v>38</v>
      </c>
      <c r="F21" s="9">
        <v>90</v>
      </c>
      <c r="G21" s="9">
        <v>88</v>
      </c>
      <c r="H21" s="9">
        <v>59</v>
      </c>
      <c r="I21" s="9">
        <v>85</v>
      </c>
      <c r="J21" s="9">
        <v>96</v>
      </c>
      <c r="K21" s="9">
        <v>68</v>
      </c>
      <c r="L21" s="9">
        <v>133</v>
      </c>
      <c r="M21" s="8">
        <f t="shared" si="0"/>
        <v>253.97840399067144</v>
      </c>
      <c r="N21" s="10">
        <f t="shared" si="1"/>
        <v>-19.570608795879409</v>
      </c>
      <c r="O21" s="9">
        <f t="shared" si="2"/>
        <v>3.4541053189554276</v>
      </c>
      <c r="P21" s="9">
        <f t="shared" si="3"/>
        <v>17.478027029527084</v>
      </c>
      <c r="Q21" s="9">
        <f t="shared" si="4"/>
        <v>-4.0403334058704132</v>
      </c>
      <c r="R21" s="9">
        <f t="shared" si="5"/>
        <v>18.075295529564329</v>
      </c>
      <c r="S21" s="9">
        <f t="shared" si="6"/>
        <v>20.959442529109836</v>
      </c>
      <c r="T21" s="9">
        <f t="shared" si="7"/>
        <v>-31.570684830978934</v>
      </c>
      <c r="U21" s="9">
        <f t="shared" si="8"/>
        <v>15.35543280057022</v>
      </c>
      <c r="V21" s="9">
        <f t="shared" si="9"/>
        <v>20.069302744630548</v>
      </c>
      <c r="W21" s="8">
        <f t="shared" si="10"/>
        <v>37.676797605048726</v>
      </c>
    </row>
    <row r="22" spans="1:23">
      <c r="A22" s="1" t="s">
        <v>341</v>
      </c>
      <c r="B22" s="1" t="s">
        <v>5</v>
      </c>
      <c r="C22" s="1" t="s">
        <v>340</v>
      </c>
      <c r="D22" s="10">
        <v>7</v>
      </c>
      <c r="E22" s="9">
        <v>3</v>
      </c>
      <c r="F22" s="9">
        <v>6</v>
      </c>
      <c r="G22" s="9">
        <v>10</v>
      </c>
      <c r="H22" s="9">
        <v>6</v>
      </c>
      <c r="I22" s="9">
        <v>9</v>
      </c>
      <c r="J22" s="9">
        <v>6</v>
      </c>
      <c r="K22" s="9">
        <v>4</v>
      </c>
      <c r="L22" s="9">
        <v>11</v>
      </c>
      <c r="M22" s="8">
        <f t="shared" si="0"/>
        <v>20.735307909654175</v>
      </c>
      <c r="N22" s="10">
        <f t="shared" si="1"/>
        <v>-1.9455649595871574</v>
      </c>
      <c r="O22" s="9">
        <f t="shared" si="2"/>
        <v>0.17960365144961754</v>
      </c>
      <c r="P22" s="9">
        <f t="shared" si="3"/>
        <v>7.9160211536700942E-2</v>
      </c>
      <c r="Q22" s="9">
        <f t="shared" si="4"/>
        <v>2.4856419943955146</v>
      </c>
      <c r="R22" s="9">
        <f t="shared" si="5"/>
        <v>2.6588247859953764</v>
      </c>
      <c r="S22" s="9">
        <f t="shared" si="6"/>
        <v>3.771600037641055</v>
      </c>
      <c r="T22" s="9">
        <f t="shared" si="7"/>
        <v>-4.4151273834800371</v>
      </c>
      <c r="U22" s="9">
        <f t="shared" si="8"/>
        <v>-0.29800838771611193</v>
      </c>
      <c r="V22" s="9">
        <f t="shared" si="9"/>
        <v>1.7801106580383443</v>
      </c>
      <c r="W22" s="8">
        <f t="shared" si="10"/>
        <v>5.9692365701813141</v>
      </c>
    </row>
    <row r="23" spans="1:23">
      <c r="A23" s="1" t="s">
        <v>339</v>
      </c>
      <c r="B23" s="1" t="s">
        <v>5</v>
      </c>
      <c r="C23" s="1" t="s">
        <v>338</v>
      </c>
      <c r="D23" s="10">
        <v>20</v>
      </c>
      <c r="E23" s="9">
        <v>1</v>
      </c>
      <c r="F23" s="9">
        <v>17</v>
      </c>
      <c r="G23" s="9">
        <v>30</v>
      </c>
      <c r="H23" s="9">
        <v>2</v>
      </c>
      <c r="I23" s="9">
        <v>29</v>
      </c>
      <c r="J23" s="9">
        <v>26</v>
      </c>
      <c r="K23" s="9">
        <v>0</v>
      </c>
      <c r="L23" s="9">
        <v>24</v>
      </c>
      <c r="M23" s="8">
        <f t="shared" si="0"/>
        <v>55.8560944777212</v>
      </c>
      <c r="N23" s="10">
        <f t="shared" si="1"/>
        <v>-4.0972704006316327</v>
      </c>
      <c r="O23" s="9">
        <f t="shared" si="2"/>
        <v>-6.5974914670016807</v>
      </c>
      <c r="P23" s="9">
        <f t="shared" si="3"/>
        <v>1.0506353678076383</v>
      </c>
      <c r="Q23" s="9">
        <f t="shared" si="4"/>
        <v>9.7580680967343802</v>
      </c>
      <c r="R23" s="9">
        <f t="shared" si="5"/>
        <v>-7.0003485471836981</v>
      </c>
      <c r="S23" s="9">
        <f t="shared" si="6"/>
        <v>14.915907131098598</v>
      </c>
      <c r="T23" s="9">
        <f t="shared" si="7"/>
        <v>-2.0559296087571113</v>
      </c>
      <c r="U23" s="9">
        <f t="shared" si="8"/>
        <v>-11.577834465555965</v>
      </c>
      <c r="V23" s="9">
        <f t="shared" si="9"/>
        <v>-0.83623645246047218</v>
      </c>
      <c r="W23" s="8">
        <f t="shared" si="10"/>
        <v>14.88805335914002</v>
      </c>
    </row>
    <row r="24" spans="1:23">
      <c r="A24" s="1" t="s">
        <v>337</v>
      </c>
      <c r="B24" s="1" t="s">
        <v>5</v>
      </c>
      <c r="C24" s="1" t="s">
        <v>336</v>
      </c>
      <c r="D24" s="10">
        <v>39</v>
      </c>
      <c r="E24" s="9">
        <v>9</v>
      </c>
      <c r="F24" s="9">
        <v>28</v>
      </c>
      <c r="G24" s="9">
        <v>41</v>
      </c>
      <c r="H24" s="9">
        <v>11</v>
      </c>
      <c r="I24" s="9">
        <v>33</v>
      </c>
      <c r="J24" s="9">
        <v>43</v>
      </c>
      <c r="K24" s="9">
        <v>4</v>
      </c>
      <c r="L24" s="9">
        <v>22</v>
      </c>
      <c r="M24" s="8">
        <f t="shared" si="0"/>
        <v>83.206046568514267</v>
      </c>
      <c r="N24" s="10">
        <f t="shared" si="1"/>
        <v>3.1034944910305668</v>
      </c>
      <c r="O24" s="9">
        <f t="shared" si="2"/>
        <v>-2.3176052625622496</v>
      </c>
      <c r="P24" s="9">
        <f t="shared" si="3"/>
        <v>4.241024569776652</v>
      </c>
      <c r="Q24" s="9">
        <f t="shared" si="4"/>
        <v>10.846600548636726</v>
      </c>
      <c r="R24" s="9">
        <f t="shared" si="5"/>
        <v>-2.4073716995828747</v>
      </c>
      <c r="S24" s="9">
        <f t="shared" si="6"/>
        <v>12.019627167228684</v>
      </c>
      <c r="T24" s="9">
        <f t="shared" si="7"/>
        <v>1.206476708100098</v>
      </c>
      <c r="U24" s="9">
        <f t="shared" si="8"/>
        <v>-13.246924309894954</v>
      </c>
      <c r="V24" s="9">
        <f t="shared" si="9"/>
        <v>-14.997306492209425</v>
      </c>
      <c r="W24" s="8">
        <f t="shared" si="10"/>
        <v>13.130882312098539</v>
      </c>
    </row>
    <row r="25" spans="1:23">
      <c r="A25" s="1" t="s">
        <v>335</v>
      </c>
      <c r="B25" s="1" t="s">
        <v>5</v>
      </c>
      <c r="C25" s="1" t="s">
        <v>334</v>
      </c>
      <c r="D25" s="10">
        <v>90</v>
      </c>
      <c r="E25" s="9">
        <v>51</v>
      </c>
      <c r="F25" s="9">
        <v>75</v>
      </c>
      <c r="G25" s="9">
        <v>102</v>
      </c>
      <c r="H25" s="9">
        <v>62</v>
      </c>
      <c r="I25" s="9">
        <v>92</v>
      </c>
      <c r="J25" s="9">
        <v>94</v>
      </c>
      <c r="K25" s="9">
        <v>51</v>
      </c>
      <c r="L25" s="9">
        <v>95</v>
      </c>
      <c r="M25" s="8">
        <f t="shared" si="0"/>
        <v>237.3605509694944</v>
      </c>
      <c r="N25" s="10">
        <f t="shared" si="1"/>
        <v>-12.401383996444537</v>
      </c>
      <c r="O25" s="9">
        <f t="shared" si="2"/>
        <v>18.714449471349369</v>
      </c>
      <c r="P25" s="9">
        <f t="shared" si="3"/>
        <v>7.2231528697278833</v>
      </c>
      <c r="Q25" s="9">
        <f t="shared" si="4"/>
        <v>15.981882296434208</v>
      </c>
      <c r="R25" s="9">
        <f t="shared" si="5"/>
        <v>23.75300636300112</v>
      </c>
      <c r="S25" s="9">
        <f t="shared" si="6"/>
        <v>32.149627815432773</v>
      </c>
      <c r="T25" s="9">
        <f t="shared" si="7"/>
        <v>-25.223711793027363</v>
      </c>
      <c r="U25" s="9">
        <f t="shared" si="8"/>
        <v>1.7999763772584743</v>
      </c>
      <c r="V25" s="9">
        <f t="shared" si="9"/>
        <v>-10.541621258822516</v>
      </c>
      <c r="W25" s="8">
        <f t="shared" si="10"/>
        <v>48.830215444684455</v>
      </c>
    </row>
    <row r="26" spans="1:23">
      <c r="A26" s="1" t="s">
        <v>333</v>
      </c>
      <c r="B26" s="1" t="s">
        <v>5</v>
      </c>
      <c r="C26" s="1" t="s">
        <v>332</v>
      </c>
      <c r="D26" s="10">
        <v>38</v>
      </c>
      <c r="E26" s="9">
        <v>10</v>
      </c>
      <c r="F26" s="9">
        <v>28</v>
      </c>
      <c r="G26" s="9">
        <v>51</v>
      </c>
      <c r="H26" s="9">
        <v>12</v>
      </c>
      <c r="I26" s="9">
        <v>35</v>
      </c>
      <c r="J26" s="9">
        <v>37</v>
      </c>
      <c r="K26" s="9">
        <v>4</v>
      </c>
      <c r="L26" s="9">
        <v>40</v>
      </c>
      <c r="M26" s="8">
        <f t="shared" si="0"/>
        <v>92.189931989932489</v>
      </c>
      <c r="N26" s="10">
        <f t="shared" si="1"/>
        <v>-1.772306677534047</v>
      </c>
      <c r="O26" s="9">
        <f t="shared" si="2"/>
        <v>-2.5395845911916428</v>
      </c>
      <c r="P26" s="9">
        <f t="shared" si="3"/>
        <v>1.6757312792264507</v>
      </c>
      <c r="Q26" s="9">
        <f t="shared" si="4"/>
        <v>17.590891415596253</v>
      </c>
      <c r="R26" s="9">
        <f t="shared" si="5"/>
        <v>-2.8549863396106954</v>
      </c>
      <c r="S26" s="9">
        <f t="shared" si="6"/>
        <v>11.754343892736738</v>
      </c>
      <c r="T26" s="9">
        <f t="shared" si="7"/>
        <v>-9.306034582802674</v>
      </c>
      <c r="U26" s="9">
        <f t="shared" si="8"/>
        <v>-15.109101378293261</v>
      </c>
      <c r="V26" s="9">
        <f t="shared" si="9"/>
        <v>-0.99196284393755008</v>
      </c>
      <c r="W26" s="8">
        <f t="shared" si="10"/>
        <v>18.272417328234098</v>
      </c>
    </row>
    <row r="27" spans="1:23">
      <c r="A27" s="1" t="s">
        <v>331</v>
      </c>
      <c r="B27" s="1" t="s">
        <v>5</v>
      </c>
      <c r="C27" s="1" t="s">
        <v>330</v>
      </c>
      <c r="D27" s="10">
        <v>26</v>
      </c>
      <c r="E27" s="9">
        <v>2</v>
      </c>
      <c r="F27" s="9">
        <v>16</v>
      </c>
      <c r="G27" s="9">
        <v>10</v>
      </c>
      <c r="H27" s="9">
        <v>0</v>
      </c>
      <c r="I27" s="9">
        <v>18</v>
      </c>
      <c r="J27" s="9">
        <v>16</v>
      </c>
      <c r="K27" s="9">
        <v>1</v>
      </c>
      <c r="L27" s="9">
        <v>12</v>
      </c>
      <c r="M27" s="8">
        <f t="shared" si="0"/>
        <v>37.799892805174849</v>
      </c>
      <c r="N27" s="10">
        <f t="shared" si="1"/>
        <v>9.6924825024330978</v>
      </c>
      <c r="O27" s="9">
        <f t="shared" si="2"/>
        <v>-3.1415045345757333</v>
      </c>
      <c r="P27" s="9">
        <f t="shared" si="3"/>
        <v>5.2064728290663957</v>
      </c>
      <c r="Q27" s="9">
        <f t="shared" si="4"/>
        <v>-3.6984668059503285</v>
      </c>
      <c r="R27" s="9">
        <f t="shared" si="5"/>
        <v>-6.0908700021705284</v>
      </c>
      <c r="S27" s="9">
        <f t="shared" si="6"/>
        <v>8.4687714799869358</v>
      </c>
      <c r="T27" s="9">
        <f t="shared" si="7"/>
        <v>-2.9864891499627895</v>
      </c>
      <c r="U27" s="9">
        <f t="shared" si="8"/>
        <v>-6.8351504129711769</v>
      </c>
      <c r="V27" s="9">
        <f t="shared" si="9"/>
        <v>-4.8076032591472213</v>
      </c>
      <c r="W27" s="8">
        <f t="shared" si="10"/>
        <v>3.5213771538853429</v>
      </c>
    </row>
    <row r="28" spans="1:23">
      <c r="A28" s="1" t="s">
        <v>329</v>
      </c>
      <c r="B28" s="1" t="s">
        <v>5</v>
      </c>
      <c r="C28" s="1" t="s">
        <v>328</v>
      </c>
      <c r="D28" s="10">
        <v>19</v>
      </c>
      <c r="E28" s="9">
        <v>2</v>
      </c>
      <c r="F28" s="9">
        <v>8</v>
      </c>
      <c r="G28" s="9">
        <v>10</v>
      </c>
      <c r="H28" s="9">
        <v>3</v>
      </c>
      <c r="I28" s="9">
        <v>8</v>
      </c>
      <c r="J28" s="9">
        <v>19</v>
      </c>
      <c r="K28" s="9">
        <v>4</v>
      </c>
      <c r="L28" s="9">
        <v>15</v>
      </c>
      <c r="M28" s="8">
        <f t="shared" si="0"/>
        <v>33.920178454298821</v>
      </c>
      <c r="N28" s="10">
        <f t="shared" si="1"/>
        <v>4.3662573458847884</v>
      </c>
      <c r="O28" s="9">
        <f t="shared" si="2"/>
        <v>-2.6137895743587878</v>
      </c>
      <c r="P28" s="9">
        <f t="shared" si="3"/>
        <v>-1.6856985726496276</v>
      </c>
      <c r="Q28" s="9">
        <f t="shared" si="4"/>
        <v>-2.2924803253545782</v>
      </c>
      <c r="R28" s="9">
        <f t="shared" si="5"/>
        <v>-2.4657138442275039</v>
      </c>
      <c r="S28" s="9">
        <f t="shared" si="6"/>
        <v>-0.55296002964551505</v>
      </c>
      <c r="T28" s="9">
        <f t="shared" si="7"/>
        <v>1.9622506204785246</v>
      </c>
      <c r="U28" s="9">
        <f t="shared" si="8"/>
        <v>-3.0309643890807871</v>
      </c>
      <c r="V28" s="9">
        <f t="shared" si="9"/>
        <v>-8.2500494850041406E-2</v>
      </c>
      <c r="W28" s="8">
        <f t="shared" si="10"/>
        <v>-4.094993526063992</v>
      </c>
    </row>
    <row r="29" spans="1:23">
      <c r="A29" s="1" t="s">
        <v>327</v>
      </c>
      <c r="B29" s="1" t="s">
        <v>5</v>
      </c>
      <c r="C29" s="1" t="s">
        <v>326</v>
      </c>
      <c r="D29" s="10">
        <v>35</v>
      </c>
      <c r="E29" s="9">
        <v>13</v>
      </c>
      <c r="F29" s="9">
        <v>34</v>
      </c>
      <c r="G29" s="9">
        <v>45</v>
      </c>
      <c r="H29" s="9">
        <v>21</v>
      </c>
      <c r="I29" s="9">
        <v>45</v>
      </c>
      <c r="J29" s="9">
        <v>42</v>
      </c>
      <c r="K29" s="9">
        <v>19</v>
      </c>
      <c r="L29" s="9">
        <v>41</v>
      </c>
      <c r="M29" s="8">
        <f t="shared" si="0"/>
        <v>100.87963239244667</v>
      </c>
      <c r="N29" s="10">
        <f t="shared" si="1"/>
        <v>-8.5211914189006706</v>
      </c>
      <c r="O29" s="9">
        <f t="shared" si="2"/>
        <v>-0.72154916061271557</v>
      </c>
      <c r="P29" s="9">
        <f t="shared" si="3"/>
        <v>5.1944407135302129</v>
      </c>
      <c r="Q29" s="9">
        <f t="shared" si="4"/>
        <v>8.4417932652121479</v>
      </c>
      <c r="R29" s="9">
        <f t="shared" si="5"/>
        <v>4.7448024009997845</v>
      </c>
      <c r="S29" s="9">
        <f t="shared" si="6"/>
        <v>19.563239258295198</v>
      </c>
      <c r="T29" s="9">
        <f t="shared" si="7"/>
        <v>-8.6707798284869639</v>
      </c>
      <c r="U29" s="9">
        <f t="shared" si="8"/>
        <v>-1.9102998644443616</v>
      </c>
      <c r="V29" s="9">
        <f t="shared" si="9"/>
        <v>-3.8558107537473774</v>
      </c>
      <c r="W29" s="8">
        <f t="shared" si="10"/>
        <v>24.819960057639516</v>
      </c>
    </row>
    <row r="30" spans="1:23">
      <c r="A30" s="1" t="s">
        <v>325</v>
      </c>
      <c r="B30" s="1" t="s">
        <v>5</v>
      </c>
      <c r="C30" s="1" t="s">
        <v>324</v>
      </c>
      <c r="D30" s="10">
        <v>28</v>
      </c>
      <c r="E30" s="9">
        <v>2</v>
      </c>
      <c r="F30" s="9">
        <v>26</v>
      </c>
      <c r="G30" s="9">
        <v>34</v>
      </c>
      <c r="H30" s="9">
        <v>4</v>
      </c>
      <c r="I30" s="9">
        <v>25</v>
      </c>
      <c r="J30" s="9">
        <v>34</v>
      </c>
      <c r="K30" s="9">
        <v>2</v>
      </c>
      <c r="L30" s="9">
        <v>19</v>
      </c>
      <c r="M30" s="8">
        <f t="shared" si="0"/>
        <v>64.986233595053974</v>
      </c>
      <c r="N30" s="10">
        <f t="shared" si="1"/>
        <v>-3.6167904349980518E-2</v>
      </c>
      <c r="O30" s="9">
        <f t="shared" si="2"/>
        <v>-6.8393640806363738</v>
      </c>
      <c r="P30" s="9">
        <f t="shared" si="3"/>
        <v>7.443580232882919</v>
      </c>
      <c r="Q30" s="9">
        <f t="shared" si="4"/>
        <v>10.449357453635162</v>
      </c>
      <c r="R30" s="9">
        <f t="shared" si="5"/>
        <v>-6.4715297156602603</v>
      </c>
      <c r="S30" s="9">
        <f t="shared" si="6"/>
        <v>8.613746043094249</v>
      </c>
      <c r="T30" s="9">
        <f t="shared" si="7"/>
        <v>1.358097404960823</v>
      </c>
      <c r="U30" s="9">
        <f t="shared" si="8"/>
        <v>-11.470326956060086</v>
      </c>
      <c r="V30" s="9">
        <f t="shared" si="9"/>
        <v>-9.8959240493507359</v>
      </c>
      <c r="W30" s="8">
        <f t="shared" si="10"/>
        <v>10.917850304989472</v>
      </c>
    </row>
    <row r="31" spans="1:23">
      <c r="A31" s="1" t="s">
        <v>323</v>
      </c>
      <c r="B31" s="1" t="s">
        <v>5</v>
      </c>
      <c r="C31" s="1" t="s">
        <v>322</v>
      </c>
      <c r="D31" s="10">
        <v>37</v>
      </c>
      <c r="E31" s="9">
        <v>17</v>
      </c>
      <c r="F31" s="9">
        <v>34</v>
      </c>
      <c r="G31" s="9">
        <v>39</v>
      </c>
      <c r="H31" s="9">
        <v>16</v>
      </c>
      <c r="I31" s="9">
        <v>35</v>
      </c>
      <c r="J31" s="9">
        <v>47</v>
      </c>
      <c r="K31" s="9">
        <v>19</v>
      </c>
      <c r="L31" s="9">
        <v>41</v>
      </c>
      <c r="M31" s="8">
        <f t="shared" si="0"/>
        <v>99.296454961974106</v>
      </c>
      <c r="N31" s="10">
        <f t="shared" si="1"/>
        <v>-5.8381817134961693</v>
      </c>
      <c r="O31" s="9">
        <f t="shared" si="2"/>
        <v>3.493793088630337</v>
      </c>
      <c r="P31" s="9">
        <f t="shared" si="3"/>
        <v>5.6465073027210408</v>
      </c>
      <c r="Q31" s="9">
        <f t="shared" si="4"/>
        <v>3.0155277885092318</v>
      </c>
      <c r="R31" s="9">
        <f t="shared" si="5"/>
        <v>-9.2962352713499286E-5</v>
      </c>
      <c r="S31" s="9">
        <f t="shared" si="6"/>
        <v>9.9624368421437772</v>
      </c>
      <c r="T31" s="9">
        <f t="shared" si="7"/>
        <v>-2.8755664330135744</v>
      </c>
      <c r="U31" s="9">
        <f t="shared" si="8"/>
        <v>-1.5821393227701357</v>
      </c>
      <c r="V31" s="9">
        <f t="shared" si="9"/>
        <v>-3.1518558965903196</v>
      </c>
      <c r="W31" s="8">
        <f t="shared" si="10"/>
        <v>13.38273490389893</v>
      </c>
    </row>
    <row r="32" spans="1:23">
      <c r="A32" s="1" t="s">
        <v>321</v>
      </c>
      <c r="B32" s="1" t="s">
        <v>5</v>
      </c>
      <c r="C32" s="1" t="s">
        <v>320</v>
      </c>
      <c r="D32" s="10">
        <v>32</v>
      </c>
      <c r="E32" s="9">
        <v>14</v>
      </c>
      <c r="F32" s="9">
        <v>30</v>
      </c>
      <c r="G32" s="9">
        <v>43</v>
      </c>
      <c r="H32" s="9">
        <v>16</v>
      </c>
      <c r="I32" s="9">
        <v>24</v>
      </c>
      <c r="J32" s="9">
        <v>41</v>
      </c>
      <c r="K32" s="9">
        <v>11</v>
      </c>
      <c r="L32" s="9">
        <v>29</v>
      </c>
      <c r="M32" s="8">
        <f t="shared" si="0"/>
        <v>84.25733205982857</v>
      </c>
      <c r="N32" s="10">
        <f t="shared" si="1"/>
        <v>-4.3500479735713213</v>
      </c>
      <c r="O32" s="9">
        <f t="shared" si="2"/>
        <v>2.5393999107437928</v>
      </c>
      <c r="P32" s="9">
        <f t="shared" si="3"/>
        <v>5.9408364561914233</v>
      </c>
      <c r="Q32" s="9">
        <f t="shared" si="4"/>
        <v>12.465620647964236</v>
      </c>
      <c r="R32" s="9">
        <f t="shared" si="5"/>
        <v>2.4232298501155203</v>
      </c>
      <c r="S32" s="9">
        <f t="shared" si="6"/>
        <v>2.7545459324977983</v>
      </c>
      <c r="T32" s="9">
        <f t="shared" si="7"/>
        <v>-1.3215729527079318</v>
      </c>
      <c r="U32" s="9">
        <f t="shared" si="8"/>
        <v>-6.4648344503780564</v>
      </c>
      <c r="V32" s="9">
        <f t="shared" si="9"/>
        <v>-8.4647572741780337</v>
      </c>
      <c r="W32" s="8">
        <f t="shared" si="10"/>
        <v>11.531796345148097</v>
      </c>
    </row>
    <row r="33" spans="1:23">
      <c r="A33" s="1" t="s">
        <v>319</v>
      </c>
      <c r="B33" s="1" t="s">
        <v>5</v>
      </c>
      <c r="C33" s="1" t="s">
        <v>318</v>
      </c>
      <c r="D33" s="10">
        <v>37</v>
      </c>
      <c r="E33" s="9">
        <v>6</v>
      </c>
      <c r="F33" s="9">
        <v>24</v>
      </c>
      <c r="G33" s="9">
        <v>39</v>
      </c>
      <c r="H33" s="9">
        <v>9</v>
      </c>
      <c r="I33" s="9">
        <v>28</v>
      </c>
      <c r="J33" s="9">
        <v>40</v>
      </c>
      <c r="K33" s="9">
        <v>7</v>
      </c>
      <c r="L33" s="9">
        <v>33</v>
      </c>
      <c r="M33" s="8">
        <f t="shared" si="0"/>
        <v>82.491260047861502</v>
      </c>
      <c r="N33" s="10">
        <f t="shared" si="1"/>
        <v>1.4118655690293451</v>
      </c>
      <c r="O33" s="9">
        <f t="shared" si="2"/>
        <v>-5.2203806975051048</v>
      </c>
      <c r="P33" s="9">
        <f t="shared" si="3"/>
        <v>0.44512746953478199</v>
      </c>
      <c r="Q33" s="9">
        <f t="shared" si="4"/>
        <v>9.1056351304798291</v>
      </c>
      <c r="R33" s="9">
        <f t="shared" si="5"/>
        <v>-4.2921948709331446</v>
      </c>
      <c r="S33" s="9">
        <f t="shared" si="6"/>
        <v>7.1998603151500404</v>
      </c>
      <c r="T33" s="9">
        <f t="shared" si="7"/>
        <v>-1.4344935298616477</v>
      </c>
      <c r="U33" s="9">
        <f t="shared" si="8"/>
        <v>-10.098763574854139</v>
      </c>
      <c r="V33" s="9">
        <f t="shared" si="9"/>
        <v>-3.6794789175112967</v>
      </c>
      <c r="W33" s="8">
        <f t="shared" si="10"/>
        <v>7.6398985771302312</v>
      </c>
    </row>
    <row r="34" spans="1:23">
      <c r="A34" s="1" t="s">
        <v>317</v>
      </c>
      <c r="B34" s="1" t="s">
        <v>5</v>
      </c>
      <c r="C34" s="1" t="s">
        <v>316</v>
      </c>
      <c r="D34" s="10">
        <v>40</v>
      </c>
      <c r="E34" s="9">
        <v>8</v>
      </c>
      <c r="F34" s="9">
        <v>30</v>
      </c>
      <c r="G34" s="9">
        <v>46</v>
      </c>
      <c r="H34" s="9">
        <v>18</v>
      </c>
      <c r="I34" s="9">
        <v>43</v>
      </c>
      <c r="J34" s="9">
        <v>35</v>
      </c>
      <c r="K34" s="9">
        <v>13</v>
      </c>
      <c r="L34" s="9">
        <v>34</v>
      </c>
      <c r="M34" s="8">
        <f t="shared" si="0"/>
        <v>92.716905713795285</v>
      </c>
      <c r="N34" s="10">
        <f t="shared" si="1"/>
        <v>3.4788350021131009E-4</v>
      </c>
      <c r="O34" s="9">
        <f t="shared" si="2"/>
        <v>-4.6112630428953967</v>
      </c>
      <c r="P34" s="9">
        <f t="shared" si="3"/>
        <v>3.5252571697839379</v>
      </c>
      <c r="Q34" s="9">
        <f t="shared" si="4"/>
        <v>12.399919126305676</v>
      </c>
      <c r="R34" s="9">
        <f t="shared" si="5"/>
        <v>3.0600999686190313</v>
      </c>
      <c r="S34" s="9">
        <f t="shared" si="6"/>
        <v>19.621467669725575</v>
      </c>
      <c r="T34" s="9">
        <f t="shared" si="7"/>
        <v>-11.570727949580338</v>
      </c>
      <c r="U34" s="9">
        <f t="shared" si="8"/>
        <v>-6.2183323332970097</v>
      </c>
      <c r="V34" s="9">
        <f t="shared" si="9"/>
        <v>-7.2262800501881657</v>
      </c>
      <c r="W34" s="8">
        <f t="shared" si="10"/>
        <v>23.005513144475998</v>
      </c>
    </row>
    <row r="35" spans="1:23">
      <c r="A35" s="1" t="s">
        <v>315</v>
      </c>
      <c r="B35" s="1" t="s">
        <v>5</v>
      </c>
      <c r="C35" s="1" t="s">
        <v>314</v>
      </c>
      <c r="D35" s="10">
        <v>3</v>
      </c>
      <c r="E35" s="9">
        <v>0</v>
      </c>
      <c r="F35" s="9">
        <v>12</v>
      </c>
      <c r="G35" s="9">
        <v>11</v>
      </c>
      <c r="H35" s="9">
        <v>0</v>
      </c>
      <c r="I35" s="9">
        <v>18</v>
      </c>
      <c r="J35" s="9">
        <v>11</v>
      </c>
      <c r="K35" s="9">
        <v>0</v>
      </c>
      <c r="L35" s="9">
        <v>29</v>
      </c>
      <c r="M35" s="8">
        <f t="shared" si="0"/>
        <v>31.665751225902611</v>
      </c>
      <c r="N35" s="10">
        <f t="shared" si="1"/>
        <v>-10.661144354338303</v>
      </c>
      <c r="O35" s="9">
        <f t="shared" si="2"/>
        <v>-4.3071445826014765</v>
      </c>
      <c r="P35" s="9">
        <f t="shared" si="3"/>
        <v>2.958039272587218</v>
      </c>
      <c r="Q35" s="9">
        <f t="shared" si="4"/>
        <v>-0.47548868165371871</v>
      </c>
      <c r="R35" s="9">
        <f t="shared" si="5"/>
        <v>-5.1024476506356775</v>
      </c>
      <c r="S35" s="9">
        <f t="shared" si="6"/>
        <v>10.015492934132263</v>
      </c>
      <c r="T35" s="9">
        <f t="shared" si="7"/>
        <v>-4.9053742605776076</v>
      </c>
      <c r="U35" s="9">
        <f t="shared" si="8"/>
        <v>-6.5636673911600987</v>
      </c>
      <c r="V35" s="9">
        <f t="shared" si="9"/>
        <v>14.919923470392394</v>
      </c>
      <c r="W35" s="8">
        <f t="shared" si="10"/>
        <v>12.138823293954943</v>
      </c>
    </row>
    <row r="36" spans="1:23">
      <c r="A36" s="1" t="s">
        <v>313</v>
      </c>
      <c r="B36" s="1" t="s">
        <v>5</v>
      </c>
      <c r="C36" s="1" t="s">
        <v>312</v>
      </c>
      <c r="D36" s="10">
        <v>3</v>
      </c>
      <c r="E36" s="9">
        <v>0</v>
      </c>
      <c r="F36" s="9">
        <v>54</v>
      </c>
      <c r="G36" s="9">
        <v>4</v>
      </c>
      <c r="H36" s="9">
        <v>0</v>
      </c>
      <c r="I36" s="9">
        <v>53</v>
      </c>
      <c r="J36" s="9">
        <v>1</v>
      </c>
      <c r="K36" s="9">
        <v>0</v>
      </c>
      <c r="L36" s="9">
        <v>72</v>
      </c>
      <c r="M36" s="8">
        <f t="shared" ref="M36:M67" si="11">SUMPRODUCT(D$192:L$192,$D36:$L36)</f>
        <v>64.043989087311743</v>
      </c>
      <c r="N36" s="10">
        <f t="shared" ref="N36:N67" si="12">+D36-$M36*D$192</f>
        <v>-24.629667577055688</v>
      </c>
      <c r="O36" s="9">
        <f t="shared" ref="O36:O67" si="13">+E36-$M36*E$192</f>
        <v>-8.7112009021267109</v>
      </c>
      <c r="P36" s="9">
        <f t="shared" ref="P36:P67" si="14">+F36-$M36*F$192</f>
        <v>35.712632363490719</v>
      </c>
      <c r="Q36" s="9">
        <f t="shared" ref="Q36:Q67" si="15">+G36-$M36*G$192</f>
        <v>-19.209178479815186</v>
      </c>
      <c r="R36" s="9">
        <f t="shared" ref="R36:R67" si="16">+H36-$M36*H$192</f>
        <v>-10.319701538884811</v>
      </c>
      <c r="S36" s="9">
        <f t="shared" ref="S36:S67" si="17">+I36-$M36*I$192</f>
        <v>36.851332635503553</v>
      </c>
      <c r="T36" s="9">
        <f t="shared" ref="T36:T67" si="18">+J36-$M36*J$192</f>
        <v>-31.168623075039825</v>
      </c>
      <c r="U36" s="9">
        <f t="shared" ref="U36:U67" si="19">+K36-$M36*K$192</f>
        <v>-13.275018797859552</v>
      </c>
      <c r="V36" s="9">
        <f t="shared" ref="V36:V67" si="20">+L36-$M36*L$192</f>
        <v>43.523042002771874</v>
      </c>
      <c r="W36" s="8">
        <f t="shared" ref="W36:W67" si="21">SUMPRODUCT(N$192:V$192,$N36:$V36)</f>
        <v>48.821911582777396</v>
      </c>
    </row>
    <row r="37" spans="1:23">
      <c r="A37" s="1" t="s">
        <v>311</v>
      </c>
      <c r="B37" s="1" t="s">
        <v>5</v>
      </c>
      <c r="C37" s="1" t="s">
        <v>310</v>
      </c>
      <c r="D37" s="10">
        <v>17</v>
      </c>
      <c r="E37" s="9">
        <v>10</v>
      </c>
      <c r="F37" s="9">
        <v>15</v>
      </c>
      <c r="G37" s="9">
        <v>21</v>
      </c>
      <c r="H37" s="9">
        <v>15</v>
      </c>
      <c r="I37" s="9">
        <v>24</v>
      </c>
      <c r="J37" s="9">
        <v>28</v>
      </c>
      <c r="K37" s="9">
        <v>11</v>
      </c>
      <c r="L37" s="9">
        <v>25</v>
      </c>
      <c r="M37" s="8">
        <f t="shared" si="11"/>
        <v>56.516681966200792</v>
      </c>
      <c r="N37" s="10">
        <f t="shared" si="12"/>
        <v>-7.3822590931281376</v>
      </c>
      <c r="O37" s="9">
        <f t="shared" si="13"/>
        <v>2.3126560674104581</v>
      </c>
      <c r="P37" s="9">
        <f t="shared" si="14"/>
        <v>-1.1379913312793803</v>
      </c>
      <c r="Q37" s="9">
        <f t="shared" si="15"/>
        <v>0.5186749368118484</v>
      </c>
      <c r="R37" s="9">
        <f t="shared" si="16"/>
        <v>5.8932079626686615</v>
      </c>
      <c r="S37" s="9">
        <f t="shared" si="17"/>
        <v>9.7493402484195393</v>
      </c>
      <c r="T37" s="9">
        <f t="shared" si="18"/>
        <v>-0.38773576617832717</v>
      </c>
      <c r="U37" s="9">
        <f t="shared" si="19"/>
        <v>-0.71476084150737762</v>
      </c>
      <c r="V37" s="9">
        <f t="shared" si="20"/>
        <v>-0.12996459823980189</v>
      </c>
      <c r="W37" s="8">
        <f t="shared" si="21"/>
        <v>11.250413877940952</v>
      </c>
    </row>
    <row r="38" spans="1:23">
      <c r="A38" s="1" t="s">
        <v>309</v>
      </c>
      <c r="B38" s="1" t="s">
        <v>5</v>
      </c>
      <c r="C38" s="1" t="s">
        <v>308</v>
      </c>
      <c r="D38" s="10">
        <v>18</v>
      </c>
      <c r="E38" s="9">
        <v>11</v>
      </c>
      <c r="F38" s="9">
        <v>13</v>
      </c>
      <c r="G38" s="9">
        <v>26</v>
      </c>
      <c r="H38" s="9">
        <v>14</v>
      </c>
      <c r="I38" s="9">
        <v>24</v>
      </c>
      <c r="J38" s="9">
        <v>27</v>
      </c>
      <c r="K38" s="9">
        <v>9</v>
      </c>
      <c r="L38" s="9">
        <v>17</v>
      </c>
      <c r="M38" s="8">
        <f t="shared" si="11"/>
        <v>53.689843676421354</v>
      </c>
      <c r="N38" s="10">
        <f t="shared" si="12"/>
        <v>-5.1627129131702034</v>
      </c>
      <c r="O38" s="9">
        <f t="shared" si="13"/>
        <v>3.697159853183722</v>
      </c>
      <c r="P38" s="9">
        <f t="shared" si="14"/>
        <v>-2.3308050240104663</v>
      </c>
      <c r="Q38" s="9">
        <f t="shared" si="15"/>
        <v>6.5431051032654359</v>
      </c>
      <c r="R38" s="9">
        <f t="shared" si="16"/>
        <v>5.3487093745098999</v>
      </c>
      <c r="S38" s="9">
        <f t="shared" si="17"/>
        <v>10.462126442493672</v>
      </c>
      <c r="T38" s="9">
        <f t="shared" si="18"/>
        <v>3.2155416958808303E-2</v>
      </c>
      <c r="U38" s="9">
        <f t="shared" si="19"/>
        <v>-2.1288146509262251</v>
      </c>
      <c r="V38" s="9">
        <f t="shared" si="20"/>
        <v>-6.8730198577543327</v>
      </c>
      <c r="W38" s="8">
        <f t="shared" si="21"/>
        <v>12.362353792030914</v>
      </c>
    </row>
    <row r="39" spans="1:23">
      <c r="A39" s="1" t="s">
        <v>307</v>
      </c>
      <c r="B39" s="1" t="s">
        <v>5</v>
      </c>
      <c r="C39" s="1" t="s">
        <v>306</v>
      </c>
      <c r="D39" s="10">
        <v>22</v>
      </c>
      <c r="E39" s="9">
        <v>4</v>
      </c>
      <c r="F39" s="9">
        <v>17</v>
      </c>
      <c r="G39" s="9">
        <v>17</v>
      </c>
      <c r="H39" s="9">
        <v>8</v>
      </c>
      <c r="I39" s="9">
        <v>14</v>
      </c>
      <c r="J39" s="9">
        <v>23</v>
      </c>
      <c r="K39" s="9">
        <v>5</v>
      </c>
      <c r="L39" s="9">
        <v>16</v>
      </c>
      <c r="M39" s="8">
        <f t="shared" si="11"/>
        <v>45.572777772900778</v>
      </c>
      <c r="N39" s="10">
        <f t="shared" si="12"/>
        <v>2.3391275532250866</v>
      </c>
      <c r="O39" s="9">
        <f t="shared" si="13"/>
        <v>-2.1987647631768912</v>
      </c>
      <c r="P39" s="9">
        <f t="shared" si="14"/>
        <v>3.9869732784167269</v>
      </c>
      <c r="Q39" s="9">
        <f t="shared" si="15"/>
        <v>0.48468375837383348</v>
      </c>
      <c r="R39" s="9">
        <f t="shared" si="16"/>
        <v>0.6566494121236115</v>
      </c>
      <c r="S39" s="9">
        <f t="shared" si="17"/>
        <v>2.5088415069308247</v>
      </c>
      <c r="T39" s="9">
        <f t="shared" si="18"/>
        <v>0.1092723680848664</v>
      </c>
      <c r="U39" s="9">
        <f t="shared" si="19"/>
        <v>-4.4463116715162734</v>
      </c>
      <c r="V39" s="9">
        <f t="shared" si="20"/>
        <v>-4.2637920740171253</v>
      </c>
      <c r="W39" s="8">
        <f t="shared" si="21"/>
        <v>3.3111595869763244</v>
      </c>
    </row>
    <row r="40" spans="1:23">
      <c r="A40" s="1" t="s">
        <v>305</v>
      </c>
      <c r="B40" s="1" t="s">
        <v>5</v>
      </c>
      <c r="C40" s="1" t="s">
        <v>304</v>
      </c>
      <c r="D40" s="10">
        <v>28</v>
      </c>
      <c r="E40" s="9">
        <v>1</v>
      </c>
      <c r="F40" s="9">
        <v>20</v>
      </c>
      <c r="G40" s="9">
        <v>29</v>
      </c>
      <c r="H40" s="9">
        <v>3</v>
      </c>
      <c r="I40" s="9">
        <v>19</v>
      </c>
      <c r="J40" s="9">
        <v>31</v>
      </c>
      <c r="K40" s="9">
        <v>3</v>
      </c>
      <c r="L40" s="9">
        <v>19</v>
      </c>
      <c r="M40" s="8">
        <f t="shared" si="11"/>
        <v>58.351358701579123</v>
      </c>
      <c r="N40" s="10">
        <f t="shared" si="12"/>
        <v>2.8262301182363707</v>
      </c>
      <c r="O40" s="9">
        <f t="shared" si="13"/>
        <v>-6.9368948718751922</v>
      </c>
      <c r="P40" s="9">
        <f t="shared" si="14"/>
        <v>3.338127998072931</v>
      </c>
      <c r="Q40" s="9">
        <f t="shared" si="15"/>
        <v>7.8537984915593704</v>
      </c>
      <c r="R40" s="9">
        <f t="shared" si="16"/>
        <v>-6.4024219098495543</v>
      </c>
      <c r="S40" s="9">
        <f t="shared" si="17"/>
        <v>4.2867272109865748</v>
      </c>
      <c r="T40" s="9">
        <f t="shared" si="18"/>
        <v>1.6907253789500771</v>
      </c>
      <c r="U40" s="9">
        <f t="shared" si="19"/>
        <v>-9.0950520834682589</v>
      </c>
      <c r="V40" s="9">
        <f t="shared" si="20"/>
        <v>-6.9457478290537473</v>
      </c>
      <c r="W40" s="8">
        <f t="shared" si="21"/>
        <v>4.1214866966602806</v>
      </c>
    </row>
    <row r="41" spans="1:23">
      <c r="A41" s="1" t="s">
        <v>303</v>
      </c>
      <c r="B41" s="1" t="s">
        <v>5</v>
      </c>
      <c r="C41" s="1" t="s">
        <v>302</v>
      </c>
      <c r="D41" s="10">
        <v>24</v>
      </c>
      <c r="E41" s="9">
        <v>2</v>
      </c>
      <c r="F41" s="9">
        <v>22</v>
      </c>
      <c r="G41" s="9">
        <v>18</v>
      </c>
      <c r="H41" s="9">
        <v>9</v>
      </c>
      <c r="I41" s="9">
        <v>19</v>
      </c>
      <c r="J41" s="9">
        <v>27</v>
      </c>
      <c r="K41" s="9">
        <v>12</v>
      </c>
      <c r="L41" s="9">
        <v>27</v>
      </c>
      <c r="M41" s="8">
        <f t="shared" si="11"/>
        <v>57.726801301433376</v>
      </c>
      <c r="N41" s="10">
        <f t="shared" si="12"/>
        <v>-0.90432518297555831</v>
      </c>
      <c r="O41" s="9">
        <f t="shared" si="13"/>
        <v>-5.8519431837446758</v>
      </c>
      <c r="P41" s="9">
        <f t="shared" si="14"/>
        <v>5.5164665267831978</v>
      </c>
      <c r="Q41" s="9">
        <f t="shared" si="15"/>
        <v>-2.9198654482194222</v>
      </c>
      <c r="R41" s="9">
        <f t="shared" si="16"/>
        <v>-0.30178411299684527</v>
      </c>
      <c r="S41" s="9">
        <f t="shared" si="17"/>
        <v>4.4442091206664731</v>
      </c>
      <c r="T41" s="9">
        <f t="shared" si="18"/>
        <v>-1.9955659985806875</v>
      </c>
      <c r="U41" s="9">
        <f t="shared" si="19"/>
        <v>3.4405986608760486E-2</v>
      </c>
      <c r="V41" s="9">
        <f t="shared" si="20"/>
        <v>1.3319596514493988</v>
      </c>
      <c r="W41" s="8">
        <f t="shared" si="21"/>
        <v>4.5168947346795179</v>
      </c>
    </row>
    <row r="42" spans="1:23">
      <c r="A42" s="1" t="s">
        <v>301</v>
      </c>
      <c r="B42" s="1" t="s">
        <v>5</v>
      </c>
      <c r="C42" s="1" t="s">
        <v>300</v>
      </c>
      <c r="D42" s="10">
        <v>20</v>
      </c>
      <c r="E42" s="9">
        <v>0</v>
      </c>
      <c r="F42" s="9">
        <v>16</v>
      </c>
      <c r="G42" s="9">
        <v>26</v>
      </c>
      <c r="H42" s="9">
        <v>0</v>
      </c>
      <c r="I42" s="9">
        <v>17</v>
      </c>
      <c r="J42" s="9">
        <v>25</v>
      </c>
      <c r="K42" s="9">
        <v>0</v>
      </c>
      <c r="L42" s="9">
        <v>10</v>
      </c>
      <c r="M42" s="8">
        <f t="shared" si="11"/>
        <v>43.909544304171227</v>
      </c>
      <c r="N42" s="10">
        <f t="shared" si="12"/>
        <v>1.0566747969075578</v>
      </c>
      <c r="O42" s="9">
        <f t="shared" si="13"/>
        <v>-5.9725333697280609</v>
      </c>
      <c r="P42" s="9">
        <f t="shared" si="14"/>
        <v>3.4618993775161648</v>
      </c>
      <c r="Q42" s="9">
        <f t="shared" si="15"/>
        <v>10.087430135972509</v>
      </c>
      <c r="R42" s="9">
        <f t="shared" si="16"/>
        <v>-7.0753461548081553</v>
      </c>
      <c r="S42" s="9">
        <f t="shared" si="17"/>
        <v>5.9282251902206653</v>
      </c>
      <c r="T42" s="9">
        <f t="shared" si="18"/>
        <v>2.9446970707593003</v>
      </c>
      <c r="U42" s="9">
        <f t="shared" si="19"/>
        <v>-9.1015571383076566</v>
      </c>
      <c r="V42" s="9">
        <f t="shared" si="20"/>
        <v>-9.5242405516404673</v>
      </c>
      <c r="W42" s="8">
        <f t="shared" si="21"/>
        <v>6.1594285415997803</v>
      </c>
    </row>
    <row r="43" spans="1:23">
      <c r="A43" s="1" t="s">
        <v>299</v>
      </c>
      <c r="B43" s="1" t="s">
        <v>5</v>
      </c>
      <c r="C43" s="1" t="s">
        <v>298</v>
      </c>
      <c r="D43" s="10">
        <v>4</v>
      </c>
      <c r="E43" s="9">
        <v>0</v>
      </c>
      <c r="F43" s="9">
        <v>2</v>
      </c>
      <c r="G43" s="9">
        <v>10</v>
      </c>
      <c r="H43" s="9">
        <v>2</v>
      </c>
      <c r="I43" s="9">
        <v>13</v>
      </c>
      <c r="J43" s="9">
        <v>17</v>
      </c>
      <c r="K43" s="9">
        <v>0</v>
      </c>
      <c r="L43" s="9">
        <v>15</v>
      </c>
      <c r="M43" s="8">
        <f t="shared" si="11"/>
        <v>24.729537525692482</v>
      </c>
      <c r="N43" s="10">
        <f t="shared" si="12"/>
        <v>-6.6687436386528152</v>
      </c>
      <c r="O43" s="9">
        <f t="shared" si="13"/>
        <v>-3.3636875633917693</v>
      </c>
      <c r="P43" s="9">
        <f t="shared" si="14"/>
        <v>-5.0613675172021253</v>
      </c>
      <c r="Q43" s="9">
        <f t="shared" si="15"/>
        <v>1.0381558310708936</v>
      </c>
      <c r="R43" s="9">
        <f t="shared" si="16"/>
        <v>-1.9847837415605074</v>
      </c>
      <c r="S43" s="9">
        <f t="shared" si="17"/>
        <v>6.7644565669417585</v>
      </c>
      <c r="T43" s="9">
        <f t="shared" si="18"/>
        <v>4.5786130311226927</v>
      </c>
      <c r="U43" s="9">
        <f t="shared" si="19"/>
        <v>-5.1259311013307887</v>
      </c>
      <c r="V43" s="9">
        <f t="shared" si="20"/>
        <v>4.0040890418310848</v>
      </c>
      <c r="W43" s="8">
        <f t="shared" si="21"/>
        <v>4.242603229525268</v>
      </c>
    </row>
    <row r="44" spans="1:23">
      <c r="A44" s="1" t="s">
        <v>297</v>
      </c>
      <c r="B44" s="1" t="s">
        <v>5</v>
      </c>
      <c r="C44" s="1" t="s">
        <v>296</v>
      </c>
      <c r="D44" s="10">
        <v>16</v>
      </c>
      <c r="E44" s="9">
        <v>0</v>
      </c>
      <c r="F44" s="9">
        <v>16</v>
      </c>
      <c r="G44" s="9">
        <v>18</v>
      </c>
      <c r="H44" s="9">
        <v>4</v>
      </c>
      <c r="I44" s="9">
        <v>13</v>
      </c>
      <c r="J44" s="9">
        <v>24</v>
      </c>
      <c r="K44" s="9">
        <v>4</v>
      </c>
      <c r="L44" s="9">
        <v>17</v>
      </c>
      <c r="M44" s="8">
        <f t="shared" si="11"/>
        <v>42.360018661461751</v>
      </c>
      <c r="N44" s="10">
        <f t="shared" si="12"/>
        <v>-2.2748334520271065</v>
      </c>
      <c r="O44" s="9">
        <f t="shared" si="13"/>
        <v>-5.7617684038194419</v>
      </c>
      <c r="P44" s="9">
        <f t="shared" si="14"/>
        <v>3.9043569054473917</v>
      </c>
      <c r="Q44" s="9">
        <f t="shared" si="15"/>
        <v>2.6489694422088146</v>
      </c>
      <c r="R44" s="9">
        <f t="shared" si="16"/>
        <v>-2.8256639849825023</v>
      </c>
      <c r="S44" s="9">
        <f t="shared" si="17"/>
        <v>2.318937488649782</v>
      </c>
      <c r="T44" s="9">
        <f t="shared" si="18"/>
        <v>2.7230075266785008</v>
      </c>
      <c r="U44" s="9">
        <f t="shared" si="19"/>
        <v>-4.7803719290807543</v>
      </c>
      <c r="V44" s="9">
        <f t="shared" si="20"/>
        <v>-1.8352488559028934</v>
      </c>
      <c r="W44" s="8">
        <f t="shared" si="21"/>
        <v>3.3601537596943607</v>
      </c>
    </row>
    <row r="45" spans="1:23">
      <c r="A45" s="1" t="s">
        <v>295</v>
      </c>
      <c r="B45" s="1" t="s">
        <v>5</v>
      </c>
      <c r="C45" s="1" t="s">
        <v>294</v>
      </c>
      <c r="D45" s="10">
        <v>14</v>
      </c>
      <c r="E45" s="9">
        <v>0</v>
      </c>
      <c r="F45" s="9">
        <v>8</v>
      </c>
      <c r="G45" s="9">
        <v>5</v>
      </c>
      <c r="H45" s="9">
        <v>0</v>
      </c>
      <c r="I45" s="9">
        <v>4</v>
      </c>
      <c r="J45" s="9">
        <v>6</v>
      </c>
      <c r="K45" s="9">
        <v>0</v>
      </c>
      <c r="L45" s="9">
        <v>3</v>
      </c>
      <c r="M45" s="8">
        <f t="shared" si="11"/>
        <v>15.492436926706224</v>
      </c>
      <c r="N45" s="10">
        <f t="shared" si="12"/>
        <v>7.3162988698310221</v>
      </c>
      <c r="O45" s="9">
        <f t="shared" si="13"/>
        <v>-2.1072661533945887</v>
      </c>
      <c r="P45" s="9">
        <f t="shared" si="14"/>
        <v>3.5762298117023654</v>
      </c>
      <c r="Q45" s="9">
        <f t="shared" si="15"/>
        <v>-0.61437129141040359</v>
      </c>
      <c r="R45" s="9">
        <f t="shared" si="16"/>
        <v>-2.4963673792343557</v>
      </c>
      <c r="S45" s="9">
        <f t="shared" si="17"/>
        <v>9.3587951653904433E-2</v>
      </c>
      <c r="T45" s="9">
        <f t="shared" si="18"/>
        <v>-1.7816883537596038</v>
      </c>
      <c r="U45" s="9">
        <f t="shared" si="19"/>
        <v>-3.2112676670764091</v>
      </c>
      <c r="V45" s="9">
        <f t="shared" si="20"/>
        <v>-3.8886632754099368</v>
      </c>
      <c r="W45" s="8">
        <f t="shared" si="21"/>
        <v>-1.1667295876152797</v>
      </c>
    </row>
    <row r="46" spans="1:23">
      <c r="A46" s="1" t="s">
        <v>293</v>
      </c>
      <c r="B46" s="1" t="s">
        <v>5</v>
      </c>
      <c r="C46" s="1" t="s">
        <v>292</v>
      </c>
      <c r="D46" s="10">
        <v>16</v>
      </c>
      <c r="E46" s="9">
        <v>3</v>
      </c>
      <c r="F46" s="9">
        <v>12</v>
      </c>
      <c r="G46" s="9">
        <v>22</v>
      </c>
      <c r="H46" s="9">
        <v>9</v>
      </c>
      <c r="I46" s="9">
        <v>28</v>
      </c>
      <c r="J46" s="9">
        <v>19</v>
      </c>
      <c r="K46" s="9">
        <v>0</v>
      </c>
      <c r="L46" s="9">
        <v>22</v>
      </c>
      <c r="M46" s="8">
        <f t="shared" si="11"/>
        <v>46.546062777100573</v>
      </c>
      <c r="N46" s="10">
        <f t="shared" si="12"/>
        <v>-4.0807641728682427</v>
      </c>
      <c r="O46" s="9">
        <f t="shared" si="13"/>
        <v>-3.3311500397256841</v>
      </c>
      <c r="P46" s="9">
        <f t="shared" si="14"/>
        <v>-1.290942275260571</v>
      </c>
      <c r="Q46" s="9">
        <f t="shared" si="15"/>
        <v>5.1319707919250277</v>
      </c>
      <c r="R46" s="9">
        <f t="shared" si="16"/>
        <v>1.4998195378645143</v>
      </c>
      <c r="S46" s="9">
        <f t="shared" si="17"/>
        <v>16.263428065206458</v>
      </c>
      <c r="T46" s="9">
        <f t="shared" si="18"/>
        <v>-4.3795984672718689</v>
      </c>
      <c r="U46" s="9">
        <f t="shared" si="19"/>
        <v>-9.6480538944876226</v>
      </c>
      <c r="V46" s="9">
        <f t="shared" si="20"/>
        <v>1.3034398148937321</v>
      </c>
      <c r="W46" s="8">
        <f t="shared" si="21"/>
        <v>16.647170578379573</v>
      </c>
    </row>
    <row r="47" spans="1:23">
      <c r="A47" s="1" t="s">
        <v>291</v>
      </c>
      <c r="B47" s="1" t="s">
        <v>5</v>
      </c>
      <c r="C47" s="1" t="s">
        <v>290</v>
      </c>
      <c r="D47" s="10">
        <v>17</v>
      </c>
      <c r="E47" s="9">
        <v>4</v>
      </c>
      <c r="F47" s="9">
        <v>20</v>
      </c>
      <c r="G47" s="9">
        <v>22</v>
      </c>
      <c r="H47" s="9">
        <v>11</v>
      </c>
      <c r="I47" s="9">
        <v>23</v>
      </c>
      <c r="J47" s="9">
        <v>29</v>
      </c>
      <c r="K47" s="9">
        <v>12</v>
      </c>
      <c r="L47" s="9">
        <v>21</v>
      </c>
      <c r="M47" s="8">
        <f t="shared" si="11"/>
        <v>55.52497527691478</v>
      </c>
      <c r="N47" s="10">
        <f t="shared" si="12"/>
        <v>-6.9544199383628147</v>
      </c>
      <c r="O47" s="9">
        <f t="shared" si="13"/>
        <v>-3.552452956411031</v>
      </c>
      <c r="P47" s="9">
        <f t="shared" si="14"/>
        <v>4.145184421402643</v>
      </c>
      <c r="Q47" s="9">
        <f t="shared" si="15"/>
        <v>1.8780638174745903</v>
      </c>
      <c r="R47" s="9">
        <f t="shared" si="16"/>
        <v>2.0530062074905899</v>
      </c>
      <c r="S47" s="9">
        <f t="shared" si="17"/>
        <v>8.9993987109958304</v>
      </c>
      <c r="T47" s="9">
        <f t="shared" si="18"/>
        <v>1.1103880881172756</v>
      </c>
      <c r="U47" s="9">
        <f t="shared" si="19"/>
        <v>0.49079982280862922</v>
      </c>
      <c r="V47" s="9">
        <f t="shared" si="20"/>
        <v>-3.6890053429087963</v>
      </c>
      <c r="W47" s="8">
        <f t="shared" si="21"/>
        <v>10.675533381134638</v>
      </c>
    </row>
    <row r="48" spans="1:23">
      <c r="A48" s="1" t="s">
        <v>289</v>
      </c>
      <c r="B48" s="1" t="s">
        <v>5</v>
      </c>
      <c r="C48" s="1" t="s">
        <v>288</v>
      </c>
      <c r="D48" s="10">
        <v>44</v>
      </c>
      <c r="E48" s="9">
        <v>4</v>
      </c>
      <c r="F48" s="9">
        <v>35</v>
      </c>
      <c r="G48" s="9">
        <v>48</v>
      </c>
      <c r="H48" s="9">
        <v>5</v>
      </c>
      <c r="I48" s="9">
        <v>30</v>
      </c>
      <c r="J48" s="9">
        <v>49</v>
      </c>
      <c r="K48" s="9">
        <v>3</v>
      </c>
      <c r="L48" s="9">
        <v>32</v>
      </c>
      <c r="M48" s="8">
        <f t="shared" si="11"/>
        <v>94.748273325798323</v>
      </c>
      <c r="N48" s="10">
        <f t="shared" si="12"/>
        <v>3.123981300995105</v>
      </c>
      <c r="O48" s="9">
        <f t="shared" si="13"/>
        <v>-8.8875676832904098</v>
      </c>
      <c r="P48" s="9">
        <f t="shared" si="14"/>
        <v>7.9452126276653487</v>
      </c>
      <c r="Q48" s="9">
        <f t="shared" si="15"/>
        <v>13.663763022712267</v>
      </c>
      <c r="R48" s="9">
        <f t="shared" si="16"/>
        <v>-10.267223606479474</v>
      </c>
      <c r="S48" s="9">
        <f t="shared" si="17"/>
        <v>6.109259102946158</v>
      </c>
      <c r="T48" s="9">
        <f t="shared" si="18"/>
        <v>1.4089374340315075</v>
      </c>
      <c r="U48" s="9">
        <f t="shared" si="19"/>
        <v>-16.639393601013168</v>
      </c>
      <c r="V48" s="9">
        <f t="shared" si="20"/>
        <v>-10.129521259680544</v>
      </c>
      <c r="W48" s="8">
        <f t="shared" si="21"/>
        <v>8.7344611370156215</v>
      </c>
    </row>
    <row r="49" spans="1:23">
      <c r="A49" s="1" t="s">
        <v>287</v>
      </c>
      <c r="B49" s="1" t="s">
        <v>5</v>
      </c>
      <c r="C49" s="1" t="s">
        <v>286</v>
      </c>
      <c r="D49" s="10">
        <v>20</v>
      </c>
      <c r="E49" s="9">
        <v>4</v>
      </c>
      <c r="F49" s="9">
        <v>18</v>
      </c>
      <c r="G49" s="9">
        <v>24</v>
      </c>
      <c r="H49" s="9">
        <v>3</v>
      </c>
      <c r="I49" s="9">
        <v>20</v>
      </c>
      <c r="J49" s="9">
        <v>24</v>
      </c>
      <c r="K49" s="9">
        <v>3</v>
      </c>
      <c r="L49" s="9">
        <v>12</v>
      </c>
      <c r="M49" s="8">
        <f t="shared" si="11"/>
        <v>46.548615360701014</v>
      </c>
      <c r="N49" s="10">
        <f t="shared" si="12"/>
        <v>-8.1865400904593599E-2</v>
      </c>
      <c r="O49" s="9">
        <f t="shared" si="13"/>
        <v>-2.3314972396562288</v>
      </c>
      <c r="P49" s="9">
        <f t="shared" si="14"/>
        <v>4.7083288501738458</v>
      </c>
      <c r="Q49" s="9">
        <f t="shared" si="15"/>
        <v>7.1310457501028104</v>
      </c>
      <c r="R49" s="9">
        <f t="shared" si="16"/>
        <v>-4.5005917716320525</v>
      </c>
      <c r="S49" s="9">
        <f t="shared" si="17"/>
        <v>8.2627844322274537</v>
      </c>
      <c r="T49" s="9">
        <f t="shared" si="18"/>
        <v>0.61911939679499639</v>
      </c>
      <c r="U49" s="9">
        <f t="shared" si="19"/>
        <v>-6.6485829932486755</v>
      </c>
      <c r="V49" s="9">
        <f t="shared" si="20"/>
        <v>-8.6976951833630913</v>
      </c>
      <c r="W49" s="8">
        <f t="shared" si="21"/>
        <v>9.1237059966759073</v>
      </c>
    </row>
    <row r="50" spans="1:23">
      <c r="A50" s="1" t="s">
        <v>285</v>
      </c>
      <c r="B50" s="1" t="s">
        <v>5</v>
      </c>
      <c r="C50" s="1" t="s">
        <v>284</v>
      </c>
      <c r="D50" s="10">
        <v>21</v>
      </c>
      <c r="E50" s="9">
        <v>0</v>
      </c>
      <c r="F50" s="9">
        <v>12</v>
      </c>
      <c r="G50" s="9">
        <v>22</v>
      </c>
      <c r="H50" s="9">
        <v>1</v>
      </c>
      <c r="I50" s="9">
        <v>19</v>
      </c>
      <c r="J50" s="9">
        <v>21</v>
      </c>
      <c r="K50" s="9">
        <v>0</v>
      </c>
      <c r="L50" s="9">
        <v>17</v>
      </c>
      <c r="M50" s="8">
        <f t="shared" si="11"/>
        <v>43.518012369679433</v>
      </c>
      <c r="N50" s="10">
        <f t="shared" si="12"/>
        <v>2.2255883413318678</v>
      </c>
      <c r="O50" s="9">
        <f t="shared" si="13"/>
        <v>-5.9192775780517106</v>
      </c>
      <c r="P50" s="9">
        <f t="shared" si="14"/>
        <v>-0.42630108392411792</v>
      </c>
      <c r="Q50" s="9">
        <f t="shared" si="15"/>
        <v>6.2293190888261307</v>
      </c>
      <c r="R50" s="9">
        <f t="shared" si="16"/>
        <v>-6.0122568194235484</v>
      </c>
      <c r="S50" s="9">
        <f t="shared" si="17"/>
        <v>8.0269498178210164</v>
      </c>
      <c r="T50" s="9">
        <f t="shared" si="18"/>
        <v>-0.85864055074118539</v>
      </c>
      <c r="U50" s="9">
        <f t="shared" si="19"/>
        <v>-9.0204005166728773</v>
      </c>
      <c r="V50" s="9">
        <f t="shared" si="20"/>
        <v>-2.3501471103669118</v>
      </c>
      <c r="W50" s="8">
        <f t="shared" si="21"/>
        <v>5.9352038107591953</v>
      </c>
    </row>
    <row r="51" spans="1:23">
      <c r="A51" s="1" t="s">
        <v>283</v>
      </c>
      <c r="B51" s="1" t="s">
        <v>5</v>
      </c>
      <c r="C51" s="1" t="s">
        <v>282</v>
      </c>
      <c r="D51" s="10">
        <v>5</v>
      </c>
      <c r="E51" s="9">
        <v>0</v>
      </c>
      <c r="F51" s="9">
        <v>3</v>
      </c>
      <c r="G51" s="9">
        <v>13</v>
      </c>
      <c r="H51" s="9">
        <v>0</v>
      </c>
      <c r="I51" s="9">
        <v>9</v>
      </c>
      <c r="J51" s="9">
        <v>8</v>
      </c>
      <c r="K51" s="9">
        <v>0</v>
      </c>
      <c r="L51" s="9">
        <v>4</v>
      </c>
      <c r="M51" s="8">
        <f t="shared" si="11"/>
        <v>15.791092939625528</v>
      </c>
      <c r="N51" s="10">
        <f t="shared" si="12"/>
        <v>-1.812546420327271</v>
      </c>
      <c r="O51" s="9">
        <f t="shared" si="13"/>
        <v>-2.1478890528461103</v>
      </c>
      <c r="P51" s="9">
        <f t="shared" si="14"/>
        <v>-1.5090495780255839</v>
      </c>
      <c r="Q51" s="9">
        <f t="shared" si="15"/>
        <v>7.2773974630551521</v>
      </c>
      <c r="R51" s="9">
        <f t="shared" si="16"/>
        <v>-2.5444911916333424</v>
      </c>
      <c r="S51" s="9">
        <f t="shared" si="17"/>
        <v>5.0182819521718063</v>
      </c>
      <c r="T51" s="9">
        <f t="shared" si="18"/>
        <v>6.8299867686166138E-2</v>
      </c>
      <c r="U51" s="9">
        <f t="shared" si="19"/>
        <v>-3.2731729956185225</v>
      </c>
      <c r="V51" s="9">
        <f t="shared" si="20"/>
        <v>-3.0214597307326674</v>
      </c>
      <c r="W51" s="8">
        <f t="shared" si="21"/>
        <v>5.2239052143525626</v>
      </c>
    </row>
    <row r="52" spans="1:23">
      <c r="A52" s="1" t="s">
        <v>281</v>
      </c>
      <c r="B52" s="1" t="s">
        <v>5</v>
      </c>
      <c r="C52" s="1" t="s">
        <v>280</v>
      </c>
      <c r="D52" s="10">
        <v>20</v>
      </c>
      <c r="E52" s="9">
        <v>2</v>
      </c>
      <c r="F52" s="9">
        <v>15</v>
      </c>
      <c r="G52" s="9">
        <v>19</v>
      </c>
      <c r="H52" s="9">
        <v>5</v>
      </c>
      <c r="I52" s="9">
        <v>14</v>
      </c>
      <c r="J52" s="9">
        <v>24</v>
      </c>
      <c r="K52" s="9">
        <v>3</v>
      </c>
      <c r="L52" s="9">
        <v>19</v>
      </c>
      <c r="M52" s="8">
        <f t="shared" si="11"/>
        <v>45.529873505746899</v>
      </c>
      <c r="N52" s="10">
        <f t="shared" si="12"/>
        <v>0.35763718474542827</v>
      </c>
      <c r="O52" s="9">
        <f t="shared" si="13"/>
        <v>-4.1929289666242058</v>
      </c>
      <c r="P52" s="9">
        <f t="shared" si="14"/>
        <v>1.9992243283247575</v>
      </c>
      <c r="Q52" s="9">
        <f t="shared" si="15"/>
        <v>2.5002320214990839</v>
      </c>
      <c r="R52" s="9">
        <f t="shared" si="16"/>
        <v>-2.336437226636991</v>
      </c>
      <c r="S52" s="9">
        <f t="shared" si="17"/>
        <v>2.5196598014914731</v>
      </c>
      <c r="T52" s="9">
        <f t="shared" si="18"/>
        <v>1.1308227308597765</v>
      </c>
      <c r="U52" s="9">
        <f t="shared" si="19"/>
        <v>-6.4374184879233578</v>
      </c>
      <c r="V52" s="9">
        <f t="shared" si="20"/>
        <v>-1.2447148267835537</v>
      </c>
      <c r="W52" s="8">
        <f t="shared" si="21"/>
        <v>2.8273157614131468</v>
      </c>
    </row>
    <row r="53" spans="1:23">
      <c r="A53" s="1" t="s">
        <v>279</v>
      </c>
      <c r="B53" s="1" t="s">
        <v>5</v>
      </c>
      <c r="C53" s="1" t="s">
        <v>278</v>
      </c>
      <c r="D53" s="10">
        <v>18</v>
      </c>
      <c r="E53" s="9">
        <v>2</v>
      </c>
      <c r="F53" s="9">
        <v>13</v>
      </c>
      <c r="G53" s="9">
        <v>18</v>
      </c>
      <c r="H53" s="9">
        <v>5</v>
      </c>
      <c r="I53" s="9">
        <v>16</v>
      </c>
      <c r="J53" s="9">
        <v>22</v>
      </c>
      <c r="K53" s="9">
        <v>0</v>
      </c>
      <c r="L53" s="9">
        <v>17</v>
      </c>
      <c r="M53" s="8">
        <f t="shared" si="11"/>
        <v>41.722144846253073</v>
      </c>
      <c r="N53" s="10">
        <f t="shared" si="12"/>
        <v>3.561750009168918E-4</v>
      </c>
      <c r="O53" s="9">
        <f t="shared" si="13"/>
        <v>-3.6750054299060988</v>
      </c>
      <c r="P53" s="9">
        <f t="shared" si="14"/>
        <v>1.086497854670915</v>
      </c>
      <c r="Q53" s="9">
        <f t="shared" si="15"/>
        <v>2.8801312957372662</v>
      </c>
      <c r="R53" s="9">
        <f t="shared" si="16"/>
        <v>-1.7228804531283402</v>
      </c>
      <c r="S53" s="9">
        <f t="shared" si="17"/>
        <v>5.4797771272969644</v>
      </c>
      <c r="T53" s="9">
        <f t="shared" si="18"/>
        <v>1.0434048445737218</v>
      </c>
      <c r="U53" s="9">
        <f t="shared" si="19"/>
        <v>-8.6481536364941789</v>
      </c>
      <c r="V53" s="9">
        <f t="shared" si="20"/>
        <v>-1.5516202733911904</v>
      </c>
      <c r="W53" s="8">
        <f t="shared" si="21"/>
        <v>5.4320041188535173</v>
      </c>
    </row>
    <row r="54" spans="1:23">
      <c r="A54" s="1" t="s">
        <v>277</v>
      </c>
      <c r="B54" s="1" t="s">
        <v>5</v>
      </c>
      <c r="C54" s="1" t="s">
        <v>276</v>
      </c>
      <c r="D54" s="10">
        <v>22</v>
      </c>
      <c r="E54" s="9">
        <v>4</v>
      </c>
      <c r="F54" s="9">
        <v>21</v>
      </c>
      <c r="G54" s="9">
        <v>24</v>
      </c>
      <c r="H54" s="9">
        <v>7</v>
      </c>
      <c r="I54" s="9">
        <v>22</v>
      </c>
      <c r="J54" s="9">
        <v>28</v>
      </c>
      <c r="K54" s="9">
        <v>3</v>
      </c>
      <c r="L54" s="9">
        <v>14</v>
      </c>
      <c r="M54" s="8">
        <f t="shared" si="11"/>
        <v>52.315370250676423</v>
      </c>
      <c r="N54" s="10">
        <f t="shared" si="12"/>
        <v>-0.56974166968541695</v>
      </c>
      <c r="O54" s="9">
        <f t="shared" si="13"/>
        <v>-3.1158856126448491</v>
      </c>
      <c r="P54" s="9">
        <f t="shared" si="14"/>
        <v>6.06166741878104</v>
      </c>
      <c r="Q54" s="9">
        <f t="shared" si="15"/>
        <v>5.0412064787182835</v>
      </c>
      <c r="R54" s="9">
        <f t="shared" si="16"/>
        <v>-1.4298154218222141</v>
      </c>
      <c r="S54" s="9">
        <f t="shared" si="17"/>
        <v>8.8086993913372371</v>
      </c>
      <c r="T54" s="9">
        <f t="shared" si="18"/>
        <v>1.7225389828414528</v>
      </c>
      <c r="U54" s="9">
        <f t="shared" si="19"/>
        <v>-7.8439142125877073</v>
      </c>
      <c r="V54" s="9">
        <f t="shared" si="20"/>
        <v>-9.2618645788430882</v>
      </c>
      <c r="W54" s="8">
        <f t="shared" si="21"/>
        <v>10.314882729508415</v>
      </c>
    </row>
    <row r="55" spans="1:23">
      <c r="A55" s="1" t="s">
        <v>275</v>
      </c>
      <c r="B55" s="1" t="s">
        <v>5</v>
      </c>
      <c r="C55" s="1" t="s">
        <v>274</v>
      </c>
      <c r="D55" s="10">
        <v>0</v>
      </c>
      <c r="E55" s="9">
        <v>0</v>
      </c>
      <c r="F55" s="9">
        <v>3</v>
      </c>
      <c r="G55" s="9">
        <v>0</v>
      </c>
      <c r="H55" s="9">
        <v>0</v>
      </c>
      <c r="I55" s="9">
        <v>6</v>
      </c>
      <c r="J55" s="9">
        <v>0</v>
      </c>
      <c r="K55" s="9">
        <v>0</v>
      </c>
      <c r="L55" s="9">
        <v>11</v>
      </c>
      <c r="M55" s="8">
        <f t="shared" si="11"/>
        <v>7.2606446239954918</v>
      </c>
      <c r="N55" s="10">
        <f t="shared" si="12"/>
        <v>-3.1323657413444312</v>
      </c>
      <c r="O55" s="9">
        <f t="shared" si="13"/>
        <v>-0.9875857968863111</v>
      </c>
      <c r="P55" s="9">
        <f t="shared" si="14"/>
        <v>0.9267675326089897</v>
      </c>
      <c r="Q55" s="9">
        <f t="shared" si="15"/>
        <v>-2.6312164397986813</v>
      </c>
      <c r="R55" s="9">
        <f t="shared" si="16"/>
        <v>-1.1699409510140355</v>
      </c>
      <c r="S55" s="9">
        <f t="shared" si="17"/>
        <v>4.1692312337872179</v>
      </c>
      <c r="T55" s="9">
        <f t="shared" si="18"/>
        <v>-3.6469455372728903</v>
      </c>
      <c r="U55" s="9">
        <f t="shared" si="19"/>
        <v>-1.5049842341443669</v>
      </c>
      <c r="V55" s="9">
        <f t="shared" si="20"/>
        <v>7.7715772403177352</v>
      </c>
      <c r="W55" s="8">
        <f t="shared" si="21"/>
        <v>4.3611740057494739</v>
      </c>
    </row>
    <row r="56" spans="1:23">
      <c r="A56" s="1" t="s">
        <v>273</v>
      </c>
      <c r="B56" s="1" t="s">
        <v>5</v>
      </c>
      <c r="C56" s="1" t="s">
        <v>272</v>
      </c>
      <c r="D56" s="10">
        <v>32</v>
      </c>
      <c r="E56" s="9">
        <v>2</v>
      </c>
      <c r="F56" s="9">
        <v>19</v>
      </c>
      <c r="G56" s="9">
        <v>9</v>
      </c>
      <c r="H56" s="9">
        <v>2</v>
      </c>
      <c r="I56" s="9">
        <v>21</v>
      </c>
      <c r="J56" s="9">
        <v>9</v>
      </c>
      <c r="K56" s="9">
        <v>3</v>
      </c>
      <c r="L56" s="9">
        <v>14</v>
      </c>
      <c r="M56" s="8">
        <f t="shared" si="11"/>
        <v>39.749176866135002</v>
      </c>
      <c r="N56" s="10">
        <f t="shared" si="12"/>
        <v>14.851528161750835</v>
      </c>
      <c r="O56" s="9">
        <f t="shared" si="13"/>
        <v>-3.40664425045426</v>
      </c>
      <c r="P56" s="9">
        <f t="shared" si="14"/>
        <v>7.6498667406766199</v>
      </c>
      <c r="Q56" s="9">
        <f t="shared" si="15"/>
        <v>-5.4048762961056855</v>
      </c>
      <c r="R56" s="9">
        <f t="shared" si="16"/>
        <v>-4.4049670784190083</v>
      </c>
      <c r="S56" s="9">
        <f t="shared" si="17"/>
        <v>10.977260249222629</v>
      </c>
      <c r="T56" s="9">
        <f t="shared" si="18"/>
        <v>-10.965594060772183</v>
      </c>
      <c r="U56" s="9">
        <f t="shared" si="19"/>
        <v>-5.2391974269124226</v>
      </c>
      <c r="V56" s="9">
        <f t="shared" si="20"/>
        <v>-3.6743462762467907</v>
      </c>
      <c r="W56" s="8">
        <f t="shared" si="21"/>
        <v>6.1586762836701903</v>
      </c>
    </row>
    <row r="57" spans="1:23">
      <c r="A57" s="1" t="s">
        <v>271</v>
      </c>
      <c r="B57" s="1" t="s">
        <v>5</v>
      </c>
      <c r="C57" s="1" t="s">
        <v>270</v>
      </c>
      <c r="D57" s="10">
        <v>12</v>
      </c>
      <c r="E57" s="9">
        <v>1</v>
      </c>
      <c r="F57" s="9">
        <v>6</v>
      </c>
      <c r="G57" s="9">
        <v>10</v>
      </c>
      <c r="H57" s="9">
        <v>0</v>
      </c>
      <c r="I57" s="9">
        <v>6</v>
      </c>
      <c r="J57" s="9">
        <v>3</v>
      </c>
      <c r="K57" s="9">
        <v>0</v>
      </c>
      <c r="L57" s="9">
        <v>5</v>
      </c>
      <c r="M57" s="8">
        <f t="shared" si="11"/>
        <v>15.893230267942487</v>
      </c>
      <c r="N57" s="10">
        <f t="shared" si="12"/>
        <v>5.1433897968131248</v>
      </c>
      <c r="O57" s="9">
        <f t="shared" si="13"/>
        <v>-1.161781672579127</v>
      </c>
      <c r="P57" s="9">
        <f t="shared" si="14"/>
        <v>1.4617857353432218</v>
      </c>
      <c r="Q57" s="9">
        <f t="shared" si="15"/>
        <v>4.240383474449164</v>
      </c>
      <c r="R57" s="9">
        <f t="shared" si="16"/>
        <v>-2.5609490475419294</v>
      </c>
      <c r="S57" s="9">
        <f t="shared" si="17"/>
        <v>1.9925280638835501</v>
      </c>
      <c r="T57" s="9">
        <f t="shared" si="18"/>
        <v>-4.9830026395958287</v>
      </c>
      <c r="U57" s="9">
        <f t="shared" si="19"/>
        <v>-3.2943439903159684</v>
      </c>
      <c r="V57" s="9">
        <f t="shared" si="20"/>
        <v>-2.0668747720172735</v>
      </c>
      <c r="W57" s="8">
        <f t="shared" si="21"/>
        <v>2.3584247429377916</v>
      </c>
    </row>
    <row r="58" spans="1:23">
      <c r="A58" s="1" t="s">
        <v>269</v>
      </c>
      <c r="B58" s="1" t="s">
        <v>5</v>
      </c>
      <c r="C58" s="1" t="s">
        <v>268</v>
      </c>
      <c r="D58" s="10">
        <v>22</v>
      </c>
      <c r="E58" s="9">
        <v>6</v>
      </c>
      <c r="F58" s="9">
        <v>18</v>
      </c>
      <c r="G58" s="9">
        <v>24</v>
      </c>
      <c r="H58" s="9">
        <v>10</v>
      </c>
      <c r="I58" s="9">
        <v>19</v>
      </c>
      <c r="J58" s="9">
        <v>21</v>
      </c>
      <c r="K58" s="9">
        <v>8</v>
      </c>
      <c r="L58" s="9">
        <v>30</v>
      </c>
      <c r="M58" s="8">
        <f t="shared" si="11"/>
        <v>56.092453241365469</v>
      </c>
      <c r="N58" s="10">
        <f t="shared" si="12"/>
        <v>-2.1992395965152944</v>
      </c>
      <c r="O58" s="9">
        <f t="shared" si="13"/>
        <v>-1.6296407553958892</v>
      </c>
      <c r="P58" s="9">
        <f t="shared" si="14"/>
        <v>1.9831445748937107</v>
      </c>
      <c r="Q58" s="9">
        <f t="shared" si="15"/>
        <v>3.6724130210767783</v>
      </c>
      <c r="R58" s="9">
        <f t="shared" si="16"/>
        <v>0.96156588176320312</v>
      </c>
      <c r="S58" s="9">
        <f t="shared" si="17"/>
        <v>4.8563093592051043</v>
      </c>
      <c r="T58" s="9">
        <f t="shared" si="18"/>
        <v>-7.1746501332982859</v>
      </c>
      <c r="U58" s="9">
        <f t="shared" si="19"/>
        <v>-3.6268268390032041</v>
      </c>
      <c r="V58" s="9">
        <f t="shared" si="20"/>
        <v>5.0586673678590515</v>
      </c>
      <c r="W58" s="8">
        <f t="shared" si="21"/>
        <v>8.4553365271776499</v>
      </c>
    </row>
    <row r="59" spans="1:23">
      <c r="A59" s="1" t="s">
        <v>267</v>
      </c>
      <c r="B59" s="1" t="s">
        <v>5</v>
      </c>
      <c r="C59" s="1" t="s">
        <v>266</v>
      </c>
      <c r="D59" s="10">
        <v>12</v>
      </c>
      <c r="E59" s="9">
        <v>7</v>
      </c>
      <c r="F59" s="9">
        <v>12</v>
      </c>
      <c r="G59" s="9">
        <v>19</v>
      </c>
      <c r="H59" s="9">
        <v>4</v>
      </c>
      <c r="I59" s="9">
        <v>12</v>
      </c>
      <c r="J59" s="9">
        <v>21</v>
      </c>
      <c r="K59" s="9">
        <v>2</v>
      </c>
      <c r="L59" s="9">
        <v>23</v>
      </c>
      <c r="M59" s="8">
        <f t="shared" si="11"/>
        <v>41.301006204116845</v>
      </c>
      <c r="N59" s="10">
        <f t="shared" si="12"/>
        <v>-5.8179574426874936</v>
      </c>
      <c r="O59" s="9">
        <f t="shared" si="13"/>
        <v>1.3822774372540971</v>
      </c>
      <c r="P59" s="9">
        <f t="shared" si="14"/>
        <v>0.20675140671287018</v>
      </c>
      <c r="Q59" s="9">
        <f t="shared" si="15"/>
        <v>4.0327495515545504</v>
      </c>
      <c r="R59" s="9">
        <f t="shared" si="16"/>
        <v>-2.6550204532240222</v>
      </c>
      <c r="S59" s="9">
        <f t="shared" si="17"/>
        <v>1.5859670749112826</v>
      </c>
      <c r="T59" s="9">
        <f t="shared" si="18"/>
        <v>0.2549383613686409</v>
      </c>
      <c r="U59" s="9">
        <f t="shared" si="19"/>
        <v>-6.5608601454025841</v>
      </c>
      <c r="V59" s="9">
        <f t="shared" si="20"/>
        <v>4.6356376971698445</v>
      </c>
      <c r="W59" s="8">
        <f t="shared" si="21"/>
        <v>4.7473691905899731</v>
      </c>
    </row>
    <row r="60" spans="1:23">
      <c r="A60" s="1" t="s">
        <v>265</v>
      </c>
      <c r="B60" s="1" t="s">
        <v>5</v>
      </c>
      <c r="C60" s="1" t="s">
        <v>264</v>
      </c>
      <c r="D60" s="10">
        <v>14</v>
      </c>
      <c r="E60" s="9">
        <v>2</v>
      </c>
      <c r="F60" s="9">
        <v>9</v>
      </c>
      <c r="G60" s="9">
        <v>27</v>
      </c>
      <c r="H60" s="9">
        <v>4</v>
      </c>
      <c r="I60" s="9">
        <v>21</v>
      </c>
      <c r="J60" s="9">
        <v>24</v>
      </c>
      <c r="K60" s="9">
        <v>3</v>
      </c>
      <c r="L60" s="9">
        <v>21</v>
      </c>
      <c r="M60" s="8">
        <f t="shared" si="11"/>
        <v>46.620469259689649</v>
      </c>
      <c r="N60" s="10">
        <f t="shared" si="12"/>
        <v>-6.1128643966177556</v>
      </c>
      <c r="O60" s="9">
        <f t="shared" si="13"/>
        <v>-4.3412707368822963</v>
      </c>
      <c r="P60" s="9">
        <f t="shared" si="14"/>
        <v>-4.3121885892556424</v>
      </c>
      <c r="Q60" s="9">
        <f t="shared" si="15"/>
        <v>10.105006304561339</v>
      </c>
      <c r="R60" s="9">
        <f t="shared" si="16"/>
        <v>-3.5121699197539158</v>
      </c>
      <c r="S60" s="9">
        <f t="shared" si="17"/>
        <v>9.2446664990670477</v>
      </c>
      <c r="T60" s="9">
        <f t="shared" si="18"/>
        <v>0.58302793800272568</v>
      </c>
      <c r="U60" s="9">
        <f t="shared" si="19"/>
        <v>-6.6634768478221815</v>
      </c>
      <c r="V60" s="9">
        <f t="shared" si="20"/>
        <v>0.27035520680471947</v>
      </c>
      <c r="W60" s="8">
        <f t="shared" si="21"/>
        <v>9.3438219270178813</v>
      </c>
    </row>
    <row r="61" spans="1:23">
      <c r="A61" s="1" t="s">
        <v>263</v>
      </c>
      <c r="B61" s="1" t="s">
        <v>5</v>
      </c>
      <c r="C61" s="1" t="s">
        <v>262</v>
      </c>
      <c r="D61" s="10">
        <v>12</v>
      </c>
      <c r="E61" s="9">
        <v>0</v>
      </c>
      <c r="F61" s="9">
        <v>6</v>
      </c>
      <c r="G61" s="9">
        <v>31</v>
      </c>
      <c r="H61" s="9">
        <v>5</v>
      </c>
      <c r="I61" s="9">
        <v>16</v>
      </c>
      <c r="J61" s="9">
        <v>32</v>
      </c>
      <c r="K61" s="9">
        <v>2</v>
      </c>
      <c r="L61" s="9">
        <v>17</v>
      </c>
      <c r="M61" s="8">
        <f t="shared" si="11"/>
        <v>47.011378272980288</v>
      </c>
      <c r="N61" s="10">
        <f t="shared" si="12"/>
        <v>-8.2815092022273902</v>
      </c>
      <c r="O61" s="9">
        <f t="shared" si="13"/>
        <v>-6.3944417994247065</v>
      </c>
      <c r="P61" s="9">
        <f t="shared" si="14"/>
        <v>-7.4238102564932209</v>
      </c>
      <c r="Q61" s="9">
        <f t="shared" si="15"/>
        <v>13.963343094818704</v>
      </c>
      <c r="R61" s="9">
        <f t="shared" si="16"/>
        <v>-2.5751588809899131</v>
      </c>
      <c r="S61" s="9">
        <f t="shared" si="17"/>
        <v>4.1460989408094271</v>
      </c>
      <c r="T61" s="9">
        <f t="shared" si="18"/>
        <v>8.3866784462801114</v>
      </c>
      <c r="U61" s="9">
        <f t="shared" si="19"/>
        <v>-7.7445043505377171</v>
      </c>
      <c r="V61" s="9">
        <f t="shared" si="20"/>
        <v>-3.9034612545190619</v>
      </c>
      <c r="W61" s="8">
        <f t="shared" si="21"/>
        <v>4.6484024232720618</v>
      </c>
    </row>
    <row r="62" spans="1:23">
      <c r="A62" s="1" t="s">
        <v>261</v>
      </c>
      <c r="B62" s="1" t="s">
        <v>5</v>
      </c>
      <c r="C62" s="1" t="s">
        <v>260</v>
      </c>
      <c r="D62" s="10">
        <v>16</v>
      </c>
      <c r="E62" s="9">
        <v>7</v>
      </c>
      <c r="F62" s="9">
        <v>17</v>
      </c>
      <c r="G62" s="9">
        <v>30</v>
      </c>
      <c r="H62" s="9">
        <v>16</v>
      </c>
      <c r="I62" s="9">
        <v>20</v>
      </c>
      <c r="J62" s="9">
        <v>26</v>
      </c>
      <c r="K62" s="9">
        <v>6</v>
      </c>
      <c r="L62" s="9">
        <v>33</v>
      </c>
      <c r="M62" s="8">
        <f t="shared" si="11"/>
        <v>60.178577962521999</v>
      </c>
      <c r="N62" s="10">
        <f t="shared" si="12"/>
        <v>-9.9620633889250527</v>
      </c>
      <c r="O62" s="9">
        <f t="shared" si="13"/>
        <v>-1.1854314527650676</v>
      </c>
      <c r="P62" s="9">
        <f t="shared" si="14"/>
        <v>-0.18362323656391055</v>
      </c>
      <c r="Q62" s="9">
        <f t="shared" si="15"/>
        <v>8.1916245927542306</v>
      </c>
      <c r="R62" s="9">
        <f t="shared" si="16"/>
        <v>6.3031498746730321</v>
      </c>
      <c r="S62" s="9">
        <f t="shared" si="17"/>
        <v>4.8259945728815357</v>
      </c>
      <c r="T62" s="9">
        <f t="shared" si="18"/>
        <v>-4.2270676648372181</v>
      </c>
      <c r="U62" s="9">
        <f t="shared" si="19"/>
        <v>-6.4737975423708711</v>
      </c>
      <c r="V62" s="9">
        <f t="shared" si="20"/>
        <v>6.2417848826476003</v>
      </c>
      <c r="W62" s="8">
        <f t="shared" si="21"/>
        <v>12.800229894716731</v>
      </c>
    </row>
    <row r="63" spans="1:23">
      <c r="A63" s="1" t="s">
        <v>259</v>
      </c>
      <c r="B63" s="1" t="s">
        <v>5</v>
      </c>
      <c r="C63" s="1" t="s">
        <v>258</v>
      </c>
      <c r="D63" s="10">
        <v>13</v>
      </c>
      <c r="E63" s="9">
        <v>4</v>
      </c>
      <c r="F63" s="9">
        <v>15</v>
      </c>
      <c r="G63" s="9">
        <v>24</v>
      </c>
      <c r="H63" s="9">
        <v>7</v>
      </c>
      <c r="I63" s="9">
        <v>20</v>
      </c>
      <c r="J63" s="9">
        <v>20</v>
      </c>
      <c r="K63" s="9">
        <v>1</v>
      </c>
      <c r="L63" s="9">
        <v>14</v>
      </c>
      <c r="M63" s="8">
        <f t="shared" si="11"/>
        <v>41.78217922758266</v>
      </c>
      <c r="N63" s="10">
        <f t="shared" si="12"/>
        <v>-5.0255436795048567</v>
      </c>
      <c r="O63" s="9">
        <f t="shared" si="13"/>
        <v>-1.6831712478735579</v>
      </c>
      <c r="P63" s="9">
        <f t="shared" si="14"/>
        <v>3.0693554058970296</v>
      </c>
      <c r="Q63" s="9">
        <f t="shared" si="15"/>
        <v>8.858375176372121</v>
      </c>
      <c r="R63" s="9">
        <f t="shared" si="16"/>
        <v>0.26744593181079424</v>
      </c>
      <c r="S63" s="9">
        <f t="shared" si="17"/>
        <v>9.4646394809957144</v>
      </c>
      <c r="T63" s="9">
        <f t="shared" si="18"/>
        <v>-0.98674979463686441</v>
      </c>
      <c r="U63" s="9">
        <f t="shared" si="19"/>
        <v>-7.6605975450018402</v>
      </c>
      <c r="V63" s="9">
        <f t="shared" si="20"/>
        <v>-4.5783143719299559</v>
      </c>
      <c r="W63" s="8">
        <f t="shared" si="21"/>
        <v>13.488723265899194</v>
      </c>
    </row>
    <row r="64" spans="1:23">
      <c r="A64" s="1" t="s">
        <v>257</v>
      </c>
      <c r="B64" s="1" t="s">
        <v>5</v>
      </c>
      <c r="C64" s="1" t="s">
        <v>256</v>
      </c>
      <c r="D64" s="10">
        <v>9</v>
      </c>
      <c r="E64" s="9">
        <v>0</v>
      </c>
      <c r="F64" s="9">
        <v>6</v>
      </c>
      <c r="G64" s="9">
        <v>16</v>
      </c>
      <c r="H64" s="9">
        <v>0</v>
      </c>
      <c r="I64" s="9">
        <v>11</v>
      </c>
      <c r="J64" s="9">
        <v>4</v>
      </c>
      <c r="K64" s="9">
        <v>1</v>
      </c>
      <c r="L64" s="9">
        <v>8</v>
      </c>
      <c r="M64" s="8">
        <f t="shared" si="11"/>
        <v>19.941583964012146</v>
      </c>
      <c r="N64" s="10">
        <f t="shared" si="12"/>
        <v>0.39686106787562991</v>
      </c>
      <c r="O64" s="9">
        <f t="shared" si="13"/>
        <v>-2.7124347919726044</v>
      </c>
      <c r="P64" s="9">
        <f t="shared" si="14"/>
        <v>0.3058032080569193</v>
      </c>
      <c r="Q64" s="9">
        <f t="shared" si="15"/>
        <v>8.773283051435147</v>
      </c>
      <c r="R64" s="9">
        <f t="shared" si="16"/>
        <v>-3.2132788362177105</v>
      </c>
      <c r="S64" s="9">
        <f t="shared" si="17"/>
        <v>5.9717372270958595</v>
      </c>
      <c r="T64" s="9">
        <f t="shared" si="18"/>
        <v>-6.016448181936509</v>
      </c>
      <c r="U64" s="9">
        <f t="shared" si="19"/>
        <v>-3.1334855269626321</v>
      </c>
      <c r="V64" s="9">
        <f t="shared" si="20"/>
        <v>-0.86696248990958225</v>
      </c>
      <c r="W64" s="8">
        <f t="shared" si="21"/>
        <v>7.4943417737183555</v>
      </c>
    </row>
    <row r="65" spans="1:23">
      <c r="A65" s="1" t="s">
        <v>255</v>
      </c>
      <c r="B65" s="1" t="s">
        <v>5</v>
      </c>
      <c r="C65" s="1" t="s">
        <v>254</v>
      </c>
      <c r="D65" s="10">
        <v>19</v>
      </c>
      <c r="E65" s="9">
        <v>3</v>
      </c>
      <c r="F65" s="9">
        <v>13</v>
      </c>
      <c r="G65" s="9">
        <v>15</v>
      </c>
      <c r="H65" s="9">
        <v>4</v>
      </c>
      <c r="I65" s="9">
        <v>14</v>
      </c>
      <c r="J65" s="9">
        <v>20</v>
      </c>
      <c r="K65" s="9">
        <v>3</v>
      </c>
      <c r="L65" s="9">
        <v>17</v>
      </c>
      <c r="M65" s="8">
        <f t="shared" si="11"/>
        <v>40.154224196467439</v>
      </c>
      <c r="N65" s="10">
        <f t="shared" si="12"/>
        <v>1.6767838453903749</v>
      </c>
      <c r="O65" s="9">
        <f t="shared" si="13"/>
        <v>-2.4617383930846568</v>
      </c>
      <c r="P65" s="9">
        <f t="shared" si="14"/>
        <v>1.5342079638649881</v>
      </c>
      <c r="Q65" s="9">
        <f t="shared" si="15"/>
        <v>0.44833684822793884</v>
      </c>
      <c r="R65" s="9">
        <f t="shared" si="16"/>
        <v>-2.4702342114899078</v>
      </c>
      <c r="S65" s="9">
        <f t="shared" si="17"/>
        <v>3.8751277197279652</v>
      </c>
      <c r="T65" s="9">
        <f t="shared" si="18"/>
        <v>-0.16904508065246659</v>
      </c>
      <c r="U65" s="9">
        <f t="shared" si="19"/>
        <v>-5.3231555157325214</v>
      </c>
      <c r="V65" s="9">
        <f t="shared" si="20"/>
        <v>-0.85444929570488526</v>
      </c>
      <c r="W65" s="8">
        <f t="shared" si="21"/>
        <v>2.8748123531386836</v>
      </c>
    </row>
    <row r="66" spans="1:23">
      <c r="A66" s="1" t="s">
        <v>253</v>
      </c>
      <c r="B66" s="1" t="s">
        <v>5</v>
      </c>
      <c r="C66" s="1" t="s">
        <v>252</v>
      </c>
      <c r="D66" s="10">
        <v>9</v>
      </c>
      <c r="E66" s="9">
        <v>0</v>
      </c>
      <c r="F66" s="9">
        <v>2</v>
      </c>
      <c r="G66" s="9">
        <v>13</v>
      </c>
      <c r="H66" s="9">
        <v>0</v>
      </c>
      <c r="I66" s="9">
        <v>13</v>
      </c>
      <c r="J66" s="9">
        <v>9</v>
      </c>
      <c r="K66" s="9">
        <v>0</v>
      </c>
      <c r="L66" s="9">
        <v>5</v>
      </c>
      <c r="M66" s="8">
        <f t="shared" si="11"/>
        <v>19.186752021783672</v>
      </c>
      <c r="N66" s="10">
        <f t="shared" si="12"/>
        <v>0.72250842272548432</v>
      </c>
      <c r="O66" s="9">
        <f t="shared" si="13"/>
        <v>-2.6097632877486823</v>
      </c>
      <c r="P66" s="9">
        <f t="shared" si="14"/>
        <v>-3.4786591680687549</v>
      </c>
      <c r="Q66" s="9">
        <f t="shared" si="15"/>
        <v>6.046829866977232</v>
      </c>
      <c r="R66" s="9">
        <f t="shared" si="16"/>
        <v>-3.0916493052215239</v>
      </c>
      <c r="S66" s="9">
        <f t="shared" si="17"/>
        <v>8.1620678127582593</v>
      </c>
      <c r="T66" s="9">
        <f t="shared" si="18"/>
        <v>-0.63730402523127516</v>
      </c>
      <c r="U66" s="9">
        <f t="shared" si="19"/>
        <v>-3.977024188980594</v>
      </c>
      <c r="V66" s="9">
        <f t="shared" si="20"/>
        <v>-3.5313288446583222</v>
      </c>
      <c r="W66" s="8">
        <f t="shared" si="21"/>
        <v>5.5967900894265119</v>
      </c>
    </row>
    <row r="67" spans="1:23">
      <c r="A67" s="1" t="s">
        <v>251</v>
      </c>
      <c r="B67" s="1" t="s">
        <v>5</v>
      </c>
      <c r="C67" s="1" t="s">
        <v>250</v>
      </c>
      <c r="D67" s="10">
        <v>9</v>
      </c>
      <c r="E67" s="9">
        <v>0</v>
      </c>
      <c r="F67" s="9">
        <v>7</v>
      </c>
      <c r="G67" s="9">
        <v>12</v>
      </c>
      <c r="H67" s="9">
        <v>0</v>
      </c>
      <c r="I67" s="9">
        <v>13</v>
      </c>
      <c r="J67" s="9">
        <v>16</v>
      </c>
      <c r="K67" s="9">
        <v>0</v>
      </c>
      <c r="L67" s="9">
        <v>7</v>
      </c>
      <c r="M67" s="8">
        <f t="shared" si="11"/>
        <v>24.657397155159337</v>
      </c>
      <c r="N67" s="10">
        <f t="shared" si="12"/>
        <v>-1.6376210542366714</v>
      </c>
      <c r="O67" s="9">
        <f t="shared" si="13"/>
        <v>-3.3538751005857543</v>
      </c>
      <c r="P67" s="9">
        <f t="shared" si="14"/>
        <v>-4.0768277583008938E-2</v>
      </c>
      <c r="Q67" s="9">
        <f t="shared" si="15"/>
        <v>3.064299092275645</v>
      </c>
      <c r="R67" s="9">
        <f t="shared" si="16"/>
        <v>-3.9731594329654936</v>
      </c>
      <c r="S67" s="9">
        <f t="shared" si="17"/>
        <v>6.7826467337925935</v>
      </c>
      <c r="T67" s="9">
        <f t="shared" si="18"/>
        <v>3.614848381563009</v>
      </c>
      <c r="U67" s="9">
        <f t="shared" si="19"/>
        <v>-5.1109778670216883</v>
      </c>
      <c r="V67" s="9">
        <f t="shared" si="20"/>
        <v>-3.9638339696669007</v>
      </c>
      <c r="W67" s="8">
        <f t="shared" si="21"/>
        <v>4.7004947921211624</v>
      </c>
    </row>
    <row r="68" spans="1:23">
      <c r="A68" s="1" t="s">
        <v>249</v>
      </c>
      <c r="B68" s="1" t="s">
        <v>5</v>
      </c>
      <c r="C68" s="1" t="s">
        <v>248</v>
      </c>
      <c r="D68" s="10">
        <v>16</v>
      </c>
      <c r="E68" s="9">
        <v>2</v>
      </c>
      <c r="F68" s="9">
        <v>9</v>
      </c>
      <c r="G68" s="9">
        <v>24</v>
      </c>
      <c r="H68" s="9">
        <v>6</v>
      </c>
      <c r="I68" s="9">
        <v>18</v>
      </c>
      <c r="J68" s="9">
        <v>26</v>
      </c>
      <c r="K68" s="9">
        <v>5</v>
      </c>
      <c r="L68" s="9">
        <v>20</v>
      </c>
      <c r="M68" s="8">
        <f t="shared" ref="M68:M99" si="22">SUMPRODUCT(D$192:L$192,$D68:$L68)</f>
        <v>46.936432189792733</v>
      </c>
      <c r="N68" s="10">
        <f t="shared" ref="N68:N99" si="23">+D68-$M68*D$192</f>
        <v>-4.2491761855901622</v>
      </c>
      <c r="O68" s="9">
        <f t="shared" ref="O68:O99" si="24">+E68-$M68*E$192</f>
        <v>-4.3842477063212266</v>
      </c>
      <c r="P68" s="9">
        <f t="shared" ref="P68:P99" si="25">+F68-$M68*F$192</f>
        <v>-4.4024098628622319</v>
      </c>
      <c r="Q68" s="9">
        <f t="shared" ref="Q68:Q99" si="26">+G68-$M68*G$192</f>
        <v>6.9905031303794409</v>
      </c>
      <c r="R68" s="9">
        <f t="shared" ref="R68:R99" si="27">+H68-$M68*H$192</f>
        <v>-1.563082475053525</v>
      </c>
      <c r="S68" s="9">
        <f t="shared" ref="S68:S99" si="28">+I68-$M68*I$192</f>
        <v>6.1649965670334552</v>
      </c>
      <c r="T68" s="9">
        <f t="shared" ref="T68:T99" si="29">+J68-$M68*J$192</f>
        <v>2.424323076718796</v>
      </c>
      <c r="U68" s="9">
        <f t="shared" ref="U68:U99" si="30">+K68-$M68*K$192</f>
        <v>-4.7289695489533816</v>
      </c>
      <c r="V68" s="9">
        <f t="shared" ref="V68:V99" si="31">+L68-$M68*L$192</f>
        <v>-0.87013671472377752</v>
      </c>
      <c r="W68" s="8">
        <f t="shared" ref="W68:W99" si="32">SUMPRODUCT(N$192:V$192,$N68:$V68)</f>
        <v>5.3841035693311969</v>
      </c>
    </row>
    <row r="69" spans="1:23">
      <c r="A69" s="1" t="s">
        <v>247</v>
      </c>
      <c r="B69" s="1" t="s">
        <v>5</v>
      </c>
      <c r="C69" s="1" t="s">
        <v>246</v>
      </c>
      <c r="D69" s="10">
        <v>12</v>
      </c>
      <c r="E69" s="9">
        <v>0</v>
      </c>
      <c r="F69" s="9">
        <v>7</v>
      </c>
      <c r="G69" s="9">
        <v>12</v>
      </c>
      <c r="H69" s="9">
        <v>0</v>
      </c>
      <c r="I69" s="9">
        <v>13</v>
      </c>
      <c r="J69" s="9">
        <v>18</v>
      </c>
      <c r="K69" s="9">
        <v>0</v>
      </c>
      <c r="L69" s="9">
        <v>7</v>
      </c>
      <c r="M69" s="8">
        <f t="shared" si="22"/>
        <v>26.956227240220592</v>
      </c>
      <c r="N69" s="10">
        <f t="shared" si="23"/>
        <v>0.37062449742961689</v>
      </c>
      <c r="O69" s="9">
        <f t="shared" si="24"/>
        <v>-3.6665597255787508</v>
      </c>
      <c r="P69" s="9">
        <f t="shared" si="25"/>
        <v>-0.69718508575637461</v>
      </c>
      <c r="Q69" s="9">
        <f t="shared" si="26"/>
        <v>2.2312161051085351</v>
      </c>
      <c r="R69" s="9">
        <f t="shared" si="27"/>
        <v>-4.3435804623941765</v>
      </c>
      <c r="S69" s="9">
        <f t="shared" si="28"/>
        <v>6.2029976066818344</v>
      </c>
      <c r="T69" s="9">
        <f t="shared" si="29"/>
        <v>4.4601701740722124</v>
      </c>
      <c r="U69" s="9">
        <f t="shared" si="30"/>
        <v>-5.58747867571849</v>
      </c>
      <c r="V69" s="9">
        <f t="shared" si="31"/>
        <v>-4.9860015252482128</v>
      </c>
      <c r="W69" s="8">
        <f t="shared" si="32"/>
        <v>2.861523983238524</v>
      </c>
    </row>
    <row r="70" spans="1:23">
      <c r="A70" s="1" t="s">
        <v>245</v>
      </c>
      <c r="B70" s="1" t="s">
        <v>5</v>
      </c>
      <c r="C70" s="1" t="s">
        <v>244</v>
      </c>
      <c r="D70" s="10">
        <v>19</v>
      </c>
      <c r="E70" s="9">
        <v>4</v>
      </c>
      <c r="F70" s="9">
        <v>9</v>
      </c>
      <c r="G70" s="9">
        <v>21</v>
      </c>
      <c r="H70" s="9">
        <v>4</v>
      </c>
      <c r="I70" s="9">
        <v>15</v>
      </c>
      <c r="J70" s="9">
        <v>21</v>
      </c>
      <c r="K70" s="9">
        <v>4</v>
      </c>
      <c r="L70" s="9">
        <v>15</v>
      </c>
      <c r="M70" s="8">
        <f t="shared" si="22"/>
        <v>41.394858885377879</v>
      </c>
      <c r="N70" s="10">
        <f t="shared" si="23"/>
        <v>1.1415529122823926</v>
      </c>
      <c r="O70" s="9">
        <f t="shared" si="24"/>
        <v>-1.6304883128704546</v>
      </c>
      <c r="P70" s="9">
        <f t="shared" si="25"/>
        <v>-2.8200476498473446</v>
      </c>
      <c r="Q70" s="9">
        <f t="shared" si="26"/>
        <v>5.9987378720630229</v>
      </c>
      <c r="R70" s="9">
        <f t="shared" si="27"/>
        <v>-2.6701433659757177</v>
      </c>
      <c r="S70" s="9">
        <f t="shared" si="28"/>
        <v>4.5623021572109774</v>
      </c>
      <c r="T70" s="9">
        <f t="shared" si="29"/>
        <v>0.20779714529054516</v>
      </c>
      <c r="U70" s="9">
        <f t="shared" si="30"/>
        <v>-4.5803139009497471</v>
      </c>
      <c r="V70" s="9">
        <f t="shared" si="31"/>
        <v>-3.4060936018995207</v>
      </c>
      <c r="W70" s="8">
        <f t="shared" si="32"/>
        <v>3.2529093174842187</v>
      </c>
    </row>
    <row r="71" spans="1:23">
      <c r="A71" s="1" t="s">
        <v>243</v>
      </c>
      <c r="B71" s="1" t="s">
        <v>5</v>
      </c>
      <c r="C71" s="1" t="s">
        <v>242</v>
      </c>
      <c r="D71" s="10">
        <v>9</v>
      </c>
      <c r="E71" s="9">
        <v>0</v>
      </c>
      <c r="F71" s="9">
        <v>3</v>
      </c>
      <c r="G71" s="9">
        <v>4</v>
      </c>
      <c r="H71" s="9">
        <v>0</v>
      </c>
      <c r="I71" s="9">
        <v>3</v>
      </c>
      <c r="J71" s="9">
        <v>6</v>
      </c>
      <c r="K71" s="9">
        <v>3</v>
      </c>
      <c r="L71" s="9">
        <v>15</v>
      </c>
      <c r="M71" s="8">
        <f t="shared" si="22"/>
        <v>17.250689840881567</v>
      </c>
      <c r="N71" s="10">
        <f t="shared" si="23"/>
        <v>1.5577586191788546</v>
      </c>
      <c r="O71" s="9">
        <f t="shared" si="24"/>
        <v>-2.3464219990938635</v>
      </c>
      <c r="P71" s="9">
        <f t="shared" si="25"/>
        <v>-1.925828506302353</v>
      </c>
      <c r="Q71" s="9">
        <f t="shared" si="26"/>
        <v>-2.251552177224954</v>
      </c>
      <c r="R71" s="9">
        <f t="shared" si="27"/>
        <v>-2.7796827311158139</v>
      </c>
      <c r="S71" s="9">
        <f t="shared" si="28"/>
        <v>-1.3497548484793773</v>
      </c>
      <c r="T71" s="9">
        <f t="shared" si="29"/>
        <v>-2.6648403259078002</v>
      </c>
      <c r="U71" s="9">
        <f t="shared" si="30"/>
        <v>-0.57571780236152126</v>
      </c>
      <c r="V71" s="9">
        <f t="shared" si="31"/>
        <v>7.3295351051248128</v>
      </c>
      <c r="W71" s="8">
        <f t="shared" si="32"/>
        <v>-3.1175539500561071</v>
      </c>
    </row>
    <row r="72" spans="1:23">
      <c r="A72" s="1" t="s">
        <v>241</v>
      </c>
      <c r="B72" s="1" t="s">
        <v>5</v>
      </c>
      <c r="C72" s="1" t="s">
        <v>240</v>
      </c>
      <c r="D72" s="10">
        <v>6</v>
      </c>
      <c r="E72" s="9">
        <v>2</v>
      </c>
      <c r="F72" s="9">
        <v>4</v>
      </c>
      <c r="G72" s="9">
        <v>13</v>
      </c>
      <c r="H72" s="9">
        <v>2</v>
      </c>
      <c r="I72" s="9">
        <v>9</v>
      </c>
      <c r="J72" s="9">
        <v>13</v>
      </c>
      <c r="K72" s="9">
        <v>0</v>
      </c>
      <c r="L72" s="9">
        <v>8</v>
      </c>
      <c r="M72" s="8">
        <f t="shared" si="22"/>
        <v>21.392395927961253</v>
      </c>
      <c r="N72" s="10">
        <f t="shared" si="23"/>
        <v>-3.2290439210544051</v>
      </c>
      <c r="O72" s="9">
        <f t="shared" si="24"/>
        <v>-0.9097728196201289</v>
      </c>
      <c r="P72" s="9">
        <f t="shared" si="25"/>
        <v>-2.1084672353411751</v>
      </c>
      <c r="Q72" s="9">
        <f t="shared" si="26"/>
        <v>5.2475170226195385</v>
      </c>
      <c r="R72" s="9">
        <f t="shared" si="27"/>
        <v>-1.4470548184818179</v>
      </c>
      <c r="S72" s="9">
        <f t="shared" si="28"/>
        <v>3.6059155450281573</v>
      </c>
      <c r="T72" s="9">
        <f t="shared" si="29"/>
        <v>2.2548242062120405</v>
      </c>
      <c r="U72" s="9">
        <f t="shared" si="30"/>
        <v>-4.4342093945425729</v>
      </c>
      <c r="V72" s="9">
        <f t="shared" si="31"/>
        <v>-1.5120614593527577</v>
      </c>
      <c r="W72" s="8">
        <f t="shared" si="32"/>
        <v>4.0031932602048466</v>
      </c>
    </row>
    <row r="73" spans="1:23">
      <c r="A73" s="1" t="s">
        <v>239</v>
      </c>
      <c r="B73" s="1" t="s">
        <v>5</v>
      </c>
      <c r="C73" s="1" t="s">
        <v>238</v>
      </c>
      <c r="D73" s="10">
        <v>19</v>
      </c>
      <c r="E73" s="9">
        <v>0</v>
      </c>
      <c r="F73" s="9">
        <v>7</v>
      </c>
      <c r="G73" s="9">
        <v>19</v>
      </c>
      <c r="H73" s="9">
        <v>0</v>
      </c>
      <c r="I73" s="9">
        <v>11</v>
      </c>
      <c r="J73" s="9">
        <v>34</v>
      </c>
      <c r="K73" s="9">
        <v>0</v>
      </c>
      <c r="L73" s="9">
        <v>23</v>
      </c>
      <c r="M73" s="8">
        <f t="shared" si="22"/>
        <v>47.159589074246881</v>
      </c>
      <c r="N73" s="10">
        <f t="shared" si="23"/>
        <v>-1.3454498659599707</v>
      </c>
      <c r="O73" s="9">
        <f t="shared" si="24"/>
        <v>-6.4146012879902656</v>
      </c>
      <c r="P73" s="9">
        <f t="shared" si="25"/>
        <v>-6.4661309402777487</v>
      </c>
      <c r="Q73" s="9">
        <f t="shared" si="26"/>
        <v>1.9096323408782645</v>
      </c>
      <c r="R73" s="9">
        <f t="shared" si="27"/>
        <v>-7.5990407667953876</v>
      </c>
      <c r="S73" s="9">
        <f t="shared" si="28"/>
        <v>-0.89127235606929744</v>
      </c>
      <c r="T73" s="9">
        <f t="shared" si="29"/>
        <v>10.312233717437646</v>
      </c>
      <c r="U73" s="9">
        <f t="shared" si="30"/>
        <v>-9.7752254408523385</v>
      </c>
      <c r="V73" s="9">
        <f t="shared" si="31"/>
        <v>2.0306372795892642</v>
      </c>
      <c r="W73" s="8">
        <f t="shared" si="32"/>
        <v>-5.8196631928967353</v>
      </c>
    </row>
    <row r="74" spans="1:23">
      <c r="A74" s="1" t="s">
        <v>237</v>
      </c>
      <c r="B74" s="1" t="s">
        <v>5</v>
      </c>
      <c r="C74" s="1" t="s">
        <v>236</v>
      </c>
      <c r="D74" s="10">
        <v>16</v>
      </c>
      <c r="E74" s="9">
        <v>2</v>
      </c>
      <c r="F74" s="9">
        <v>12</v>
      </c>
      <c r="G74" s="9">
        <v>16</v>
      </c>
      <c r="H74" s="9">
        <v>0</v>
      </c>
      <c r="I74" s="9">
        <v>12</v>
      </c>
      <c r="J74" s="9">
        <v>4</v>
      </c>
      <c r="K74" s="9">
        <v>0</v>
      </c>
      <c r="L74" s="9">
        <v>11</v>
      </c>
      <c r="M74" s="8">
        <f t="shared" si="22"/>
        <v>26.325614831664993</v>
      </c>
      <c r="N74" s="10">
        <f t="shared" si="23"/>
        <v>4.6426814299639698</v>
      </c>
      <c r="O74" s="9">
        <f t="shared" si="24"/>
        <v>-1.5807844411127463</v>
      </c>
      <c r="P74" s="9">
        <f t="shared" si="25"/>
        <v>4.482882413407034</v>
      </c>
      <c r="Q74" s="9">
        <f t="shared" si="26"/>
        <v>6.4597464660421693</v>
      </c>
      <c r="R74" s="9">
        <f t="shared" si="27"/>
        <v>-4.2419669942802676</v>
      </c>
      <c r="S74" s="9">
        <f t="shared" si="28"/>
        <v>5.3620062844174603</v>
      </c>
      <c r="T74" s="9">
        <f t="shared" si="29"/>
        <v>-9.2230798363290436</v>
      </c>
      <c r="U74" s="9">
        <f t="shared" si="30"/>
        <v>-5.4567655253192191</v>
      </c>
      <c r="V74" s="9">
        <f t="shared" si="31"/>
        <v>-0.70560170433002334</v>
      </c>
      <c r="W74" s="8">
        <f t="shared" si="32"/>
        <v>7.5837589237499543</v>
      </c>
    </row>
    <row r="75" spans="1:23">
      <c r="A75" s="1" t="s">
        <v>235</v>
      </c>
      <c r="B75" s="1" t="s">
        <v>5</v>
      </c>
      <c r="C75" s="1" t="s">
        <v>234</v>
      </c>
      <c r="D75" s="10">
        <v>9</v>
      </c>
      <c r="E75" s="9">
        <v>8</v>
      </c>
      <c r="F75" s="9">
        <v>12</v>
      </c>
      <c r="G75" s="9">
        <v>25</v>
      </c>
      <c r="H75" s="9">
        <v>6</v>
      </c>
      <c r="I75" s="9">
        <v>19</v>
      </c>
      <c r="J75" s="9">
        <v>19</v>
      </c>
      <c r="K75" s="9">
        <v>4</v>
      </c>
      <c r="L75" s="9">
        <v>19</v>
      </c>
      <c r="M75" s="8">
        <f t="shared" si="22"/>
        <v>42.035849611070496</v>
      </c>
      <c r="N75" s="10">
        <f t="shared" si="23"/>
        <v>-9.1349814030101477</v>
      </c>
      <c r="O75" s="9">
        <f t="shared" si="24"/>
        <v>2.2823247540936293</v>
      </c>
      <c r="P75" s="9">
        <f t="shared" si="25"/>
        <v>-3.0786137111498135E-3</v>
      </c>
      <c r="Q75" s="9">
        <f t="shared" si="26"/>
        <v>9.7664464678498284</v>
      </c>
      <c r="R75" s="9">
        <f t="shared" si="27"/>
        <v>-0.7734291399040556</v>
      </c>
      <c r="S75" s="9">
        <f t="shared" si="28"/>
        <v>8.4006765907768575</v>
      </c>
      <c r="T75" s="9">
        <f t="shared" si="29"/>
        <v>-2.1141657640043583</v>
      </c>
      <c r="U75" s="9">
        <f t="shared" si="30"/>
        <v>-4.7131782658040731</v>
      </c>
      <c r="V75" s="9">
        <f t="shared" si="31"/>
        <v>0.30889189116093974</v>
      </c>
      <c r="W75" s="8">
        <f t="shared" si="32"/>
        <v>13.124499136196039</v>
      </c>
    </row>
    <row r="76" spans="1:23">
      <c r="A76" s="1" t="s">
        <v>233</v>
      </c>
      <c r="B76" s="1" t="s">
        <v>5</v>
      </c>
      <c r="C76" s="1" t="s">
        <v>232</v>
      </c>
      <c r="D76" s="10">
        <v>8</v>
      </c>
      <c r="E76" s="9">
        <v>6</v>
      </c>
      <c r="F76" s="9">
        <v>18</v>
      </c>
      <c r="G76" s="9">
        <v>27</v>
      </c>
      <c r="H76" s="9">
        <v>3</v>
      </c>
      <c r="I76" s="9">
        <v>23</v>
      </c>
      <c r="J76" s="9">
        <v>20</v>
      </c>
      <c r="K76" s="9">
        <v>3</v>
      </c>
      <c r="L76" s="9">
        <v>27</v>
      </c>
      <c r="M76" s="8">
        <f t="shared" si="22"/>
        <v>48.147825646168293</v>
      </c>
      <c r="N76" s="10">
        <f t="shared" si="23"/>
        <v>-12.771791952997258</v>
      </c>
      <c r="O76" s="9">
        <f t="shared" si="24"/>
        <v>-0.54902026219095212</v>
      </c>
      <c r="P76" s="9">
        <f t="shared" si="25"/>
        <v>4.2516841777353971</v>
      </c>
      <c r="Q76" s="9">
        <f t="shared" si="26"/>
        <v>9.5515010110709397</v>
      </c>
      <c r="R76" s="9">
        <f t="shared" si="27"/>
        <v>-4.7582798556993628</v>
      </c>
      <c r="S76" s="9">
        <f t="shared" si="28"/>
        <v>10.85954417012128</v>
      </c>
      <c r="T76" s="9">
        <f t="shared" si="29"/>
        <v>-4.184147133351793</v>
      </c>
      <c r="U76" s="9">
        <f t="shared" si="30"/>
        <v>-6.9800668202845895</v>
      </c>
      <c r="V76" s="9">
        <f t="shared" si="31"/>
        <v>5.5912210010129151</v>
      </c>
      <c r="W76" s="8">
        <f t="shared" si="32"/>
        <v>17.129336194052431</v>
      </c>
    </row>
    <row r="77" spans="1:23">
      <c r="A77" s="1" t="s">
        <v>231</v>
      </c>
      <c r="B77" s="1" t="s">
        <v>5</v>
      </c>
      <c r="C77" s="1" t="s">
        <v>230</v>
      </c>
      <c r="D77" s="10">
        <v>10</v>
      </c>
      <c r="E77" s="9">
        <v>0</v>
      </c>
      <c r="F77" s="9">
        <v>1</v>
      </c>
      <c r="G77" s="9">
        <v>12</v>
      </c>
      <c r="H77" s="9">
        <v>0</v>
      </c>
      <c r="I77" s="9">
        <v>8</v>
      </c>
      <c r="J77" s="9">
        <v>12</v>
      </c>
      <c r="K77" s="9">
        <v>5</v>
      </c>
      <c r="L77" s="9">
        <v>12</v>
      </c>
      <c r="M77" s="8">
        <f t="shared" si="22"/>
        <v>23.365277713998573</v>
      </c>
      <c r="N77" s="10">
        <f t="shared" si="23"/>
        <v>-8.0178722209982567E-2</v>
      </c>
      <c r="O77" s="9">
        <f t="shared" si="24"/>
        <v>-3.1781222750372109</v>
      </c>
      <c r="P77" s="9">
        <f t="shared" si="25"/>
        <v>-5.6718115091566448</v>
      </c>
      <c r="Q77" s="9">
        <f t="shared" si="26"/>
        <v>3.5325558507085848</v>
      </c>
      <c r="R77" s="9">
        <f t="shared" si="27"/>
        <v>-3.7649543043438056</v>
      </c>
      <c r="S77" s="9">
        <f t="shared" si="28"/>
        <v>2.1084541569070003</v>
      </c>
      <c r="T77" s="9">
        <f t="shared" si="29"/>
        <v>0.26386640593942268</v>
      </c>
      <c r="U77" s="9">
        <f t="shared" si="30"/>
        <v>0.15685226215880732</v>
      </c>
      <c r="V77" s="9">
        <f t="shared" si="31"/>
        <v>1.6107028694293213</v>
      </c>
      <c r="W77" s="8">
        <f t="shared" si="32"/>
        <v>-1.1331543981832097</v>
      </c>
    </row>
    <row r="78" spans="1:23">
      <c r="A78" s="1" t="s">
        <v>229</v>
      </c>
      <c r="B78" s="1" t="s">
        <v>5</v>
      </c>
      <c r="C78" s="1" t="s">
        <v>228</v>
      </c>
      <c r="D78" s="10">
        <v>0</v>
      </c>
      <c r="E78" s="9">
        <v>0</v>
      </c>
      <c r="F78" s="9">
        <v>4</v>
      </c>
      <c r="G78" s="9">
        <v>3</v>
      </c>
      <c r="H78" s="9">
        <v>0</v>
      </c>
      <c r="I78" s="9">
        <v>1</v>
      </c>
      <c r="J78" s="9">
        <v>4</v>
      </c>
      <c r="K78" s="9">
        <v>0</v>
      </c>
      <c r="L78" s="9">
        <v>4</v>
      </c>
      <c r="M78" s="8">
        <f t="shared" si="22"/>
        <v>6.2692534203588028</v>
      </c>
      <c r="N78" s="10">
        <f t="shared" si="23"/>
        <v>-2.7046626924610249</v>
      </c>
      <c r="O78" s="9">
        <f t="shared" si="24"/>
        <v>-0.85273773275797282</v>
      </c>
      <c r="P78" s="9">
        <f t="shared" si="25"/>
        <v>2.2098532003020011</v>
      </c>
      <c r="Q78" s="9">
        <f t="shared" si="26"/>
        <v>0.72805811065372472</v>
      </c>
      <c r="R78" s="9">
        <f t="shared" si="27"/>
        <v>-1.0101935418409655</v>
      </c>
      <c r="S78" s="9">
        <f t="shared" si="28"/>
        <v>-0.58078985322235965</v>
      </c>
      <c r="T78" s="9">
        <f t="shared" si="29"/>
        <v>0.85101985189455309</v>
      </c>
      <c r="U78" s="9">
        <f t="shared" si="30"/>
        <v>-1.2994889635988749</v>
      </c>
      <c r="V78" s="9">
        <f t="shared" si="31"/>
        <v>1.2123962159486061</v>
      </c>
      <c r="W78" s="8">
        <f t="shared" si="32"/>
        <v>1.1791311913794871</v>
      </c>
    </row>
    <row r="79" spans="1:23">
      <c r="A79" s="1" t="s">
        <v>227</v>
      </c>
      <c r="B79" s="1" t="s">
        <v>5</v>
      </c>
      <c r="C79" s="1" t="s">
        <v>226</v>
      </c>
      <c r="D79" s="10">
        <v>16</v>
      </c>
      <c r="E79" s="9">
        <v>0</v>
      </c>
      <c r="F79" s="9">
        <v>12</v>
      </c>
      <c r="G79" s="9">
        <v>17</v>
      </c>
      <c r="H79" s="9">
        <v>2</v>
      </c>
      <c r="I79" s="9">
        <v>15</v>
      </c>
      <c r="J79" s="9">
        <v>12</v>
      </c>
      <c r="K79" s="9">
        <v>0</v>
      </c>
      <c r="L79" s="9">
        <v>12</v>
      </c>
      <c r="M79" s="8">
        <f t="shared" si="22"/>
        <v>31.957651960904776</v>
      </c>
      <c r="N79" s="10">
        <f t="shared" si="23"/>
        <v>2.2129246974408918</v>
      </c>
      <c r="O79" s="9">
        <f t="shared" si="24"/>
        <v>-4.3468486357424458</v>
      </c>
      <c r="P79" s="9">
        <f t="shared" si="25"/>
        <v>2.8746888109681841</v>
      </c>
      <c r="Q79" s="9">
        <f t="shared" si="26"/>
        <v>5.4187281472227831</v>
      </c>
      <c r="R79" s="9">
        <f t="shared" si="27"/>
        <v>-3.1494829541377234</v>
      </c>
      <c r="S79" s="9">
        <f t="shared" si="28"/>
        <v>6.941890275394444</v>
      </c>
      <c r="T79" s="9">
        <f t="shared" si="29"/>
        <v>-4.0519929339836374</v>
      </c>
      <c r="U79" s="9">
        <f t="shared" si="30"/>
        <v>-6.6241724877270842</v>
      </c>
      <c r="V79" s="9">
        <f t="shared" si="31"/>
        <v>-2.2098692718848589</v>
      </c>
      <c r="W79" s="8">
        <f t="shared" si="32"/>
        <v>7.554292164849846</v>
      </c>
    </row>
    <row r="80" spans="1:23">
      <c r="A80" s="1" t="s">
        <v>225</v>
      </c>
      <c r="B80" s="1" t="s">
        <v>5</v>
      </c>
      <c r="C80" s="1" t="s">
        <v>224</v>
      </c>
      <c r="D80" s="10">
        <v>4</v>
      </c>
      <c r="E80" s="9">
        <v>0</v>
      </c>
      <c r="F80" s="9">
        <v>2</v>
      </c>
      <c r="G80" s="9">
        <v>7</v>
      </c>
      <c r="H80" s="9">
        <v>2</v>
      </c>
      <c r="I80" s="9">
        <v>3</v>
      </c>
      <c r="J80" s="9">
        <v>5</v>
      </c>
      <c r="K80" s="9">
        <v>0</v>
      </c>
      <c r="L80" s="9">
        <v>7</v>
      </c>
      <c r="M80" s="8">
        <f t="shared" si="22"/>
        <v>11.536209595872551</v>
      </c>
      <c r="N80" s="10">
        <f t="shared" si="23"/>
        <v>-0.97691728412880696</v>
      </c>
      <c r="O80" s="9">
        <f t="shared" si="24"/>
        <v>-1.5691439723044591</v>
      </c>
      <c r="P80" s="9">
        <f t="shared" si="25"/>
        <v>-1.2940937786360314</v>
      </c>
      <c r="Q80" s="9">
        <f t="shared" si="26"/>
        <v>2.8193430592503814</v>
      </c>
      <c r="R80" s="9">
        <f t="shared" si="27"/>
        <v>0.14111766590426722</v>
      </c>
      <c r="S80" s="9">
        <f t="shared" si="28"/>
        <v>9.1149160667038043E-2</v>
      </c>
      <c r="T80" s="9">
        <f t="shared" si="29"/>
        <v>-0.79451691708885086</v>
      </c>
      <c r="U80" s="9">
        <f t="shared" si="30"/>
        <v>-2.3912220557103976</v>
      </c>
      <c r="V80" s="9">
        <f t="shared" si="31"/>
        <v>1.8704607443953298</v>
      </c>
      <c r="W80" s="8">
        <f t="shared" si="32"/>
        <v>1.164385277172453</v>
      </c>
    </row>
    <row r="81" spans="1:23">
      <c r="A81" s="1" t="s">
        <v>223</v>
      </c>
      <c r="B81" s="1" t="s">
        <v>5</v>
      </c>
      <c r="C81" s="1" t="s">
        <v>222</v>
      </c>
      <c r="D81" s="10">
        <v>4</v>
      </c>
      <c r="E81" s="9">
        <v>0</v>
      </c>
      <c r="F81" s="9">
        <v>4</v>
      </c>
      <c r="G81" s="9">
        <v>10</v>
      </c>
      <c r="H81" s="9">
        <v>0</v>
      </c>
      <c r="I81" s="9">
        <v>6</v>
      </c>
      <c r="J81" s="9">
        <v>8</v>
      </c>
      <c r="K81" s="9">
        <v>0</v>
      </c>
      <c r="L81" s="9">
        <v>8</v>
      </c>
      <c r="M81" s="8">
        <f t="shared" si="22"/>
        <v>15.580175323826282</v>
      </c>
      <c r="N81" s="10">
        <f t="shared" si="23"/>
        <v>-2.7215529688929214</v>
      </c>
      <c r="O81" s="9">
        <f t="shared" si="24"/>
        <v>-2.1192002445565463</v>
      </c>
      <c r="P81" s="9">
        <f t="shared" si="25"/>
        <v>-0.44882334858384176</v>
      </c>
      <c r="Q81" s="9">
        <f t="shared" si="26"/>
        <v>4.3538328109993296</v>
      </c>
      <c r="R81" s="9">
        <f t="shared" si="27"/>
        <v>-2.5105050693545756</v>
      </c>
      <c r="S81" s="9">
        <f t="shared" si="28"/>
        <v>2.0714647483622688</v>
      </c>
      <c r="T81" s="9">
        <f t="shared" si="29"/>
        <v>0.17424157086899061</v>
      </c>
      <c r="U81" s="9">
        <f t="shared" si="30"/>
        <v>-3.2294540556455993</v>
      </c>
      <c r="V81" s="9">
        <f t="shared" si="31"/>
        <v>1.072324122702855</v>
      </c>
      <c r="W81" s="8">
        <f t="shared" si="32"/>
        <v>3.0066931368585958</v>
      </c>
    </row>
    <row r="82" spans="1:23">
      <c r="A82" s="1" t="s">
        <v>221</v>
      </c>
      <c r="B82" s="1" t="s">
        <v>5</v>
      </c>
      <c r="C82" s="1" t="s">
        <v>220</v>
      </c>
      <c r="D82" s="10">
        <v>2</v>
      </c>
      <c r="E82" s="9">
        <v>1</v>
      </c>
      <c r="F82" s="9">
        <v>2</v>
      </c>
      <c r="G82" s="9">
        <v>2</v>
      </c>
      <c r="H82" s="9">
        <v>0</v>
      </c>
      <c r="I82" s="9">
        <v>2</v>
      </c>
      <c r="J82" s="9">
        <v>0</v>
      </c>
      <c r="K82" s="9">
        <v>0</v>
      </c>
      <c r="L82" s="9">
        <v>2</v>
      </c>
      <c r="M82" s="8">
        <f t="shared" si="22"/>
        <v>3.6883223918220072</v>
      </c>
      <c r="N82" s="10">
        <f t="shared" si="23"/>
        <v>0.40879490713606081</v>
      </c>
      <c r="O82" s="9">
        <f t="shared" si="24"/>
        <v>0.49831798729508736</v>
      </c>
      <c r="P82" s="9">
        <f t="shared" si="25"/>
        <v>0.9468221998279418</v>
      </c>
      <c r="Q82" s="9">
        <f t="shared" si="26"/>
        <v>0.66337288006541018</v>
      </c>
      <c r="R82" s="9">
        <f t="shared" si="27"/>
        <v>-0.59431629424110488</v>
      </c>
      <c r="S82" s="9">
        <f t="shared" si="28"/>
        <v>1.0699909189392183</v>
      </c>
      <c r="T82" s="9">
        <f t="shared" si="29"/>
        <v>-1.8526055995668429</v>
      </c>
      <c r="U82" s="9">
        <f t="shared" si="30"/>
        <v>-0.76451435617560248</v>
      </c>
      <c r="V82" s="9">
        <f t="shared" si="31"/>
        <v>0.35999906737601961</v>
      </c>
      <c r="W82" s="8">
        <f t="shared" si="32"/>
        <v>1.6398869132349629</v>
      </c>
    </row>
    <row r="83" spans="1:23">
      <c r="A83" s="1" t="s">
        <v>219</v>
      </c>
      <c r="B83" s="1" t="s">
        <v>5</v>
      </c>
      <c r="C83" s="1" t="s">
        <v>218</v>
      </c>
      <c r="D83" s="10">
        <v>12</v>
      </c>
      <c r="E83" s="9">
        <v>3</v>
      </c>
      <c r="F83" s="9">
        <v>6</v>
      </c>
      <c r="G83" s="9">
        <v>17</v>
      </c>
      <c r="H83" s="9">
        <v>3</v>
      </c>
      <c r="I83" s="9">
        <v>11</v>
      </c>
      <c r="J83" s="9">
        <v>12</v>
      </c>
      <c r="K83" s="9">
        <v>3</v>
      </c>
      <c r="L83" s="9">
        <v>10</v>
      </c>
      <c r="M83" s="8">
        <f t="shared" si="22"/>
        <v>27.811859284266529</v>
      </c>
      <c r="N83" s="10">
        <f t="shared" si="23"/>
        <v>1.4902620053334203E-3</v>
      </c>
      <c r="O83" s="9">
        <f t="shared" si="24"/>
        <v>-0.78294196129208116</v>
      </c>
      <c r="P83" s="9">
        <f t="shared" si="25"/>
        <v>-1.9415055594500714</v>
      </c>
      <c r="Q83" s="9">
        <f t="shared" si="26"/>
        <v>6.9211399042610537</v>
      </c>
      <c r="R83" s="9">
        <f t="shared" si="27"/>
        <v>-1.4814523758632481</v>
      </c>
      <c r="S83" s="9">
        <f t="shared" si="28"/>
        <v>3.9872503138818072</v>
      </c>
      <c r="T83" s="9">
        <f t="shared" si="29"/>
        <v>-1.9696048150889904</v>
      </c>
      <c r="U83" s="9">
        <f t="shared" si="30"/>
        <v>-2.764833828491307</v>
      </c>
      <c r="V83" s="9">
        <f t="shared" si="31"/>
        <v>-2.3664556182335907</v>
      </c>
      <c r="W83" s="8">
        <f t="shared" si="32"/>
        <v>4.4783841808234959</v>
      </c>
    </row>
    <row r="84" spans="1:23">
      <c r="A84" s="1" t="s">
        <v>217</v>
      </c>
      <c r="B84" s="1" t="s">
        <v>5</v>
      </c>
      <c r="C84" s="1" t="s">
        <v>216</v>
      </c>
      <c r="D84" s="10">
        <v>14</v>
      </c>
      <c r="E84" s="9">
        <v>0</v>
      </c>
      <c r="F84" s="9">
        <v>10</v>
      </c>
      <c r="G84" s="9">
        <v>15</v>
      </c>
      <c r="H84" s="9">
        <v>0</v>
      </c>
      <c r="I84" s="9">
        <v>11</v>
      </c>
      <c r="J84" s="9">
        <v>11</v>
      </c>
      <c r="K84" s="9">
        <v>0</v>
      </c>
      <c r="L84" s="9">
        <v>10</v>
      </c>
      <c r="M84" s="8">
        <f t="shared" si="22"/>
        <v>27.07649069273597</v>
      </c>
      <c r="N84" s="10">
        <f t="shared" si="23"/>
        <v>2.3187407958984885</v>
      </c>
      <c r="O84" s="9">
        <f t="shared" si="24"/>
        <v>-3.682917843037933</v>
      </c>
      <c r="P84" s="9">
        <f t="shared" si="25"/>
        <v>2.2684744242034709</v>
      </c>
      <c r="Q84" s="9">
        <f t="shared" si="26"/>
        <v>5.187633311878356</v>
      </c>
      <c r="R84" s="9">
        <f t="shared" si="27"/>
        <v>-4.3629590637848947</v>
      </c>
      <c r="S84" s="9">
        <f t="shared" si="28"/>
        <v>4.1726732231065222</v>
      </c>
      <c r="T84" s="9">
        <f t="shared" si="29"/>
        <v>-2.6002368950189378</v>
      </c>
      <c r="U84" s="9">
        <f t="shared" si="30"/>
        <v>-5.6124068479886562</v>
      </c>
      <c r="V84" s="9">
        <f t="shared" si="31"/>
        <v>-2.0394762905569923</v>
      </c>
      <c r="W84" s="8">
        <f t="shared" si="32"/>
        <v>4.4579436782542619</v>
      </c>
    </row>
    <row r="85" spans="1:23">
      <c r="A85" s="1" t="s">
        <v>215</v>
      </c>
      <c r="B85" s="1" t="s">
        <v>5</v>
      </c>
      <c r="C85" s="1" t="s">
        <v>214</v>
      </c>
      <c r="D85" s="10">
        <v>15</v>
      </c>
      <c r="E85" s="9">
        <v>0</v>
      </c>
      <c r="F85" s="9">
        <v>10</v>
      </c>
      <c r="G85" s="9">
        <v>17</v>
      </c>
      <c r="H85" s="9">
        <v>3</v>
      </c>
      <c r="I85" s="9">
        <v>12</v>
      </c>
      <c r="J85" s="9">
        <v>17</v>
      </c>
      <c r="K85" s="9">
        <v>0</v>
      </c>
      <c r="L85" s="9">
        <v>10</v>
      </c>
      <c r="M85" s="8">
        <f t="shared" si="22"/>
        <v>31.981986734523254</v>
      </c>
      <c r="N85" s="10">
        <f t="shared" si="23"/>
        <v>1.2024262616747379</v>
      </c>
      <c r="O85" s="9">
        <f t="shared" si="24"/>
        <v>-4.3501586279043849</v>
      </c>
      <c r="P85" s="9">
        <f t="shared" si="25"/>
        <v>0.86774016585949632</v>
      </c>
      <c r="Q85" s="9">
        <f t="shared" si="26"/>
        <v>5.409909363255295</v>
      </c>
      <c r="R85" s="9">
        <f t="shared" si="27"/>
        <v>-2.1534041277613198</v>
      </c>
      <c r="S85" s="9">
        <f t="shared" si="28"/>
        <v>3.9357542715296727</v>
      </c>
      <c r="T85" s="9">
        <f t="shared" si="29"/>
        <v>0.93578396481193948</v>
      </c>
      <c r="U85" s="9">
        <f t="shared" si="30"/>
        <v>-6.6292165922844459</v>
      </c>
      <c r="V85" s="9">
        <f t="shared" si="31"/>
        <v>-4.2206896523152651</v>
      </c>
      <c r="W85" s="8">
        <f t="shared" si="32"/>
        <v>4.0436312891652255</v>
      </c>
    </row>
    <row r="86" spans="1:23">
      <c r="A86" s="1" t="s">
        <v>213</v>
      </c>
      <c r="B86" s="1" t="s">
        <v>5</v>
      </c>
      <c r="C86" s="1" t="s">
        <v>212</v>
      </c>
      <c r="D86" s="10">
        <v>14</v>
      </c>
      <c r="E86" s="9">
        <v>0</v>
      </c>
      <c r="F86" s="9">
        <v>11</v>
      </c>
      <c r="G86" s="9">
        <v>17</v>
      </c>
      <c r="H86" s="9">
        <v>3</v>
      </c>
      <c r="I86" s="9">
        <v>17</v>
      </c>
      <c r="J86" s="9">
        <v>21</v>
      </c>
      <c r="K86" s="9">
        <v>1</v>
      </c>
      <c r="L86" s="9">
        <v>20</v>
      </c>
      <c r="M86" s="8">
        <f t="shared" si="22"/>
        <v>39.759767835465368</v>
      </c>
      <c r="N86" s="10">
        <f t="shared" si="23"/>
        <v>-3.1530409627850808</v>
      </c>
      <c r="O86" s="9">
        <f t="shared" si="24"/>
        <v>-5.4080848237680073</v>
      </c>
      <c r="P86" s="9">
        <f t="shared" si="25"/>
        <v>-0.353157445551183</v>
      </c>
      <c r="Q86" s="9">
        <f t="shared" si="26"/>
        <v>2.5912855966657418</v>
      </c>
      <c r="R86" s="9">
        <f t="shared" si="27"/>
        <v>-3.4066736498561472</v>
      </c>
      <c r="S86" s="9">
        <f t="shared" si="28"/>
        <v>6.9745897403548813</v>
      </c>
      <c r="T86" s="9">
        <f t="shared" si="29"/>
        <v>1.0290862065683903</v>
      </c>
      <c r="U86" s="9">
        <f t="shared" si="30"/>
        <v>-7.2413927198501629</v>
      </c>
      <c r="V86" s="9">
        <f t="shared" si="31"/>
        <v>2.3209444826039807</v>
      </c>
      <c r="W86" s="8">
        <f t="shared" si="32"/>
        <v>6.0406121685720162</v>
      </c>
    </row>
    <row r="87" spans="1:23">
      <c r="A87" s="1" t="s">
        <v>211</v>
      </c>
      <c r="B87" s="1" t="s">
        <v>5</v>
      </c>
      <c r="C87" s="1" t="s">
        <v>210</v>
      </c>
      <c r="D87" s="10">
        <v>9</v>
      </c>
      <c r="E87" s="9">
        <v>0</v>
      </c>
      <c r="F87" s="9">
        <v>12</v>
      </c>
      <c r="G87" s="9">
        <v>14</v>
      </c>
      <c r="H87" s="9">
        <v>0</v>
      </c>
      <c r="I87" s="9">
        <v>10</v>
      </c>
      <c r="J87" s="9">
        <v>7</v>
      </c>
      <c r="K87" s="9">
        <v>0</v>
      </c>
      <c r="L87" s="9">
        <v>2</v>
      </c>
      <c r="M87" s="8">
        <f t="shared" si="22"/>
        <v>19.309616520416434</v>
      </c>
      <c r="N87" s="10">
        <f t="shared" si="23"/>
        <v>0.66950258560286535</v>
      </c>
      <c r="O87" s="9">
        <f t="shared" si="24"/>
        <v>-2.6264751969626743</v>
      </c>
      <c r="P87" s="9">
        <f t="shared" si="25"/>
        <v>6.4862576291515195</v>
      </c>
      <c r="Q87" s="9">
        <f t="shared" si="26"/>
        <v>7.0023044693835059</v>
      </c>
      <c r="R87" s="9">
        <f t="shared" si="27"/>
        <v>-3.1114470250963158</v>
      </c>
      <c r="S87" s="9">
        <f t="shared" si="28"/>
        <v>5.1310875763988237</v>
      </c>
      <c r="T87" s="9">
        <f t="shared" si="29"/>
        <v>-2.6990175724688257</v>
      </c>
      <c r="U87" s="9">
        <f t="shared" si="30"/>
        <v>-4.0024915053077503</v>
      </c>
      <c r="V87" s="9">
        <f t="shared" si="31"/>
        <v>-6.5859601569294188</v>
      </c>
      <c r="W87" s="8">
        <f t="shared" si="32"/>
        <v>8.0191555826739691</v>
      </c>
    </row>
    <row r="88" spans="1:23">
      <c r="A88" s="1" t="s">
        <v>209</v>
      </c>
      <c r="B88" s="1" t="s">
        <v>5</v>
      </c>
      <c r="C88" s="1" t="s">
        <v>208</v>
      </c>
      <c r="D88" s="10">
        <v>16</v>
      </c>
      <c r="E88" s="9">
        <v>1</v>
      </c>
      <c r="F88" s="9">
        <v>7</v>
      </c>
      <c r="G88" s="9">
        <v>16</v>
      </c>
      <c r="H88" s="9">
        <v>2</v>
      </c>
      <c r="I88" s="9">
        <v>15</v>
      </c>
      <c r="J88" s="9">
        <v>18</v>
      </c>
      <c r="K88" s="9">
        <v>0</v>
      </c>
      <c r="L88" s="9">
        <v>14</v>
      </c>
      <c r="M88" s="8">
        <f t="shared" si="22"/>
        <v>34.206588055252396</v>
      </c>
      <c r="N88" s="10">
        <f t="shared" si="23"/>
        <v>1.2426953664079008</v>
      </c>
      <c r="O88" s="9">
        <f t="shared" si="24"/>
        <v>-3.652746728804666</v>
      </c>
      <c r="P88" s="9">
        <f t="shared" si="25"/>
        <v>-2.7674810746752811</v>
      </c>
      <c r="Q88" s="9">
        <f t="shared" si="26"/>
        <v>3.6037264593633154</v>
      </c>
      <c r="R88" s="9">
        <f t="shared" si="27"/>
        <v>-3.5118643361289763</v>
      </c>
      <c r="S88" s="9">
        <f t="shared" si="28"/>
        <v>6.3748218989677703</v>
      </c>
      <c r="T88" s="9">
        <f t="shared" si="29"/>
        <v>0.81839008603262187</v>
      </c>
      <c r="U88" s="9">
        <f t="shared" si="30"/>
        <v>-7.0903312850335478</v>
      </c>
      <c r="V88" s="9">
        <f t="shared" si="31"/>
        <v>-1.2098516216706798</v>
      </c>
      <c r="W88" s="8">
        <f t="shared" si="32"/>
        <v>3.6777535115157591</v>
      </c>
    </row>
    <row r="89" spans="1:23">
      <c r="A89" s="1" t="s">
        <v>207</v>
      </c>
      <c r="B89" s="1" t="s">
        <v>5</v>
      </c>
      <c r="C89" s="1" t="s">
        <v>206</v>
      </c>
      <c r="D89" s="10">
        <v>5</v>
      </c>
      <c r="E89" s="9">
        <v>0</v>
      </c>
      <c r="F89" s="9">
        <v>3</v>
      </c>
      <c r="G89" s="9">
        <v>5</v>
      </c>
      <c r="H89" s="9">
        <v>0</v>
      </c>
      <c r="I89" s="9">
        <v>4</v>
      </c>
      <c r="J89" s="9">
        <v>1</v>
      </c>
      <c r="K89" s="9">
        <v>0</v>
      </c>
      <c r="L89" s="9">
        <v>1</v>
      </c>
      <c r="M89" s="8">
        <f t="shared" si="22"/>
        <v>6.7812231860207142</v>
      </c>
      <c r="N89" s="10">
        <f t="shared" si="23"/>
        <v>2.0744648316621688</v>
      </c>
      <c r="O89" s="9">
        <f t="shared" si="24"/>
        <v>-0.92237536070796611</v>
      </c>
      <c r="P89" s="9">
        <f t="shared" si="25"/>
        <v>1.0636633789485437</v>
      </c>
      <c r="Q89" s="9">
        <f t="shared" si="26"/>
        <v>2.5425231707342721</v>
      </c>
      <c r="R89" s="9">
        <f t="shared" si="27"/>
        <v>-1.0926895770482798</v>
      </c>
      <c r="S89" s="9">
        <f t="shared" si="28"/>
        <v>2.290117166090849</v>
      </c>
      <c r="T89" s="9">
        <f t="shared" si="29"/>
        <v>-2.4061371842629176</v>
      </c>
      <c r="U89" s="9">
        <f t="shared" si="30"/>
        <v>-1.4056099026589328</v>
      </c>
      <c r="V89" s="9">
        <f t="shared" si="31"/>
        <v>-2.0152495275532365</v>
      </c>
      <c r="W89" s="8">
        <f t="shared" si="32"/>
        <v>2.463867043542153</v>
      </c>
    </row>
    <row r="90" spans="1:23">
      <c r="A90" s="1" t="s">
        <v>205</v>
      </c>
      <c r="B90" s="1" t="s">
        <v>5</v>
      </c>
      <c r="C90" s="1" t="s">
        <v>204</v>
      </c>
      <c r="D90" s="10">
        <v>18</v>
      </c>
      <c r="E90" s="9">
        <v>4</v>
      </c>
      <c r="F90" s="9">
        <v>12</v>
      </c>
      <c r="G90" s="9">
        <v>23</v>
      </c>
      <c r="H90" s="9">
        <v>7</v>
      </c>
      <c r="I90" s="9">
        <v>17</v>
      </c>
      <c r="J90" s="9">
        <v>18</v>
      </c>
      <c r="K90" s="9">
        <v>2</v>
      </c>
      <c r="L90" s="9">
        <v>13</v>
      </c>
      <c r="M90" s="8">
        <f t="shared" si="22"/>
        <v>40.721843481562487</v>
      </c>
      <c r="N90" s="10">
        <f t="shared" si="23"/>
        <v>0.43190321910519458</v>
      </c>
      <c r="O90" s="9">
        <f t="shared" si="24"/>
        <v>-1.5389454143656618</v>
      </c>
      <c r="P90" s="9">
        <f t="shared" si="25"/>
        <v>0.37212776411424819</v>
      </c>
      <c r="Q90" s="9">
        <f t="shared" si="26"/>
        <v>8.2426348380299821</v>
      </c>
      <c r="R90" s="9">
        <f t="shared" si="27"/>
        <v>0.43830269113946674</v>
      </c>
      <c r="S90" s="9">
        <f t="shared" si="28"/>
        <v>6.7320027339907913</v>
      </c>
      <c r="T90" s="9">
        <f t="shared" si="29"/>
        <v>-2.4541542859434209</v>
      </c>
      <c r="U90" s="9">
        <f t="shared" si="30"/>
        <v>-6.4408114704450163</v>
      </c>
      <c r="V90" s="9">
        <f t="shared" si="31"/>
        <v>-5.1068394227163658</v>
      </c>
      <c r="W90" s="8">
        <f t="shared" si="32"/>
        <v>8.7275970137854895</v>
      </c>
    </row>
    <row r="91" spans="1:23">
      <c r="A91" s="1" t="s">
        <v>203</v>
      </c>
      <c r="B91" s="1" t="s">
        <v>5</v>
      </c>
      <c r="C91" s="1" t="s">
        <v>202</v>
      </c>
      <c r="D91" s="10">
        <v>16</v>
      </c>
      <c r="E91" s="9">
        <v>0</v>
      </c>
      <c r="F91" s="9">
        <v>13</v>
      </c>
      <c r="G91" s="9">
        <v>2</v>
      </c>
      <c r="H91" s="9">
        <v>0</v>
      </c>
      <c r="I91" s="9">
        <v>9</v>
      </c>
      <c r="J91" s="9">
        <v>4</v>
      </c>
      <c r="K91" s="9">
        <v>0</v>
      </c>
      <c r="L91" s="9">
        <v>8</v>
      </c>
      <c r="M91" s="8">
        <f t="shared" si="22"/>
        <v>19.175210625174728</v>
      </c>
      <c r="N91" s="10">
        <f t="shared" si="23"/>
        <v>7.7274875777753884</v>
      </c>
      <c r="O91" s="9">
        <f t="shared" si="24"/>
        <v>-2.6081934382439211</v>
      </c>
      <c r="P91" s="9">
        <f t="shared" si="25"/>
        <v>7.5246364068295986</v>
      </c>
      <c r="Q91" s="9">
        <f t="shared" si="26"/>
        <v>-4.9489875963378944</v>
      </c>
      <c r="R91" s="9">
        <f t="shared" si="27"/>
        <v>-3.0897895870802348</v>
      </c>
      <c r="S91" s="9">
        <f t="shared" si="28"/>
        <v>4.1649779715009565</v>
      </c>
      <c r="T91" s="9">
        <f t="shared" si="29"/>
        <v>-5.6315069029319993</v>
      </c>
      <c r="U91" s="9">
        <f t="shared" si="30"/>
        <v>-3.9746318917623742</v>
      </c>
      <c r="V91" s="9">
        <f t="shared" si="31"/>
        <v>-0.52619699901369543</v>
      </c>
      <c r="W91" s="8">
        <f t="shared" si="32"/>
        <v>2.7353668446826696</v>
      </c>
    </row>
    <row r="92" spans="1:23">
      <c r="A92" s="1" t="s">
        <v>201</v>
      </c>
      <c r="B92" s="1" t="s">
        <v>5</v>
      </c>
      <c r="C92" s="1" t="s">
        <v>200</v>
      </c>
      <c r="D92" s="10">
        <v>12</v>
      </c>
      <c r="E92" s="9">
        <v>1</v>
      </c>
      <c r="F92" s="9">
        <v>8</v>
      </c>
      <c r="G92" s="9">
        <v>23</v>
      </c>
      <c r="H92" s="9">
        <v>7</v>
      </c>
      <c r="I92" s="9">
        <v>15</v>
      </c>
      <c r="J92" s="9">
        <v>22</v>
      </c>
      <c r="K92" s="9">
        <v>0</v>
      </c>
      <c r="L92" s="9">
        <v>11</v>
      </c>
      <c r="M92" s="8">
        <f t="shared" si="22"/>
        <v>36.784114456127327</v>
      </c>
      <c r="N92" s="10">
        <f t="shared" si="23"/>
        <v>-3.8692934188342161</v>
      </c>
      <c r="O92" s="9">
        <f t="shared" si="24"/>
        <v>-4.0033393547253633</v>
      </c>
      <c r="P92" s="9">
        <f t="shared" si="25"/>
        <v>-2.5034779036883403</v>
      </c>
      <c r="Q92" s="9">
        <f t="shared" si="26"/>
        <v>9.669645507710138</v>
      </c>
      <c r="R92" s="9">
        <f t="shared" si="27"/>
        <v>1.0728070195331112</v>
      </c>
      <c r="S92" s="9">
        <f t="shared" si="28"/>
        <v>5.7248996023695504</v>
      </c>
      <c r="T92" s="9">
        <f t="shared" si="29"/>
        <v>3.5237256462103268</v>
      </c>
      <c r="U92" s="9">
        <f t="shared" si="30"/>
        <v>-7.6246001822589529</v>
      </c>
      <c r="V92" s="9">
        <f t="shared" si="31"/>
        <v>-5.3559406161334522</v>
      </c>
      <c r="W92" s="8">
        <f t="shared" si="32"/>
        <v>7.4098790955498259</v>
      </c>
    </row>
    <row r="93" spans="1:23">
      <c r="A93" s="1" t="s">
        <v>199</v>
      </c>
      <c r="B93" s="1" t="s">
        <v>5</v>
      </c>
      <c r="C93" s="1" t="s">
        <v>198</v>
      </c>
      <c r="D93" s="10">
        <v>6</v>
      </c>
      <c r="E93" s="9">
        <v>0</v>
      </c>
      <c r="F93" s="9">
        <v>3</v>
      </c>
      <c r="G93" s="9">
        <v>9</v>
      </c>
      <c r="H93" s="9">
        <v>0</v>
      </c>
      <c r="I93" s="9">
        <v>3</v>
      </c>
      <c r="J93" s="9">
        <v>11</v>
      </c>
      <c r="K93" s="9">
        <v>0</v>
      </c>
      <c r="L93" s="9">
        <v>4</v>
      </c>
      <c r="M93" s="8">
        <f t="shared" si="22"/>
        <v>14.766903437396982</v>
      </c>
      <c r="N93" s="10">
        <f t="shared" si="23"/>
        <v>-0.37069362686829521</v>
      </c>
      <c r="O93" s="9">
        <f t="shared" si="24"/>
        <v>-2.0085797961475826</v>
      </c>
      <c r="P93" s="9">
        <f t="shared" si="25"/>
        <v>-1.2165985576624943</v>
      </c>
      <c r="Q93" s="9">
        <f t="shared" si="26"/>
        <v>3.6485579309324532</v>
      </c>
      <c r="R93" s="9">
        <f t="shared" si="27"/>
        <v>-2.3794588422609708</v>
      </c>
      <c r="S93" s="9">
        <f t="shared" si="28"/>
        <v>-0.72346905638654846</v>
      </c>
      <c r="T93" s="9">
        <f t="shared" si="29"/>
        <v>3.5827394977611471</v>
      </c>
      <c r="U93" s="9">
        <f t="shared" si="30"/>
        <v>-3.0608793036044499</v>
      </c>
      <c r="V93" s="9">
        <f t="shared" si="31"/>
        <v>-2.566057094953651</v>
      </c>
      <c r="W93" s="8">
        <f t="shared" si="32"/>
        <v>-1.0851339760790308</v>
      </c>
    </row>
    <row r="94" spans="1:23">
      <c r="A94" s="1" t="s">
        <v>197</v>
      </c>
      <c r="B94" s="1" t="s">
        <v>5</v>
      </c>
      <c r="C94" s="1" t="s">
        <v>196</v>
      </c>
      <c r="D94" s="10">
        <v>14</v>
      </c>
      <c r="E94" s="9">
        <v>0</v>
      </c>
      <c r="F94" s="9">
        <v>9</v>
      </c>
      <c r="G94" s="9">
        <v>21</v>
      </c>
      <c r="H94" s="9">
        <v>1</v>
      </c>
      <c r="I94" s="9">
        <v>12</v>
      </c>
      <c r="J94" s="9">
        <v>17</v>
      </c>
      <c r="K94" s="9">
        <v>0</v>
      </c>
      <c r="L94" s="9">
        <v>3</v>
      </c>
      <c r="M94" s="8">
        <f t="shared" si="22"/>
        <v>29.279806048733395</v>
      </c>
      <c r="N94" s="10">
        <f t="shared" si="23"/>
        <v>1.3681930283220964</v>
      </c>
      <c r="O94" s="9">
        <f t="shared" si="24"/>
        <v>-3.9826106477860521</v>
      </c>
      <c r="P94" s="9">
        <f t="shared" si="25"/>
        <v>0.63933126012979535</v>
      </c>
      <c r="Q94" s="9">
        <f t="shared" si="26"/>
        <v>10.389164320901763</v>
      </c>
      <c r="R94" s="9">
        <f t="shared" si="27"/>
        <v>-3.7179893670806008</v>
      </c>
      <c r="S94" s="9">
        <f t="shared" si="28"/>
        <v>4.6171080984141462</v>
      </c>
      <c r="T94" s="9">
        <f t="shared" si="29"/>
        <v>2.2930609427234874</v>
      </c>
      <c r="U94" s="9">
        <f t="shared" si="30"/>
        <v>-6.0691093923695645</v>
      </c>
      <c r="V94" s="9">
        <f t="shared" si="31"/>
        <v>-10.019173522749186</v>
      </c>
      <c r="W94" s="8">
        <f t="shared" si="32"/>
        <v>4.9411775087268968</v>
      </c>
    </row>
    <row r="95" spans="1:23">
      <c r="A95" s="1" t="s">
        <v>195</v>
      </c>
      <c r="B95" s="1" t="s">
        <v>5</v>
      </c>
      <c r="C95" s="1" t="s">
        <v>194</v>
      </c>
      <c r="D95" s="10">
        <v>10</v>
      </c>
      <c r="E95" s="9">
        <v>1</v>
      </c>
      <c r="F95" s="9">
        <v>5</v>
      </c>
      <c r="G95" s="9">
        <v>8</v>
      </c>
      <c r="H95" s="9">
        <v>3</v>
      </c>
      <c r="I95" s="9">
        <v>6</v>
      </c>
      <c r="J95" s="9">
        <v>6</v>
      </c>
      <c r="K95" s="9">
        <v>3</v>
      </c>
      <c r="L95" s="9">
        <v>7</v>
      </c>
      <c r="M95" s="8">
        <f t="shared" si="22"/>
        <v>17.521468732873103</v>
      </c>
      <c r="N95" s="10">
        <f t="shared" si="23"/>
        <v>2.4409399937429841</v>
      </c>
      <c r="O95" s="9">
        <f t="shared" si="24"/>
        <v>-1.3832530797590255</v>
      </c>
      <c r="P95" s="9">
        <f t="shared" si="25"/>
        <v>-3.1477554094783144E-3</v>
      </c>
      <c r="Q95" s="9">
        <f t="shared" si="26"/>
        <v>1.6503190877858751</v>
      </c>
      <c r="R95" s="9">
        <f t="shared" si="27"/>
        <v>0.17668542476883919</v>
      </c>
      <c r="S95" s="9">
        <f t="shared" si="28"/>
        <v>1.5819683574231025</v>
      </c>
      <c r="T95" s="9">
        <f t="shared" si="29"/>
        <v>-2.8008497194088431</v>
      </c>
      <c r="U95" s="9">
        <f t="shared" si="30"/>
        <v>-0.63184476966130454</v>
      </c>
      <c r="V95" s="9">
        <f t="shared" si="31"/>
        <v>-0.79086587619548787</v>
      </c>
      <c r="W95" s="8">
        <f t="shared" si="32"/>
        <v>1.4580714173877283</v>
      </c>
    </row>
    <row r="96" spans="1:23">
      <c r="A96" s="1" t="s">
        <v>193</v>
      </c>
      <c r="B96" s="1" t="s">
        <v>5</v>
      </c>
      <c r="C96" s="1" t="s">
        <v>192</v>
      </c>
      <c r="D96" s="10">
        <v>8</v>
      </c>
      <c r="E96" s="9">
        <v>0</v>
      </c>
      <c r="F96" s="9">
        <v>6</v>
      </c>
      <c r="G96" s="9">
        <v>8</v>
      </c>
      <c r="H96" s="9">
        <v>2</v>
      </c>
      <c r="I96" s="9">
        <v>5</v>
      </c>
      <c r="J96" s="9">
        <v>7</v>
      </c>
      <c r="K96" s="9">
        <v>0</v>
      </c>
      <c r="L96" s="9">
        <v>6</v>
      </c>
      <c r="M96" s="8">
        <f t="shared" si="22"/>
        <v>15.830678852635458</v>
      </c>
      <c r="N96" s="10">
        <f t="shared" si="23"/>
        <v>1.1703755426424705</v>
      </c>
      <c r="O96" s="9">
        <f t="shared" si="24"/>
        <v>-2.1532734901061548</v>
      </c>
      <c r="P96" s="9">
        <f t="shared" si="25"/>
        <v>1.479646907706238</v>
      </c>
      <c r="Q96" s="9">
        <f t="shared" si="26"/>
        <v>2.2630517526547376</v>
      </c>
      <c r="R96" s="9">
        <f t="shared" si="27"/>
        <v>-0.55086985125821064</v>
      </c>
      <c r="S96" s="9">
        <f t="shared" si="28"/>
        <v>1.0083003793399561</v>
      </c>
      <c r="T96" s="9">
        <f t="shared" si="29"/>
        <v>-0.95158372065436758</v>
      </c>
      <c r="U96" s="9">
        <f t="shared" si="30"/>
        <v>-3.2813783517624193</v>
      </c>
      <c r="V96" s="9">
        <f t="shared" si="31"/>
        <v>-1.0390614822495641</v>
      </c>
      <c r="W96" s="8">
        <f t="shared" si="32"/>
        <v>1.9180789697054546</v>
      </c>
    </row>
    <row r="97" spans="1:23">
      <c r="A97" s="1" t="s">
        <v>191</v>
      </c>
      <c r="B97" s="1" t="s">
        <v>5</v>
      </c>
      <c r="C97" s="1" t="s">
        <v>190</v>
      </c>
      <c r="D97" s="10">
        <v>14</v>
      </c>
      <c r="E97" s="9">
        <v>0</v>
      </c>
      <c r="F97" s="9">
        <v>8</v>
      </c>
      <c r="G97" s="9">
        <v>22</v>
      </c>
      <c r="H97" s="9">
        <v>0</v>
      </c>
      <c r="I97" s="9">
        <v>18</v>
      </c>
      <c r="J97" s="9">
        <v>19</v>
      </c>
      <c r="K97" s="9">
        <v>0</v>
      </c>
      <c r="L97" s="9">
        <v>10</v>
      </c>
      <c r="M97" s="8">
        <f t="shared" si="22"/>
        <v>34.825526586813396</v>
      </c>
      <c r="N97" s="10">
        <f t="shared" si="23"/>
        <v>-1.0243252567820047</v>
      </c>
      <c r="O97" s="9">
        <f t="shared" si="24"/>
        <v>-4.7369341439131256</v>
      </c>
      <c r="P97" s="9">
        <f t="shared" si="25"/>
        <v>-1.9442151699800903</v>
      </c>
      <c r="Q97" s="9">
        <f t="shared" si="26"/>
        <v>9.3794266452550801</v>
      </c>
      <c r="R97" s="9">
        <f t="shared" si="27"/>
        <v>-5.6115967389297658</v>
      </c>
      <c r="S97" s="9">
        <f t="shared" si="28"/>
        <v>9.2187567848534364</v>
      </c>
      <c r="T97" s="9">
        <f t="shared" si="29"/>
        <v>1.5075037622394483</v>
      </c>
      <c r="U97" s="9">
        <f t="shared" si="30"/>
        <v>-7.2186246777201015</v>
      </c>
      <c r="V97" s="9">
        <f t="shared" si="31"/>
        <v>-5.4850606899580985</v>
      </c>
      <c r="W97" s="8">
        <f t="shared" si="32"/>
        <v>7.5311924877195251</v>
      </c>
    </row>
    <row r="98" spans="1:23">
      <c r="A98" s="1" t="s">
        <v>189</v>
      </c>
      <c r="B98" s="1" t="s">
        <v>5</v>
      </c>
      <c r="C98" s="1" t="s">
        <v>188</v>
      </c>
      <c r="D98" s="10">
        <v>12</v>
      </c>
      <c r="E98" s="9">
        <v>6</v>
      </c>
      <c r="F98" s="9">
        <v>11</v>
      </c>
      <c r="G98" s="9">
        <v>21</v>
      </c>
      <c r="H98" s="9">
        <v>1</v>
      </c>
      <c r="I98" s="9">
        <v>19</v>
      </c>
      <c r="J98" s="9">
        <v>16</v>
      </c>
      <c r="K98" s="9">
        <v>2</v>
      </c>
      <c r="L98" s="9">
        <v>15</v>
      </c>
      <c r="M98" s="8">
        <f t="shared" si="22"/>
        <v>36.817253269774731</v>
      </c>
      <c r="N98" s="10">
        <f t="shared" si="23"/>
        <v>-3.8835900674038033</v>
      </c>
      <c r="O98" s="9">
        <f t="shared" si="24"/>
        <v>0.99215313617886292</v>
      </c>
      <c r="P98" s="9">
        <f t="shared" si="25"/>
        <v>0.48705951165938721</v>
      </c>
      <c r="Q98" s="9">
        <f t="shared" si="26"/>
        <v>7.6576361895600229</v>
      </c>
      <c r="R98" s="9">
        <f t="shared" si="27"/>
        <v>-4.9325327894180102</v>
      </c>
      <c r="S98" s="9">
        <f t="shared" si="28"/>
        <v>9.7165436631772497</v>
      </c>
      <c r="T98" s="9">
        <f t="shared" si="29"/>
        <v>-2.4929196318332387</v>
      </c>
      <c r="U98" s="9">
        <f t="shared" si="30"/>
        <v>-5.6314691855858436</v>
      </c>
      <c r="V98" s="9">
        <f t="shared" si="31"/>
        <v>-1.3706756852283632</v>
      </c>
      <c r="W98" s="8">
        <f t="shared" si="32"/>
        <v>10.820750428378668</v>
      </c>
    </row>
    <row r="99" spans="1:23">
      <c r="A99" s="1" t="s">
        <v>187</v>
      </c>
      <c r="B99" s="1" t="s">
        <v>5</v>
      </c>
      <c r="C99" s="1" t="s">
        <v>186</v>
      </c>
      <c r="D99" s="10">
        <v>22</v>
      </c>
      <c r="E99" s="9">
        <v>7</v>
      </c>
      <c r="F99" s="9">
        <v>18</v>
      </c>
      <c r="G99" s="9">
        <v>20</v>
      </c>
      <c r="H99" s="9">
        <v>11</v>
      </c>
      <c r="I99" s="9">
        <v>16</v>
      </c>
      <c r="J99" s="9">
        <v>22</v>
      </c>
      <c r="K99" s="9">
        <v>15</v>
      </c>
      <c r="L99" s="9">
        <v>30</v>
      </c>
      <c r="M99" s="8">
        <f t="shared" si="22"/>
        <v>56.136828070741622</v>
      </c>
      <c r="N99" s="10">
        <f t="shared" si="23"/>
        <v>-2.2183836536223573</v>
      </c>
      <c r="O99" s="9">
        <f t="shared" si="24"/>
        <v>-0.63567657638708663</v>
      </c>
      <c r="P99" s="9">
        <f t="shared" si="25"/>
        <v>1.970473614977351</v>
      </c>
      <c r="Q99" s="9">
        <f t="shared" si="26"/>
        <v>-0.34366816545890444</v>
      </c>
      <c r="R99" s="9">
        <f t="shared" si="27"/>
        <v>1.9544155620918833</v>
      </c>
      <c r="S99" s="9">
        <f t="shared" si="28"/>
        <v>1.8451202629423022</v>
      </c>
      <c r="T99" s="9">
        <f t="shared" si="29"/>
        <v>-6.1969391440323705</v>
      </c>
      <c r="U99" s="9">
        <f t="shared" si="30"/>
        <v>3.3639751597086942</v>
      </c>
      <c r="V99" s="9">
        <f t="shared" si="31"/>
        <v>5.0389362397658886</v>
      </c>
      <c r="W99" s="8">
        <f t="shared" si="32"/>
        <v>4.1598716637331048</v>
      </c>
    </row>
    <row r="100" spans="1:23">
      <c r="A100" s="1" t="s">
        <v>185</v>
      </c>
      <c r="B100" s="1" t="s">
        <v>5</v>
      </c>
      <c r="C100" s="1" t="s">
        <v>184</v>
      </c>
      <c r="D100" s="10">
        <v>16</v>
      </c>
      <c r="E100" s="9">
        <v>0</v>
      </c>
      <c r="F100" s="9">
        <v>10</v>
      </c>
      <c r="G100" s="9">
        <v>16</v>
      </c>
      <c r="H100" s="9">
        <v>0</v>
      </c>
      <c r="I100" s="9">
        <v>11</v>
      </c>
      <c r="J100" s="9">
        <v>15</v>
      </c>
      <c r="K100" s="9">
        <v>0</v>
      </c>
      <c r="L100" s="9">
        <v>3</v>
      </c>
      <c r="M100" s="8">
        <f t="shared" ref="M100:M131" si="33">SUMPRODUCT(D$192:L$192,$D100:$L100)</f>
        <v>27.198349122616868</v>
      </c>
      <c r="N100" s="10">
        <f t="shared" ref="N100:N131" si="34">+D100-$M100*D$192</f>
        <v>4.2661689939690195</v>
      </c>
      <c r="O100" s="9">
        <f t="shared" ref="O100:O131" si="35">+E100-$M100*E$192</f>
        <v>-3.6994929077620089</v>
      </c>
      <c r="P100" s="9">
        <f t="shared" ref="P100:P131" si="36">+F100-$M100*F$192</f>
        <v>2.2336784981751645</v>
      </c>
      <c r="Q100" s="9">
        <f t="shared" ref="Q100:Q131" si="37">+G100-$M100*G$192</f>
        <v>6.1434725078953303</v>
      </c>
      <c r="R100" s="9">
        <f t="shared" ref="R100:R131" si="38">+H100-$M100*H$192</f>
        <v>-4.382594671189886</v>
      </c>
      <c r="S100" s="9">
        <f t="shared" ref="S100:S131" si="39">+I100-$M100*I$192</f>
        <v>4.1419466665982503</v>
      </c>
      <c r="T100" s="9">
        <f t="shared" ref="T100:T131" si="40">+J100-$M100*J$192</f>
        <v>1.3385548955109954</v>
      </c>
      <c r="U100" s="9">
        <f t="shared" ref="U100:U131" si="41">+K100-$M100*K$192</f>
        <v>-5.6376656266874843</v>
      </c>
      <c r="V100" s="9">
        <f t="shared" ref="V100:V131" si="42">+L100-$M100*L$192</f>
        <v>-9.0936602575268761</v>
      </c>
      <c r="W100" s="8">
        <f t="shared" ref="W100:W131" si="43">SUMPRODUCT(N$192:V$192,$N100:$V100)</f>
        <v>3.0508049443268104</v>
      </c>
    </row>
    <row r="101" spans="1:23">
      <c r="A101" s="1" t="s">
        <v>183</v>
      </c>
      <c r="B101" s="1" t="s">
        <v>5</v>
      </c>
      <c r="C101" s="1" t="s">
        <v>182</v>
      </c>
      <c r="D101" s="10">
        <v>10</v>
      </c>
      <c r="E101" s="9">
        <v>0</v>
      </c>
      <c r="F101" s="9">
        <v>9</v>
      </c>
      <c r="G101" s="9">
        <v>17</v>
      </c>
      <c r="H101" s="9">
        <v>0</v>
      </c>
      <c r="I101" s="9">
        <v>15</v>
      </c>
      <c r="J101" s="9">
        <v>13</v>
      </c>
      <c r="K101" s="9">
        <v>0</v>
      </c>
      <c r="L101" s="9">
        <v>4</v>
      </c>
      <c r="M101" s="8">
        <f t="shared" si="33"/>
        <v>25.135363740276443</v>
      </c>
      <c r="N101" s="10">
        <f t="shared" si="34"/>
        <v>-0.84382397894397165</v>
      </c>
      <c r="O101" s="9">
        <f t="shared" si="35"/>
        <v>-3.4188876490980307</v>
      </c>
      <c r="P101" s="9">
        <f t="shared" si="36"/>
        <v>1.8227513003732136</v>
      </c>
      <c r="Q101" s="9">
        <f t="shared" si="37"/>
        <v>7.8910867121684785</v>
      </c>
      <c r="R101" s="9">
        <f t="shared" si="38"/>
        <v>-4.0501763798212558</v>
      </c>
      <c r="S101" s="9">
        <f t="shared" si="39"/>
        <v>8.6621276420808382</v>
      </c>
      <c r="T101" s="9">
        <f t="shared" si="40"/>
        <v>0.37477078586336354</v>
      </c>
      <c r="U101" s="9">
        <f t="shared" si="41"/>
        <v>-5.210050637044306</v>
      </c>
      <c r="V101" s="9">
        <f t="shared" si="42"/>
        <v>-7.1763603060558214</v>
      </c>
      <c r="W101" s="8">
        <f t="shared" si="43"/>
        <v>8.6096091704233508</v>
      </c>
    </row>
    <row r="102" spans="1:23">
      <c r="A102" s="1" t="s">
        <v>181</v>
      </c>
      <c r="B102" s="1" t="s">
        <v>5</v>
      </c>
      <c r="C102" s="1" t="s">
        <v>180</v>
      </c>
      <c r="D102" s="10">
        <v>13</v>
      </c>
      <c r="E102" s="9">
        <v>0</v>
      </c>
      <c r="F102" s="9">
        <v>11</v>
      </c>
      <c r="G102" s="9">
        <v>15</v>
      </c>
      <c r="H102" s="9">
        <v>0</v>
      </c>
      <c r="I102" s="9">
        <v>12</v>
      </c>
      <c r="J102" s="9">
        <v>10</v>
      </c>
      <c r="K102" s="9">
        <v>0</v>
      </c>
      <c r="L102" s="9">
        <v>8</v>
      </c>
      <c r="M102" s="8">
        <f t="shared" si="33"/>
        <v>25.791183940008192</v>
      </c>
      <c r="N102" s="10">
        <f t="shared" si="34"/>
        <v>1.8732440181134375</v>
      </c>
      <c r="O102" s="9">
        <f t="shared" si="35"/>
        <v>-3.5080916727222862</v>
      </c>
      <c r="P102" s="9">
        <f t="shared" si="36"/>
        <v>3.6354858713008147</v>
      </c>
      <c r="Q102" s="9">
        <f t="shared" si="37"/>
        <v>5.6534211906549565</v>
      </c>
      <c r="R102" s="9">
        <f t="shared" si="38"/>
        <v>-4.1558516948797353</v>
      </c>
      <c r="S102" s="9">
        <f t="shared" si="39"/>
        <v>5.4967628294370261</v>
      </c>
      <c r="T102" s="9">
        <f t="shared" si="40"/>
        <v>-2.9546408124898633</v>
      </c>
      <c r="U102" s="9">
        <f t="shared" si="41"/>
        <v>-5.345988850817748</v>
      </c>
      <c r="V102" s="9">
        <f t="shared" si="42"/>
        <v>-3.4679686919112669</v>
      </c>
      <c r="W102" s="8">
        <f t="shared" si="43"/>
        <v>6.3164442037754869</v>
      </c>
    </row>
    <row r="103" spans="1:23">
      <c r="A103" s="1" t="s">
        <v>179</v>
      </c>
      <c r="B103" s="1" t="s">
        <v>5</v>
      </c>
      <c r="C103" s="1" t="s">
        <v>178</v>
      </c>
      <c r="D103" s="10">
        <v>15</v>
      </c>
      <c r="E103" s="9">
        <v>0</v>
      </c>
      <c r="F103" s="9">
        <v>10</v>
      </c>
      <c r="G103" s="9">
        <v>12</v>
      </c>
      <c r="H103" s="9">
        <v>0</v>
      </c>
      <c r="I103" s="9">
        <v>7</v>
      </c>
      <c r="J103" s="9">
        <v>12</v>
      </c>
      <c r="K103" s="9">
        <v>0</v>
      </c>
      <c r="L103" s="9">
        <v>9</v>
      </c>
      <c r="M103" s="8">
        <f t="shared" si="33"/>
        <v>25.469768911207368</v>
      </c>
      <c r="N103" s="10">
        <f t="shared" si="34"/>
        <v>4.0119079353146212</v>
      </c>
      <c r="O103" s="9">
        <f t="shared" si="35"/>
        <v>-3.4643731141385965</v>
      </c>
      <c r="P103" s="9">
        <f t="shared" si="36"/>
        <v>2.7272639581961613</v>
      </c>
      <c r="Q103" s="9">
        <f t="shared" si="37"/>
        <v>2.7699001744884484</v>
      </c>
      <c r="R103" s="9">
        <f t="shared" si="38"/>
        <v>-4.1040606179245724</v>
      </c>
      <c r="S103" s="9">
        <f t="shared" si="39"/>
        <v>0.57780750607293019</v>
      </c>
      <c r="T103" s="9">
        <f t="shared" si="40"/>
        <v>-0.79319741929255905</v>
      </c>
      <c r="U103" s="9">
        <f t="shared" si="41"/>
        <v>-5.2793660403081066</v>
      </c>
      <c r="V103" s="9">
        <f t="shared" si="42"/>
        <v>-2.3250525118719398</v>
      </c>
      <c r="W103" s="8">
        <f t="shared" si="43"/>
        <v>0.42559182939064144</v>
      </c>
    </row>
    <row r="104" spans="1:23">
      <c r="A104" s="1" t="s">
        <v>177</v>
      </c>
      <c r="B104" s="1" t="s">
        <v>5</v>
      </c>
      <c r="C104" s="1" t="s">
        <v>176</v>
      </c>
      <c r="D104" s="10">
        <v>6</v>
      </c>
      <c r="E104" s="9">
        <v>0</v>
      </c>
      <c r="F104" s="9">
        <v>9</v>
      </c>
      <c r="G104" s="9">
        <v>15</v>
      </c>
      <c r="H104" s="9">
        <v>0</v>
      </c>
      <c r="I104" s="9">
        <v>4</v>
      </c>
      <c r="J104" s="9">
        <v>11</v>
      </c>
      <c r="K104" s="9">
        <v>1</v>
      </c>
      <c r="L104" s="9">
        <v>7</v>
      </c>
      <c r="M104" s="8">
        <f t="shared" si="33"/>
        <v>20.447902420080105</v>
      </c>
      <c r="N104" s="10">
        <f t="shared" si="34"/>
        <v>-2.8215733367991618</v>
      </c>
      <c r="O104" s="9">
        <f t="shared" si="35"/>
        <v>-2.7813037343061233</v>
      </c>
      <c r="P104" s="9">
        <f t="shared" si="36"/>
        <v>3.1612270834398011</v>
      </c>
      <c r="Q104" s="9">
        <f t="shared" si="37"/>
        <v>7.5897961140664396</v>
      </c>
      <c r="R104" s="9">
        <f t="shared" si="38"/>
        <v>-3.2948642500045833</v>
      </c>
      <c r="S104" s="9">
        <f t="shared" si="39"/>
        <v>-1.1559307780372992</v>
      </c>
      <c r="T104" s="9">
        <f t="shared" si="40"/>
        <v>0.72923337536028399</v>
      </c>
      <c r="U104" s="9">
        <f t="shared" si="41"/>
        <v>-3.2384350642695923</v>
      </c>
      <c r="V104" s="9">
        <f t="shared" si="42"/>
        <v>-2.0920953964031472</v>
      </c>
      <c r="W104" s="8">
        <f t="shared" si="43"/>
        <v>2.5953348406919221</v>
      </c>
    </row>
    <row r="105" spans="1:23">
      <c r="A105" s="1" t="s">
        <v>175</v>
      </c>
      <c r="B105" s="1" t="s">
        <v>5</v>
      </c>
      <c r="C105" s="1" t="s">
        <v>174</v>
      </c>
      <c r="D105" s="10">
        <v>5</v>
      </c>
      <c r="E105" s="9">
        <v>2</v>
      </c>
      <c r="F105" s="9">
        <v>6</v>
      </c>
      <c r="G105" s="9">
        <v>18</v>
      </c>
      <c r="H105" s="9">
        <v>0</v>
      </c>
      <c r="I105" s="9">
        <v>10</v>
      </c>
      <c r="J105" s="9">
        <v>6</v>
      </c>
      <c r="K105" s="9">
        <v>0</v>
      </c>
      <c r="L105" s="9">
        <v>7</v>
      </c>
      <c r="M105" s="8">
        <f t="shared" si="33"/>
        <v>19.313245377872825</v>
      </c>
      <c r="N105" s="10">
        <f t="shared" si="34"/>
        <v>-3.3320629653041518</v>
      </c>
      <c r="O105" s="9">
        <f t="shared" si="35"/>
        <v>-0.62696879061288735</v>
      </c>
      <c r="P105" s="9">
        <f t="shared" si="36"/>
        <v>0.48522143119834382</v>
      </c>
      <c r="Q105" s="9">
        <f t="shared" si="37"/>
        <v>11.000989392018973</v>
      </c>
      <c r="R105" s="9">
        <f t="shared" si="38"/>
        <v>-3.1120317595329241</v>
      </c>
      <c r="S105" s="9">
        <f t="shared" si="39"/>
        <v>5.1301725613784983</v>
      </c>
      <c r="T105" s="9">
        <f t="shared" si="40"/>
        <v>-3.7008403094558773</v>
      </c>
      <c r="U105" s="9">
        <f t="shared" si="41"/>
        <v>-4.0032436937899929</v>
      </c>
      <c r="V105" s="9">
        <f t="shared" si="42"/>
        <v>-1.5875737169658297</v>
      </c>
      <c r="W105" s="8">
        <f t="shared" si="43"/>
        <v>8.6736502665321868</v>
      </c>
    </row>
    <row r="106" spans="1:23">
      <c r="A106" s="1" t="s">
        <v>173</v>
      </c>
      <c r="B106" s="1" t="s">
        <v>5</v>
      </c>
      <c r="C106" s="1" t="s">
        <v>172</v>
      </c>
      <c r="D106" s="10">
        <v>15</v>
      </c>
      <c r="E106" s="9">
        <v>4</v>
      </c>
      <c r="F106" s="9">
        <v>9</v>
      </c>
      <c r="G106" s="9">
        <v>13</v>
      </c>
      <c r="H106" s="9">
        <v>3</v>
      </c>
      <c r="I106" s="9">
        <v>8</v>
      </c>
      <c r="J106" s="9">
        <v>12</v>
      </c>
      <c r="K106" s="9">
        <v>1</v>
      </c>
      <c r="L106" s="9">
        <v>7</v>
      </c>
      <c r="M106" s="8">
        <f t="shared" si="33"/>
        <v>26.144234850196241</v>
      </c>
      <c r="N106" s="10">
        <f t="shared" si="34"/>
        <v>3.7209318429150109</v>
      </c>
      <c r="O106" s="9">
        <f t="shared" si="35"/>
        <v>0.44388668697773248</v>
      </c>
      <c r="P106" s="9">
        <f t="shared" si="36"/>
        <v>1.5346743528269879</v>
      </c>
      <c r="Q106" s="9">
        <f t="shared" si="37"/>
        <v>3.5254775427999689</v>
      </c>
      <c r="R106" s="9">
        <f t="shared" si="38"/>
        <v>-1.2127404064215046</v>
      </c>
      <c r="S106" s="9">
        <f t="shared" si="39"/>
        <v>1.4077411774036577</v>
      </c>
      <c r="T106" s="9">
        <f t="shared" si="40"/>
        <v>-1.1319745766414968</v>
      </c>
      <c r="U106" s="9">
        <f t="shared" si="41"/>
        <v>-4.4191691373073718</v>
      </c>
      <c r="V106" s="9">
        <f t="shared" si="42"/>
        <v>-4.6249516669505297</v>
      </c>
      <c r="W106" s="8">
        <f t="shared" si="43"/>
        <v>2.0397473657243363</v>
      </c>
    </row>
    <row r="107" spans="1:23">
      <c r="A107" s="1" t="s">
        <v>171</v>
      </c>
      <c r="B107" s="1" t="s">
        <v>5</v>
      </c>
      <c r="C107" s="1" t="s">
        <v>170</v>
      </c>
      <c r="D107" s="10">
        <v>9</v>
      </c>
      <c r="E107" s="9">
        <v>0</v>
      </c>
      <c r="F107" s="9">
        <v>1</v>
      </c>
      <c r="G107" s="9">
        <v>7</v>
      </c>
      <c r="H107" s="9">
        <v>0</v>
      </c>
      <c r="I107" s="9">
        <v>10</v>
      </c>
      <c r="J107" s="9">
        <v>2</v>
      </c>
      <c r="K107" s="9">
        <v>0</v>
      </c>
      <c r="L107" s="9">
        <v>3</v>
      </c>
      <c r="M107" s="8">
        <f t="shared" si="33"/>
        <v>11.565073155666157</v>
      </c>
      <c r="N107" s="10">
        <f t="shared" si="34"/>
        <v>4.0106304846227525</v>
      </c>
      <c r="O107" s="9">
        <f t="shared" si="35"/>
        <v>-1.5730699655427922</v>
      </c>
      <c r="P107" s="9">
        <f t="shared" si="36"/>
        <v>-2.3023355908149146</v>
      </c>
      <c r="Q107" s="9">
        <f t="shared" si="37"/>
        <v>2.8088830688537909</v>
      </c>
      <c r="R107" s="9">
        <f t="shared" si="38"/>
        <v>-1.8635332517956544</v>
      </c>
      <c r="S107" s="9">
        <f t="shared" si="39"/>
        <v>7.0838712250995526</v>
      </c>
      <c r="T107" s="9">
        <f t="shared" si="40"/>
        <v>-3.8090147800239427</v>
      </c>
      <c r="U107" s="9">
        <f t="shared" si="41"/>
        <v>-2.3972048857041837</v>
      </c>
      <c r="V107" s="9">
        <f t="shared" si="42"/>
        <v>-2.1423733465413299</v>
      </c>
      <c r="W107" s="8">
        <f t="shared" si="43"/>
        <v>4.2364240590033013</v>
      </c>
    </row>
    <row r="108" spans="1:23">
      <c r="A108" s="1" t="s">
        <v>169</v>
      </c>
      <c r="B108" s="1" t="s">
        <v>5</v>
      </c>
      <c r="C108" s="1" t="s">
        <v>168</v>
      </c>
      <c r="D108" s="10">
        <v>17</v>
      </c>
      <c r="E108" s="9">
        <v>0</v>
      </c>
      <c r="F108" s="9">
        <v>12</v>
      </c>
      <c r="G108" s="9">
        <v>11</v>
      </c>
      <c r="H108" s="9">
        <v>0</v>
      </c>
      <c r="I108" s="9">
        <v>11</v>
      </c>
      <c r="J108" s="9">
        <v>20</v>
      </c>
      <c r="K108" s="9">
        <v>0</v>
      </c>
      <c r="L108" s="9">
        <v>11</v>
      </c>
      <c r="M108" s="8">
        <f t="shared" si="33"/>
        <v>32.457504503223099</v>
      </c>
      <c r="N108" s="10">
        <f t="shared" si="34"/>
        <v>2.9972797980737855</v>
      </c>
      <c r="O108" s="9">
        <f t="shared" si="35"/>
        <v>-4.4148380907971179</v>
      </c>
      <c r="P108" s="9">
        <f t="shared" si="36"/>
        <v>2.7319589882996276</v>
      </c>
      <c r="Q108" s="9">
        <f t="shared" si="37"/>
        <v>-0.76241557966842244</v>
      </c>
      <c r="R108" s="9">
        <f t="shared" si="38"/>
        <v>-5.2300264856024095</v>
      </c>
      <c r="S108" s="9">
        <f t="shared" si="39"/>
        <v>2.8158526479413517</v>
      </c>
      <c r="T108" s="9">
        <f t="shared" si="40"/>
        <v>3.6969363838791693</v>
      </c>
      <c r="U108" s="9">
        <f t="shared" si="41"/>
        <v>-6.7277817723765354</v>
      </c>
      <c r="V108" s="9">
        <f t="shared" si="42"/>
        <v>-3.4321271301984755</v>
      </c>
      <c r="W108" s="8">
        <f t="shared" si="43"/>
        <v>8.8176723750708841E-2</v>
      </c>
    </row>
    <row r="109" spans="1:23">
      <c r="A109" s="1" t="s">
        <v>167</v>
      </c>
      <c r="B109" s="1" t="s">
        <v>5</v>
      </c>
      <c r="C109" s="1" t="s">
        <v>166</v>
      </c>
      <c r="D109" s="10">
        <v>9</v>
      </c>
      <c r="E109" s="9">
        <v>1</v>
      </c>
      <c r="F109" s="9">
        <v>6</v>
      </c>
      <c r="G109" s="9">
        <v>12</v>
      </c>
      <c r="H109" s="9">
        <v>0</v>
      </c>
      <c r="I109" s="9">
        <v>6</v>
      </c>
      <c r="J109" s="9">
        <v>6</v>
      </c>
      <c r="K109" s="9">
        <v>0</v>
      </c>
      <c r="L109" s="9">
        <v>9</v>
      </c>
      <c r="M109" s="8">
        <f t="shared" si="33"/>
        <v>18.609223726834578</v>
      </c>
      <c r="N109" s="10">
        <f t="shared" si="34"/>
        <v>0.97166396461456017</v>
      </c>
      <c r="O109" s="9">
        <f t="shared" si="35"/>
        <v>-1.53120845261645</v>
      </c>
      <c r="P109" s="9">
        <f t="shared" si="36"/>
        <v>0.68625048857087023</v>
      </c>
      <c r="Q109" s="9">
        <f t="shared" si="37"/>
        <v>5.2561228461566385</v>
      </c>
      <c r="R109" s="9">
        <f t="shared" si="38"/>
        <v>-2.9985895236702769</v>
      </c>
      <c r="S109" s="9">
        <f t="shared" si="39"/>
        <v>1.3076913515419397</v>
      </c>
      <c r="T109" s="9">
        <f t="shared" si="40"/>
        <v>-3.347217628363337</v>
      </c>
      <c r="U109" s="9">
        <f t="shared" si="41"/>
        <v>-3.8573142976855199</v>
      </c>
      <c r="V109" s="9">
        <f t="shared" si="42"/>
        <v>0.72546729236953844</v>
      </c>
      <c r="W109" s="8">
        <f t="shared" si="43"/>
        <v>2.8013747373950988</v>
      </c>
    </row>
    <row r="110" spans="1:23">
      <c r="A110" s="1" t="s">
        <v>165</v>
      </c>
      <c r="B110" s="1" t="s">
        <v>5</v>
      </c>
      <c r="C110" s="1" t="s">
        <v>164</v>
      </c>
      <c r="D110" s="10">
        <v>6</v>
      </c>
      <c r="E110" s="9">
        <v>0</v>
      </c>
      <c r="F110" s="9">
        <v>3</v>
      </c>
      <c r="G110" s="9">
        <v>5</v>
      </c>
      <c r="H110" s="9">
        <v>0</v>
      </c>
      <c r="I110" s="9">
        <v>6</v>
      </c>
      <c r="J110" s="9">
        <v>7</v>
      </c>
      <c r="K110" s="9">
        <v>0</v>
      </c>
      <c r="L110" s="9">
        <v>4</v>
      </c>
      <c r="M110" s="8">
        <f t="shared" si="33"/>
        <v>12.064616984097057</v>
      </c>
      <c r="N110" s="10">
        <f t="shared" si="34"/>
        <v>0.79511876968415329</v>
      </c>
      <c r="O110" s="9">
        <f t="shared" si="35"/>
        <v>-1.6410174296357374</v>
      </c>
      <c r="P110" s="9">
        <f t="shared" si="36"/>
        <v>-0.44497726212946809</v>
      </c>
      <c r="Q110" s="9">
        <f t="shared" si="37"/>
        <v>0.62785121812480682</v>
      </c>
      <c r="R110" s="9">
        <f t="shared" si="38"/>
        <v>-1.9440270387765173</v>
      </c>
      <c r="S110" s="9">
        <f t="shared" si="39"/>
        <v>2.9579114397351538</v>
      </c>
      <c r="T110" s="9">
        <f t="shared" si="40"/>
        <v>0.9400696015821417</v>
      </c>
      <c r="U110" s="9">
        <f t="shared" si="41"/>
        <v>-2.5007501802318899</v>
      </c>
      <c r="V110" s="9">
        <f t="shared" si="42"/>
        <v>-1.3644939361974107</v>
      </c>
      <c r="W110" s="8">
        <f t="shared" si="43"/>
        <v>1.3045282647601957</v>
      </c>
    </row>
    <row r="111" spans="1:23">
      <c r="A111" s="1" t="s">
        <v>163</v>
      </c>
      <c r="B111" s="1" t="s">
        <v>5</v>
      </c>
      <c r="C111" s="1" t="s">
        <v>162</v>
      </c>
      <c r="D111" s="10">
        <v>12</v>
      </c>
      <c r="E111" s="9">
        <v>0</v>
      </c>
      <c r="F111" s="9">
        <v>2</v>
      </c>
      <c r="G111" s="9">
        <v>22</v>
      </c>
      <c r="H111" s="9">
        <v>2</v>
      </c>
      <c r="I111" s="9">
        <v>15</v>
      </c>
      <c r="J111" s="9">
        <v>22</v>
      </c>
      <c r="K111" s="9">
        <v>1</v>
      </c>
      <c r="L111" s="9">
        <v>8</v>
      </c>
      <c r="M111" s="8">
        <f t="shared" si="33"/>
        <v>32.640104192690643</v>
      </c>
      <c r="N111" s="10">
        <f t="shared" si="34"/>
        <v>-2.0814968176798612</v>
      </c>
      <c r="O111" s="9">
        <f t="shared" si="35"/>
        <v>-4.4396751223794135</v>
      </c>
      <c r="P111" s="9">
        <f t="shared" si="36"/>
        <v>-7.320181231246238</v>
      </c>
      <c r="Q111" s="9">
        <f t="shared" si="37"/>
        <v>10.171411328311446</v>
      </c>
      <c r="R111" s="9">
        <f t="shared" si="38"/>
        <v>-3.259449610602152</v>
      </c>
      <c r="S111" s="9">
        <f t="shared" si="39"/>
        <v>6.7698102060495504</v>
      </c>
      <c r="T111" s="9">
        <f t="shared" si="40"/>
        <v>5.6052184776742209</v>
      </c>
      <c r="U111" s="9">
        <f t="shared" si="41"/>
        <v>-5.7656309810955655</v>
      </c>
      <c r="V111" s="9">
        <f t="shared" si="42"/>
        <v>-6.5133195068973286</v>
      </c>
      <c r="W111" s="8">
        <f t="shared" si="43"/>
        <v>3.7637865764114582</v>
      </c>
    </row>
    <row r="112" spans="1:23">
      <c r="A112" s="1" t="s">
        <v>161</v>
      </c>
      <c r="B112" s="1" t="s">
        <v>5</v>
      </c>
      <c r="C112" s="1" t="s">
        <v>160</v>
      </c>
      <c r="D112" s="10">
        <v>1</v>
      </c>
      <c r="E112" s="9">
        <v>0</v>
      </c>
      <c r="F112" s="9">
        <v>2</v>
      </c>
      <c r="G112" s="9">
        <v>0</v>
      </c>
      <c r="H112" s="9">
        <v>0</v>
      </c>
      <c r="I112" s="9">
        <v>3</v>
      </c>
      <c r="J112" s="9">
        <v>1</v>
      </c>
      <c r="K112" s="9">
        <v>1</v>
      </c>
      <c r="L112" s="9">
        <v>1</v>
      </c>
      <c r="M112" s="8">
        <f t="shared" si="33"/>
        <v>2.9131696428112428</v>
      </c>
      <c r="N112" s="10">
        <f t="shared" si="34"/>
        <v>-0.25679099589989751</v>
      </c>
      <c r="O112" s="9">
        <f t="shared" si="35"/>
        <v>-0.39624649217131797</v>
      </c>
      <c r="P112" s="9">
        <f t="shared" si="36"/>
        <v>1.1681623052402557</v>
      </c>
      <c r="Q112" s="9">
        <f t="shared" si="37"/>
        <v>-1.0557161592450022</v>
      </c>
      <c r="R112" s="9">
        <f t="shared" si="38"/>
        <v>-0.46941237849763673</v>
      </c>
      <c r="S112" s="9">
        <f t="shared" si="39"/>
        <v>2.265445388263176</v>
      </c>
      <c r="T112" s="9">
        <f t="shared" si="40"/>
        <v>-0.46325451504096615</v>
      </c>
      <c r="U112" s="9">
        <f t="shared" si="41"/>
        <v>0.39615907252512583</v>
      </c>
      <c r="V112" s="9">
        <f t="shared" si="42"/>
        <v>-0.29533170465128511</v>
      </c>
      <c r="W112" s="8">
        <f t="shared" si="43"/>
        <v>1.7167019703661306</v>
      </c>
    </row>
    <row r="113" spans="1:23">
      <c r="A113" s="1" t="s">
        <v>159</v>
      </c>
      <c r="B113" s="1" t="s">
        <v>5</v>
      </c>
      <c r="C113" s="1" t="s">
        <v>158</v>
      </c>
      <c r="D113" s="10">
        <v>9</v>
      </c>
      <c r="E113" s="9">
        <v>0</v>
      </c>
      <c r="F113" s="9">
        <v>8</v>
      </c>
      <c r="G113" s="9">
        <v>26</v>
      </c>
      <c r="H113" s="9">
        <v>7</v>
      </c>
      <c r="I113" s="9">
        <v>12</v>
      </c>
      <c r="J113" s="9">
        <v>20</v>
      </c>
      <c r="K113" s="9">
        <v>9</v>
      </c>
      <c r="L113" s="9">
        <v>25</v>
      </c>
      <c r="M113" s="8">
        <f t="shared" si="33"/>
        <v>42.770572672866834</v>
      </c>
      <c r="N113" s="10">
        <f t="shared" si="34"/>
        <v>-9.4519534443824291</v>
      </c>
      <c r="O113" s="9">
        <f t="shared" si="35"/>
        <v>-5.8176115598359717</v>
      </c>
      <c r="P113" s="9">
        <f t="shared" si="36"/>
        <v>-4.2128742703148276</v>
      </c>
      <c r="Q113" s="9">
        <f t="shared" si="37"/>
        <v>10.50018699654769</v>
      </c>
      <c r="R113" s="9">
        <f t="shared" si="38"/>
        <v>0.10818156518277089</v>
      </c>
      <c r="S113" s="9">
        <f t="shared" si="39"/>
        <v>1.2154164516278421</v>
      </c>
      <c r="T113" s="9">
        <f t="shared" si="40"/>
        <v>-1.4832094412688051</v>
      </c>
      <c r="U113" s="9">
        <f t="shared" si="41"/>
        <v>0.13452855890245274</v>
      </c>
      <c r="V113" s="9">
        <f t="shared" si="42"/>
        <v>5.9821995962471242</v>
      </c>
      <c r="W113" s="8">
        <f t="shared" si="43"/>
        <v>5.1459360948083823</v>
      </c>
    </row>
    <row r="114" spans="1:23">
      <c r="A114" s="1" t="s">
        <v>157</v>
      </c>
      <c r="B114" s="1" t="s">
        <v>5</v>
      </c>
      <c r="C114" s="1" t="s">
        <v>156</v>
      </c>
      <c r="D114" s="10">
        <v>19</v>
      </c>
      <c r="E114" s="9">
        <v>2</v>
      </c>
      <c r="F114" s="9">
        <v>12</v>
      </c>
      <c r="G114" s="9">
        <v>16</v>
      </c>
      <c r="H114" s="9">
        <v>2</v>
      </c>
      <c r="I114" s="9">
        <v>8</v>
      </c>
      <c r="J114" s="9">
        <v>15</v>
      </c>
      <c r="K114" s="9">
        <v>0</v>
      </c>
      <c r="L114" s="9">
        <v>9</v>
      </c>
      <c r="M114" s="8">
        <f t="shared" si="33"/>
        <v>31.56942738875113</v>
      </c>
      <c r="N114" s="10">
        <f t="shared" si="34"/>
        <v>5.3804113894273389</v>
      </c>
      <c r="O114" s="9">
        <f t="shared" si="35"/>
        <v>-2.2940427082640369</v>
      </c>
      <c r="P114" s="9">
        <f t="shared" si="36"/>
        <v>2.9855439525306693</v>
      </c>
      <c r="Q114" s="9">
        <f t="shared" si="37"/>
        <v>4.5594185307196629</v>
      </c>
      <c r="R114" s="9">
        <f t="shared" si="38"/>
        <v>-3.0869265492075906</v>
      </c>
      <c r="S114" s="9">
        <f t="shared" si="39"/>
        <v>3.978095284562766E-2</v>
      </c>
      <c r="T114" s="9">
        <f t="shared" si="40"/>
        <v>-0.85699180884988913</v>
      </c>
      <c r="U114" s="9">
        <f t="shared" si="41"/>
        <v>-6.5437014151631221</v>
      </c>
      <c r="V114" s="9">
        <f t="shared" si="42"/>
        <v>-5.0372464388561546</v>
      </c>
      <c r="W114" s="8">
        <f t="shared" si="43"/>
        <v>0.81824942108368881</v>
      </c>
    </row>
    <row r="115" spans="1:23">
      <c r="A115" s="1" t="s">
        <v>155</v>
      </c>
      <c r="B115" s="1" t="s">
        <v>5</v>
      </c>
      <c r="C115" s="1" t="s">
        <v>154</v>
      </c>
      <c r="D115" s="10">
        <v>5</v>
      </c>
      <c r="E115" s="9">
        <v>0</v>
      </c>
      <c r="F115" s="9">
        <v>7</v>
      </c>
      <c r="G115" s="9">
        <v>9</v>
      </c>
      <c r="H115" s="9">
        <v>0</v>
      </c>
      <c r="I115" s="9">
        <v>4</v>
      </c>
      <c r="J115" s="9">
        <v>13</v>
      </c>
      <c r="K115" s="9">
        <v>2</v>
      </c>
      <c r="L115" s="9">
        <v>10</v>
      </c>
      <c r="M115" s="8">
        <f t="shared" si="33"/>
        <v>19.816830943032642</v>
      </c>
      <c r="N115" s="10">
        <f t="shared" si="34"/>
        <v>-3.5493183542993698</v>
      </c>
      <c r="O115" s="9">
        <f t="shared" si="35"/>
        <v>-2.6954660077918104</v>
      </c>
      <c r="P115" s="9">
        <f t="shared" si="36"/>
        <v>1.3414256667908235</v>
      </c>
      <c r="Q115" s="9">
        <f t="shared" si="37"/>
        <v>1.8184928388183481</v>
      </c>
      <c r="R115" s="9">
        <f t="shared" si="38"/>
        <v>-3.1931768100802134</v>
      </c>
      <c r="S115" s="9">
        <f t="shared" si="39"/>
        <v>-0.99680634635695053</v>
      </c>
      <c r="T115" s="9">
        <f t="shared" si="40"/>
        <v>3.0462139502409702</v>
      </c>
      <c r="U115" s="9">
        <f t="shared" si="41"/>
        <v>-2.1076267582913841</v>
      </c>
      <c r="V115" s="9">
        <f t="shared" si="42"/>
        <v>1.1885085478737984</v>
      </c>
      <c r="W115" s="8">
        <f t="shared" si="43"/>
        <v>-7.3145194588946152E-2</v>
      </c>
    </row>
    <row r="116" spans="1:23">
      <c r="A116" s="1" t="s">
        <v>153</v>
      </c>
      <c r="B116" s="1" t="s">
        <v>5</v>
      </c>
      <c r="C116" s="1" t="s">
        <v>152</v>
      </c>
      <c r="D116" s="10">
        <v>2</v>
      </c>
      <c r="E116" s="9">
        <v>0</v>
      </c>
      <c r="F116" s="9">
        <v>3</v>
      </c>
      <c r="G116" s="9">
        <v>2</v>
      </c>
      <c r="H116" s="9">
        <v>0</v>
      </c>
      <c r="I116" s="9">
        <v>3</v>
      </c>
      <c r="J116" s="9">
        <v>6</v>
      </c>
      <c r="K116" s="9">
        <v>0</v>
      </c>
      <c r="L116" s="9">
        <v>6</v>
      </c>
      <c r="M116" s="8">
        <f t="shared" si="33"/>
        <v>8.8823212241641549</v>
      </c>
      <c r="N116" s="10">
        <f t="shared" si="34"/>
        <v>-1.8319846442061043</v>
      </c>
      <c r="O116" s="9">
        <f t="shared" si="35"/>
        <v>-1.2081646656242955</v>
      </c>
      <c r="P116" s="9">
        <f t="shared" si="36"/>
        <v>0.46370774202695308</v>
      </c>
      <c r="Q116" s="9">
        <f t="shared" si="37"/>
        <v>-1.2189028438817009</v>
      </c>
      <c r="R116" s="9">
        <f t="shared" si="38"/>
        <v>-1.4312491353546262</v>
      </c>
      <c r="S116" s="9">
        <f t="shared" si="39"/>
        <v>0.76032609901791126</v>
      </c>
      <c r="T116" s="9">
        <f t="shared" si="40"/>
        <v>1.5385033386658344</v>
      </c>
      <c r="U116" s="9">
        <f t="shared" si="41"/>
        <v>-1.8411248721352163</v>
      </c>
      <c r="V116" s="9">
        <f t="shared" si="42"/>
        <v>2.0505038486348317</v>
      </c>
      <c r="W116" s="8">
        <f t="shared" si="43"/>
        <v>0.3948351373391652</v>
      </c>
    </row>
    <row r="117" spans="1:23">
      <c r="A117" s="1" t="s">
        <v>151</v>
      </c>
      <c r="B117" s="1" t="s">
        <v>5</v>
      </c>
      <c r="C117" s="1" t="s">
        <v>150</v>
      </c>
      <c r="D117" s="10">
        <v>7</v>
      </c>
      <c r="E117" s="9">
        <v>0</v>
      </c>
      <c r="F117" s="9">
        <v>4</v>
      </c>
      <c r="G117" s="9">
        <v>5</v>
      </c>
      <c r="H117" s="9">
        <v>0</v>
      </c>
      <c r="I117" s="9">
        <v>2</v>
      </c>
      <c r="J117" s="9">
        <v>6</v>
      </c>
      <c r="K117" s="9">
        <v>0</v>
      </c>
      <c r="L117" s="9">
        <v>6</v>
      </c>
      <c r="M117" s="8">
        <f t="shared" si="33"/>
        <v>12.159983602604672</v>
      </c>
      <c r="N117" s="10">
        <f t="shared" si="34"/>
        <v>1.7539759863431428</v>
      </c>
      <c r="O117" s="9">
        <f t="shared" si="35"/>
        <v>-1.6539891040272829</v>
      </c>
      <c r="P117" s="9">
        <f t="shared" si="36"/>
        <v>0.52779138583026652</v>
      </c>
      <c r="Q117" s="9">
        <f t="shared" si="37"/>
        <v>0.59329089635999388</v>
      </c>
      <c r="R117" s="9">
        <f t="shared" si="38"/>
        <v>-1.9593938991766333</v>
      </c>
      <c r="S117" s="9">
        <f t="shared" si="39"/>
        <v>-1.0661352166631031</v>
      </c>
      <c r="T117" s="9">
        <f t="shared" si="40"/>
        <v>-0.10783204927427548</v>
      </c>
      <c r="U117" s="9">
        <f t="shared" si="41"/>
        <v>-2.5205177442362334</v>
      </c>
      <c r="V117" s="9">
        <f t="shared" si="42"/>
        <v>0.59310159730571588</v>
      </c>
      <c r="W117" s="8">
        <f t="shared" si="43"/>
        <v>-1.2585964490845696</v>
      </c>
    </row>
    <row r="118" spans="1:23">
      <c r="A118" s="1" t="s">
        <v>149</v>
      </c>
      <c r="B118" s="1" t="s">
        <v>5</v>
      </c>
      <c r="C118" s="1" t="s">
        <v>148</v>
      </c>
      <c r="D118" s="10">
        <v>15</v>
      </c>
      <c r="E118" s="9">
        <v>0</v>
      </c>
      <c r="F118" s="9">
        <v>8</v>
      </c>
      <c r="G118" s="9">
        <v>12</v>
      </c>
      <c r="H118" s="9">
        <v>1</v>
      </c>
      <c r="I118" s="9">
        <v>11</v>
      </c>
      <c r="J118" s="9">
        <v>14</v>
      </c>
      <c r="K118" s="9">
        <v>0</v>
      </c>
      <c r="L118" s="9">
        <v>9</v>
      </c>
      <c r="M118" s="8">
        <f t="shared" si="33"/>
        <v>27.072993247123598</v>
      </c>
      <c r="N118" s="10">
        <f t="shared" si="34"/>
        <v>3.3202496534980188</v>
      </c>
      <c r="O118" s="9">
        <f t="shared" si="35"/>
        <v>-3.6824421238985132</v>
      </c>
      <c r="P118" s="9">
        <f t="shared" si="36"/>
        <v>0.26947309831190136</v>
      </c>
      <c r="Q118" s="9">
        <f t="shared" si="37"/>
        <v>2.1889007663357969</v>
      </c>
      <c r="R118" s="9">
        <f t="shared" si="38"/>
        <v>-3.3623955043411042</v>
      </c>
      <c r="S118" s="9">
        <f t="shared" si="39"/>
        <v>4.1735551026806164</v>
      </c>
      <c r="T118" s="9">
        <f t="shared" si="40"/>
        <v>0.40151983517905698</v>
      </c>
      <c r="U118" s="9">
        <f t="shared" si="41"/>
        <v>-5.6116818985139219</v>
      </c>
      <c r="V118" s="9">
        <f t="shared" si="42"/>
        <v>-3.0379211623830535</v>
      </c>
      <c r="W118" s="8">
        <f t="shared" si="43"/>
        <v>2.0619050472310985</v>
      </c>
    </row>
    <row r="119" spans="1:23">
      <c r="A119" s="1" t="s">
        <v>147</v>
      </c>
      <c r="B119" s="1" t="s">
        <v>5</v>
      </c>
      <c r="C119" s="1" t="s">
        <v>146</v>
      </c>
      <c r="D119" s="10">
        <v>6</v>
      </c>
      <c r="E119" s="9">
        <v>0</v>
      </c>
      <c r="F119" s="9">
        <v>6</v>
      </c>
      <c r="G119" s="9">
        <v>5</v>
      </c>
      <c r="H119" s="9">
        <v>0</v>
      </c>
      <c r="I119" s="9">
        <v>5</v>
      </c>
      <c r="J119" s="9">
        <v>10</v>
      </c>
      <c r="K119" s="9">
        <v>0</v>
      </c>
      <c r="L119" s="9">
        <v>13</v>
      </c>
      <c r="M119" s="8">
        <f t="shared" si="33"/>
        <v>18.177789076039243</v>
      </c>
      <c r="N119" s="10">
        <f t="shared" si="34"/>
        <v>-1.8422077795947667</v>
      </c>
      <c r="O119" s="9">
        <f t="shared" si="35"/>
        <v>-2.4725251324051918</v>
      </c>
      <c r="P119" s="9">
        <f t="shared" si="36"/>
        <v>0.80944400263301031</v>
      </c>
      <c r="Q119" s="9">
        <f t="shared" si="37"/>
        <v>-1.5875276828721745</v>
      </c>
      <c r="R119" s="9">
        <f t="shared" si="38"/>
        <v>-2.9290704806938779</v>
      </c>
      <c r="S119" s="9">
        <f t="shared" si="39"/>
        <v>0.41647743380351265</v>
      </c>
      <c r="T119" s="9">
        <f t="shared" si="40"/>
        <v>0.86948746544375943</v>
      </c>
      <c r="U119" s="9">
        <f t="shared" si="41"/>
        <v>-3.7678866530154176</v>
      </c>
      <c r="V119" s="9">
        <f t="shared" si="42"/>
        <v>4.9173033507465078</v>
      </c>
      <c r="W119" s="8">
        <f t="shared" si="43"/>
        <v>0.11868616095983014</v>
      </c>
    </row>
    <row r="120" spans="1:23">
      <c r="A120" s="1" t="s">
        <v>145</v>
      </c>
      <c r="B120" s="1" t="s">
        <v>5</v>
      </c>
      <c r="C120" s="1" t="s">
        <v>144</v>
      </c>
      <c r="D120" s="10">
        <v>10</v>
      </c>
      <c r="E120" s="9">
        <v>1</v>
      </c>
      <c r="F120" s="9">
        <v>13</v>
      </c>
      <c r="G120" s="9">
        <v>12</v>
      </c>
      <c r="H120" s="9">
        <v>3</v>
      </c>
      <c r="I120" s="9">
        <v>12</v>
      </c>
      <c r="J120" s="9">
        <v>13</v>
      </c>
      <c r="K120" s="9">
        <v>3</v>
      </c>
      <c r="L120" s="9">
        <v>12</v>
      </c>
      <c r="M120" s="8">
        <f t="shared" si="33"/>
        <v>28.507555338916937</v>
      </c>
      <c r="N120" s="10">
        <f t="shared" si="34"/>
        <v>-2.2986448638447232</v>
      </c>
      <c r="O120" s="9">
        <f t="shared" si="35"/>
        <v>-2.8775698597918842</v>
      </c>
      <c r="P120" s="9">
        <f t="shared" si="36"/>
        <v>4.8598427060785419</v>
      </c>
      <c r="Q120" s="9">
        <f t="shared" si="37"/>
        <v>1.6690235990435269</v>
      </c>
      <c r="R120" s="9">
        <f t="shared" si="38"/>
        <v>-1.5935530702154406</v>
      </c>
      <c r="S120" s="9">
        <f t="shared" si="39"/>
        <v>4.8118308196647019</v>
      </c>
      <c r="T120" s="9">
        <f t="shared" si="40"/>
        <v>-1.319045636558295</v>
      </c>
      <c r="U120" s="9">
        <f t="shared" si="41"/>
        <v>-2.9090374974802931</v>
      </c>
      <c r="V120" s="9">
        <f t="shared" si="42"/>
        <v>-0.67579467736227805</v>
      </c>
      <c r="W120" s="8">
        <f t="shared" si="43"/>
        <v>6.5658563967027064</v>
      </c>
    </row>
    <row r="121" spans="1:23">
      <c r="A121" s="1" t="s">
        <v>143</v>
      </c>
      <c r="B121" s="1" t="s">
        <v>5</v>
      </c>
      <c r="C121" s="1" t="s">
        <v>142</v>
      </c>
      <c r="D121" s="10">
        <v>6</v>
      </c>
      <c r="E121" s="9">
        <v>2</v>
      </c>
      <c r="F121" s="9">
        <v>4</v>
      </c>
      <c r="G121" s="9">
        <v>9</v>
      </c>
      <c r="H121" s="9">
        <v>3</v>
      </c>
      <c r="I121" s="9">
        <v>6</v>
      </c>
      <c r="J121" s="9">
        <v>7</v>
      </c>
      <c r="K121" s="9">
        <v>0</v>
      </c>
      <c r="L121" s="9">
        <v>4</v>
      </c>
      <c r="M121" s="8">
        <f t="shared" si="33"/>
        <v>14.555179958855273</v>
      </c>
      <c r="N121" s="10">
        <f t="shared" si="34"/>
        <v>-0.27935251252280757</v>
      </c>
      <c r="O121" s="9">
        <f t="shared" si="35"/>
        <v>2.0218624805857788E-2</v>
      </c>
      <c r="P121" s="9">
        <f t="shared" si="36"/>
        <v>-0.15614221906537384</v>
      </c>
      <c r="Q121" s="9">
        <f t="shared" si="37"/>
        <v>3.7252853189648052</v>
      </c>
      <c r="R121" s="9">
        <f t="shared" si="38"/>
        <v>0.65465713237555923</v>
      </c>
      <c r="S121" s="9">
        <f t="shared" si="39"/>
        <v>2.3299169377863462</v>
      </c>
      <c r="T121" s="9">
        <f t="shared" si="40"/>
        <v>-0.31091402266433388</v>
      </c>
      <c r="U121" s="9">
        <f t="shared" si="41"/>
        <v>-3.016993324644619</v>
      </c>
      <c r="V121" s="9">
        <f t="shared" si="42"/>
        <v>-2.4719149171883101</v>
      </c>
      <c r="W121" s="8">
        <f t="shared" si="43"/>
        <v>3.5013268287966905</v>
      </c>
    </row>
    <row r="122" spans="1:23">
      <c r="A122" s="1" t="s">
        <v>141</v>
      </c>
      <c r="B122" s="1" t="s">
        <v>5</v>
      </c>
      <c r="C122" s="1" t="s">
        <v>140</v>
      </c>
      <c r="D122" s="10">
        <v>12</v>
      </c>
      <c r="E122" s="9">
        <v>1</v>
      </c>
      <c r="F122" s="9">
        <v>12</v>
      </c>
      <c r="G122" s="9">
        <v>18</v>
      </c>
      <c r="H122" s="9">
        <v>5</v>
      </c>
      <c r="I122" s="9">
        <v>13</v>
      </c>
      <c r="J122" s="9">
        <v>15</v>
      </c>
      <c r="K122" s="9">
        <v>1</v>
      </c>
      <c r="L122" s="9">
        <v>9</v>
      </c>
      <c r="M122" s="8">
        <f t="shared" si="33"/>
        <v>31.089709351465775</v>
      </c>
      <c r="N122" s="10">
        <f t="shared" si="34"/>
        <v>-1.4126300795723203</v>
      </c>
      <c r="O122" s="9">
        <f t="shared" si="35"/>
        <v>-3.2287919289368858</v>
      </c>
      <c r="P122" s="9">
        <f t="shared" si="36"/>
        <v>3.1225244909812329</v>
      </c>
      <c r="Q122" s="9">
        <f t="shared" si="37"/>
        <v>6.7332656271608844</v>
      </c>
      <c r="R122" s="9">
        <f t="shared" si="38"/>
        <v>-9.6273828353128366E-3</v>
      </c>
      <c r="S122" s="9">
        <f t="shared" si="39"/>
        <v>5.1607416725520316</v>
      </c>
      <c r="T122" s="9">
        <f t="shared" si="40"/>
        <v>-0.61603447712134596</v>
      </c>
      <c r="U122" s="9">
        <f t="shared" si="41"/>
        <v>-5.4442656046617897</v>
      </c>
      <c r="V122" s="9">
        <f t="shared" si="42"/>
        <v>-4.823941324778021</v>
      </c>
      <c r="W122" s="8">
        <f t="shared" si="43"/>
        <v>7.9290246278432042</v>
      </c>
    </row>
    <row r="123" spans="1:23">
      <c r="A123" s="1" t="s">
        <v>139</v>
      </c>
      <c r="B123" s="1" t="s">
        <v>5</v>
      </c>
      <c r="C123" s="1" t="s">
        <v>138</v>
      </c>
      <c r="D123" s="10">
        <v>6</v>
      </c>
      <c r="E123" s="9">
        <v>0</v>
      </c>
      <c r="F123" s="9">
        <v>1</v>
      </c>
      <c r="G123" s="9">
        <v>5</v>
      </c>
      <c r="H123" s="9">
        <v>2</v>
      </c>
      <c r="I123" s="9">
        <v>1</v>
      </c>
      <c r="J123" s="9">
        <v>3</v>
      </c>
      <c r="K123" s="9">
        <v>2</v>
      </c>
      <c r="L123" s="9">
        <v>6</v>
      </c>
      <c r="M123" s="8">
        <f t="shared" si="33"/>
        <v>9.8497454598650052</v>
      </c>
      <c r="N123" s="10">
        <f t="shared" si="34"/>
        <v>1.7506520650413329</v>
      </c>
      <c r="O123" s="9">
        <f t="shared" si="35"/>
        <v>-1.3397527661607456</v>
      </c>
      <c r="P123" s="9">
        <f t="shared" si="36"/>
        <v>-1.8125343052104741</v>
      </c>
      <c r="Q123" s="9">
        <f t="shared" si="37"/>
        <v>1.4305080989396579</v>
      </c>
      <c r="R123" s="9">
        <f t="shared" si="38"/>
        <v>0.41286536288023723</v>
      </c>
      <c r="S123" s="9">
        <f t="shared" si="39"/>
        <v>-1.4836095521700057</v>
      </c>
      <c r="T123" s="9">
        <f t="shared" si="40"/>
        <v>-1.9474236942285712</v>
      </c>
      <c r="U123" s="9">
        <f t="shared" si="41"/>
        <v>-4.1652276774632124E-2</v>
      </c>
      <c r="V123" s="9">
        <f t="shared" si="42"/>
        <v>1.6203417097962376</v>
      </c>
      <c r="W123" s="8">
        <f t="shared" si="43"/>
        <v>-1.4716046350668484</v>
      </c>
    </row>
    <row r="124" spans="1:23">
      <c r="A124" s="1" t="s">
        <v>137</v>
      </c>
      <c r="B124" s="1" t="s">
        <v>5</v>
      </c>
      <c r="C124" s="1" t="s">
        <v>136</v>
      </c>
      <c r="D124" s="10">
        <v>7</v>
      </c>
      <c r="E124" s="9">
        <v>0</v>
      </c>
      <c r="F124" s="9">
        <v>6</v>
      </c>
      <c r="G124" s="9">
        <v>8</v>
      </c>
      <c r="H124" s="9">
        <v>2</v>
      </c>
      <c r="I124" s="9">
        <v>6</v>
      </c>
      <c r="J124" s="9">
        <v>8</v>
      </c>
      <c r="K124" s="9">
        <v>1</v>
      </c>
      <c r="L124" s="9">
        <v>10</v>
      </c>
      <c r="M124" s="8">
        <f t="shared" si="33"/>
        <v>18.139568035782052</v>
      </c>
      <c r="N124" s="10">
        <f t="shared" si="34"/>
        <v>-0.82571857191415621</v>
      </c>
      <c r="O124" s="9">
        <f t="shared" si="35"/>
        <v>-2.4673263438051447</v>
      </c>
      <c r="P124" s="9">
        <f t="shared" si="36"/>
        <v>0.82035778587159314</v>
      </c>
      <c r="Q124" s="9">
        <f t="shared" si="37"/>
        <v>1.4263234053822433</v>
      </c>
      <c r="R124" s="9">
        <f t="shared" si="38"/>
        <v>-0.92291174927222697</v>
      </c>
      <c r="S124" s="9">
        <f t="shared" si="39"/>
        <v>1.4261148544925479</v>
      </c>
      <c r="T124" s="9">
        <f t="shared" si="40"/>
        <v>-1.1113145074643711</v>
      </c>
      <c r="U124" s="9">
        <f t="shared" si="41"/>
        <v>-2.7599642072852451</v>
      </c>
      <c r="V124" s="9">
        <f t="shared" si="42"/>
        <v>1.9342982158935023</v>
      </c>
      <c r="W124" s="8">
        <f t="shared" si="43"/>
        <v>2.220135966818868</v>
      </c>
    </row>
    <row r="125" spans="1:23">
      <c r="A125" s="1" t="s">
        <v>135</v>
      </c>
      <c r="B125" s="1" t="s">
        <v>5</v>
      </c>
      <c r="C125" s="1" t="s">
        <v>134</v>
      </c>
      <c r="D125" s="10">
        <v>5</v>
      </c>
      <c r="E125" s="9">
        <v>0</v>
      </c>
      <c r="F125" s="9">
        <v>2</v>
      </c>
      <c r="G125" s="9">
        <v>13</v>
      </c>
      <c r="H125" s="9">
        <v>5</v>
      </c>
      <c r="I125" s="9">
        <v>7</v>
      </c>
      <c r="J125" s="9">
        <v>15</v>
      </c>
      <c r="K125" s="9">
        <v>1</v>
      </c>
      <c r="L125" s="9">
        <v>19</v>
      </c>
      <c r="M125" s="8">
        <f t="shared" si="33"/>
        <v>26.199931694214477</v>
      </c>
      <c r="N125" s="10">
        <f t="shared" si="34"/>
        <v>-6.3030967241253251</v>
      </c>
      <c r="O125" s="9">
        <f t="shared" si="35"/>
        <v>-3.5636891433971649</v>
      </c>
      <c r="P125" s="9">
        <f t="shared" si="36"/>
        <v>-5.4812295388148362</v>
      </c>
      <c r="Q125" s="9">
        <f t="shared" si="37"/>
        <v>3.5052933223601812</v>
      </c>
      <c r="R125" s="9">
        <f t="shared" si="38"/>
        <v>0.77828490578785203</v>
      </c>
      <c r="S125" s="9">
        <f t="shared" si="39"/>
        <v>0.39369723947723401</v>
      </c>
      <c r="T125" s="9">
        <f t="shared" si="40"/>
        <v>1.8400494835829644</v>
      </c>
      <c r="U125" s="9">
        <f t="shared" si="41"/>
        <v>-4.4307139623855774</v>
      </c>
      <c r="V125" s="9">
        <f t="shared" si="42"/>
        <v>7.3502829068121525</v>
      </c>
      <c r="W125" s="8">
        <f t="shared" si="43"/>
        <v>1.4432701814654778</v>
      </c>
    </row>
    <row r="126" spans="1:23">
      <c r="A126" s="1" t="s">
        <v>133</v>
      </c>
      <c r="B126" s="1" t="s">
        <v>5</v>
      </c>
      <c r="C126" s="1" t="s">
        <v>132</v>
      </c>
      <c r="D126" s="10">
        <v>8</v>
      </c>
      <c r="E126" s="9">
        <v>4</v>
      </c>
      <c r="F126" s="9">
        <v>6</v>
      </c>
      <c r="G126" s="9">
        <v>5</v>
      </c>
      <c r="H126" s="9">
        <v>1</v>
      </c>
      <c r="I126" s="9">
        <v>14</v>
      </c>
      <c r="J126" s="9">
        <v>4</v>
      </c>
      <c r="K126" s="9">
        <v>0</v>
      </c>
      <c r="L126" s="9">
        <v>12</v>
      </c>
      <c r="M126" s="8">
        <f t="shared" si="33"/>
        <v>18.556796543881575</v>
      </c>
      <c r="N126" s="10">
        <f t="shared" si="34"/>
        <v>-5.7180558117728708E-3</v>
      </c>
      <c r="O126" s="9">
        <f t="shared" si="35"/>
        <v>1.4759226416508593</v>
      </c>
      <c r="P126" s="9">
        <f t="shared" si="36"/>
        <v>0.70122074858232875</v>
      </c>
      <c r="Q126" s="9">
        <f t="shared" si="37"/>
        <v>-1.7248778400327973</v>
      </c>
      <c r="R126" s="9">
        <f t="shared" si="38"/>
        <v>-1.9901416913551802</v>
      </c>
      <c r="S126" s="9">
        <f t="shared" si="39"/>
        <v>9.3209108456807499</v>
      </c>
      <c r="T126" s="9">
        <f t="shared" si="40"/>
        <v>-5.3208840050001491</v>
      </c>
      <c r="U126" s="9">
        <f t="shared" si="41"/>
        <v>-3.8464472069696196</v>
      </c>
      <c r="V126" s="9">
        <f t="shared" si="42"/>
        <v>3.7487788741142403</v>
      </c>
      <c r="W126" s="8">
        <f t="shared" si="43"/>
        <v>7.9692142280701672</v>
      </c>
    </row>
    <row r="127" spans="1:23">
      <c r="A127" s="1" t="s">
        <v>131</v>
      </c>
      <c r="B127" s="1" t="s">
        <v>5</v>
      </c>
      <c r="C127" s="1" t="s">
        <v>130</v>
      </c>
      <c r="D127" s="10">
        <v>16</v>
      </c>
      <c r="E127" s="9">
        <v>10</v>
      </c>
      <c r="F127" s="9">
        <v>17</v>
      </c>
      <c r="G127" s="9">
        <v>12</v>
      </c>
      <c r="H127" s="9">
        <v>3</v>
      </c>
      <c r="I127" s="9">
        <v>15</v>
      </c>
      <c r="J127" s="9">
        <v>14</v>
      </c>
      <c r="K127" s="9">
        <v>5</v>
      </c>
      <c r="L127" s="9">
        <v>15</v>
      </c>
      <c r="M127" s="8">
        <f t="shared" si="33"/>
        <v>36.469642462944471</v>
      </c>
      <c r="N127" s="10">
        <f t="shared" si="34"/>
        <v>0.26637515455978367</v>
      </c>
      <c r="O127" s="9">
        <f t="shared" si="35"/>
        <v>5.0394348189285196</v>
      </c>
      <c r="P127" s="9">
        <f t="shared" si="36"/>
        <v>6.5863176420400897</v>
      </c>
      <c r="Q127" s="9">
        <f t="shared" si="37"/>
        <v>-1.2163916251934079</v>
      </c>
      <c r="R127" s="9">
        <f t="shared" si="38"/>
        <v>-2.8765206666676812</v>
      </c>
      <c r="S127" s="9">
        <f t="shared" si="39"/>
        <v>5.8041935952286892</v>
      </c>
      <c r="T127" s="9">
        <f t="shared" si="40"/>
        <v>-4.3183183744617075</v>
      </c>
      <c r="U127" s="9">
        <f t="shared" si="41"/>
        <v>-2.5594165220842022</v>
      </c>
      <c r="V127" s="9">
        <f t="shared" si="42"/>
        <v>-1.2161116350098062</v>
      </c>
      <c r="W127" s="8">
        <f t="shared" si="43"/>
        <v>7.4217174308068241</v>
      </c>
    </row>
    <row r="128" spans="1:23">
      <c r="A128" s="1" t="s">
        <v>129</v>
      </c>
      <c r="B128" s="1" t="s">
        <v>5</v>
      </c>
      <c r="C128" s="1" t="s">
        <v>128</v>
      </c>
      <c r="D128" s="10">
        <v>18</v>
      </c>
      <c r="E128" s="9">
        <v>3</v>
      </c>
      <c r="F128" s="9">
        <v>13</v>
      </c>
      <c r="G128" s="9">
        <v>23</v>
      </c>
      <c r="H128" s="9">
        <v>6</v>
      </c>
      <c r="I128" s="9">
        <v>20</v>
      </c>
      <c r="J128" s="9">
        <v>18</v>
      </c>
      <c r="K128" s="9">
        <v>5</v>
      </c>
      <c r="L128" s="9">
        <v>18</v>
      </c>
      <c r="M128" s="8">
        <f t="shared" si="33"/>
        <v>44.311755929946443</v>
      </c>
      <c r="N128" s="10">
        <f t="shared" si="34"/>
        <v>-1.1168461482141758</v>
      </c>
      <c r="O128" s="9">
        <f t="shared" si="35"/>
        <v>-3.0272418025916394</v>
      </c>
      <c r="P128" s="9">
        <f t="shared" si="36"/>
        <v>0.34705031872000092</v>
      </c>
      <c r="Q128" s="9">
        <f t="shared" si="37"/>
        <v>6.9416709235576306</v>
      </c>
      <c r="R128" s="9">
        <f t="shared" si="38"/>
        <v>-1.1401563578048979</v>
      </c>
      <c r="S128" s="9">
        <f t="shared" si="39"/>
        <v>8.8268076825460202</v>
      </c>
      <c r="T128" s="9">
        <f t="shared" si="40"/>
        <v>-4.2573296045048323</v>
      </c>
      <c r="U128" s="9">
        <f t="shared" si="41"/>
        <v>-4.1849274431399248</v>
      </c>
      <c r="V128" s="9">
        <f t="shared" si="42"/>
        <v>-1.70308268400019</v>
      </c>
      <c r="W128" s="8">
        <f t="shared" si="43"/>
        <v>9.8284783569819627</v>
      </c>
    </row>
    <row r="129" spans="1:23">
      <c r="A129" s="1" t="s">
        <v>127</v>
      </c>
      <c r="B129" s="1" t="s">
        <v>5</v>
      </c>
      <c r="C129" s="1" t="s">
        <v>126</v>
      </c>
      <c r="D129" s="10">
        <v>4</v>
      </c>
      <c r="E129" s="9">
        <v>0</v>
      </c>
      <c r="F129" s="9">
        <v>2</v>
      </c>
      <c r="G129" s="9">
        <v>7</v>
      </c>
      <c r="H129" s="9">
        <v>0</v>
      </c>
      <c r="I129" s="9">
        <v>4</v>
      </c>
      <c r="J129" s="9">
        <v>10</v>
      </c>
      <c r="K129" s="9">
        <v>0</v>
      </c>
      <c r="L129" s="9">
        <v>8</v>
      </c>
      <c r="M129" s="8">
        <f t="shared" si="33"/>
        <v>14.422184381221644</v>
      </c>
      <c r="N129" s="10">
        <f t="shared" si="34"/>
        <v>-2.2219759553844627</v>
      </c>
      <c r="O129" s="9">
        <f t="shared" si="35"/>
        <v>-1.9616914465002648</v>
      </c>
      <c r="P129" s="9">
        <f t="shared" si="36"/>
        <v>-2.1181661489161465</v>
      </c>
      <c r="Q129" s="9">
        <f t="shared" si="37"/>
        <v>1.7734821621395307</v>
      </c>
      <c r="R129" s="9">
        <f t="shared" si="38"/>
        <v>-2.3239126805494363</v>
      </c>
      <c r="S129" s="9">
        <f t="shared" si="39"/>
        <v>0.36345172184276375</v>
      </c>
      <c r="T129" s="9">
        <f t="shared" si="40"/>
        <v>2.755888259150292</v>
      </c>
      <c r="U129" s="9">
        <f t="shared" si="41"/>
        <v>-2.9894260413089158</v>
      </c>
      <c r="V129" s="9">
        <f t="shared" si="42"/>
        <v>1.5872211474457441</v>
      </c>
      <c r="W129" s="8">
        <f t="shared" si="43"/>
        <v>-0.33854701929230718</v>
      </c>
    </row>
    <row r="130" spans="1:23">
      <c r="A130" s="1" t="s">
        <v>125</v>
      </c>
      <c r="B130" s="1" t="s">
        <v>5</v>
      </c>
      <c r="C130" s="1" t="s">
        <v>124</v>
      </c>
      <c r="D130" s="10">
        <v>2</v>
      </c>
      <c r="E130" s="9">
        <v>0</v>
      </c>
      <c r="F130" s="9">
        <v>1</v>
      </c>
      <c r="G130" s="9">
        <v>5</v>
      </c>
      <c r="H130" s="9">
        <v>0</v>
      </c>
      <c r="I130" s="9">
        <v>4</v>
      </c>
      <c r="J130" s="9">
        <v>0</v>
      </c>
      <c r="K130" s="9">
        <v>0</v>
      </c>
      <c r="L130" s="9">
        <v>1</v>
      </c>
      <c r="M130" s="8">
        <f t="shared" si="33"/>
        <v>4.4135948849087434</v>
      </c>
      <c r="N130" s="10">
        <f t="shared" si="34"/>
        <v>9.5900002050596234E-2</v>
      </c>
      <c r="O130" s="9">
        <f t="shared" si="35"/>
        <v>-0.6003328695004112</v>
      </c>
      <c r="P130" s="9">
        <f t="shared" si="36"/>
        <v>-0.26027490493926386</v>
      </c>
      <c r="Q130" s="9">
        <f t="shared" si="37"/>
        <v>3.4005382412735941</v>
      </c>
      <c r="R130" s="9">
        <f t="shared" si="38"/>
        <v>-0.71118277569675248</v>
      </c>
      <c r="S130" s="9">
        <f t="shared" si="39"/>
        <v>2.8871137370773976</v>
      </c>
      <c r="T130" s="9">
        <f t="shared" si="40"/>
        <v>-2.2169023554262299</v>
      </c>
      <c r="U130" s="9">
        <f t="shared" si="41"/>
        <v>-0.9148486204290508</v>
      </c>
      <c r="V130" s="9">
        <f t="shared" si="42"/>
        <v>-0.96249106193211476</v>
      </c>
      <c r="W130" s="8">
        <f t="shared" si="43"/>
        <v>3.3059835036802268</v>
      </c>
    </row>
    <row r="131" spans="1:23">
      <c r="A131" s="1" t="s">
        <v>123</v>
      </c>
      <c r="B131" s="1" t="s">
        <v>5</v>
      </c>
      <c r="C131" s="1" t="s">
        <v>122</v>
      </c>
      <c r="D131" s="10">
        <v>1</v>
      </c>
      <c r="E131" s="9">
        <v>0</v>
      </c>
      <c r="F131" s="9">
        <v>1</v>
      </c>
      <c r="G131" s="9">
        <v>1</v>
      </c>
      <c r="H131" s="9">
        <v>0</v>
      </c>
      <c r="I131" s="9">
        <v>1</v>
      </c>
      <c r="J131" s="9">
        <v>2</v>
      </c>
      <c r="K131" s="9">
        <v>0</v>
      </c>
      <c r="L131" s="9">
        <v>2</v>
      </c>
      <c r="M131" s="8">
        <f t="shared" si="33"/>
        <v>3.2253775279487851</v>
      </c>
      <c r="N131" s="10">
        <f t="shared" si="34"/>
        <v>-0.3914827945248347</v>
      </c>
      <c r="O131" s="9">
        <f t="shared" si="35"/>
        <v>-0.43871270405817331</v>
      </c>
      <c r="P131" s="9">
        <f t="shared" si="36"/>
        <v>7.9013261654860889E-2</v>
      </c>
      <c r="Q131" s="9">
        <f t="shared" si="37"/>
        <v>-0.1688585264246012</v>
      </c>
      <c r="R131" s="9">
        <f t="shared" si="38"/>
        <v>-0.51971986618884591</v>
      </c>
      <c r="S131" s="9">
        <f t="shared" si="39"/>
        <v>0.18672228938209834</v>
      </c>
      <c r="T131" s="9">
        <f t="shared" si="40"/>
        <v>0.37992674332267495</v>
      </c>
      <c r="U131" s="9">
        <f t="shared" si="41"/>
        <v>-0.66855528401488495</v>
      </c>
      <c r="V131" s="9">
        <f t="shared" si="42"/>
        <v>0.56584604273505579</v>
      </c>
      <c r="W131" s="8">
        <f t="shared" si="43"/>
        <v>7.4008390292279735E-2</v>
      </c>
    </row>
    <row r="132" spans="1:23">
      <c r="A132" s="1" t="s">
        <v>121</v>
      </c>
      <c r="B132" s="1" t="s">
        <v>5</v>
      </c>
      <c r="C132" s="1" t="s">
        <v>120</v>
      </c>
      <c r="D132" s="10">
        <v>10</v>
      </c>
      <c r="E132" s="9">
        <v>0</v>
      </c>
      <c r="F132" s="9">
        <v>8</v>
      </c>
      <c r="G132" s="9">
        <v>11</v>
      </c>
      <c r="H132" s="9">
        <v>0</v>
      </c>
      <c r="I132" s="9">
        <v>9</v>
      </c>
      <c r="J132" s="9">
        <v>13</v>
      </c>
      <c r="K132" s="9">
        <v>0</v>
      </c>
      <c r="L132" s="9">
        <v>4</v>
      </c>
      <c r="M132" s="8">
        <f t="shared" ref="M132:M163" si="44">SUMPRODUCT(D$192:L$192,$D132:$L132)</f>
        <v>21.162556200828728</v>
      </c>
      <c r="N132" s="10">
        <f t="shared" ref="N132:N163" si="45">+D132-$M132*D$192</f>
        <v>0.87011285145730177</v>
      </c>
      <c r="O132" s="9">
        <f t="shared" ref="O132:O163" si="46">+E132-$M132*E$192</f>
        <v>-2.8785102442110326</v>
      </c>
      <c r="P132" s="9">
        <f t="shared" ref="P132:P163" si="47">+F132-$M132*F$192</f>
        <v>1.9571620867458241</v>
      </c>
      <c r="Q132" s="9">
        <f t="shared" ref="Q132:Q163" si="48">+G132-$M132*G$192</f>
        <v>3.3308096364118862</v>
      </c>
      <c r="R132" s="9">
        <f t="shared" ref="R132:R163" si="49">+H132-$M132*H$192</f>
        <v>-3.4100196896650794</v>
      </c>
      <c r="S132" s="9">
        <f t="shared" ref="S132:S163" si="50">+I132-$M132*I$192</f>
        <v>3.6638695443574267</v>
      </c>
      <c r="T132" s="9">
        <f t="shared" ref="T132:T163" si="51">+J132-$M132*J$192</f>
        <v>2.3702702871817376</v>
      </c>
      <c r="U132" s="9">
        <f t="shared" ref="U132:U163" si="52">+K132-$M132*K$192</f>
        <v>-4.3865682850229968</v>
      </c>
      <c r="V132" s="9">
        <f t="shared" ref="V132:V163" si="53">+L132-$M132*L$192</f>
        <v>-5.4098639487210534</v>
      </c>
      <c r="W132" s="8">
        <f t="shared" ref="W132:W163" si="54">SUMPRODUCT(N$192:V$192,$N132:$V132)</f>
        <v>2.8656990539339753</v>
      </c>
    </row>
    <row r="133" spans="1:23">
      <c r="A133" s="1" t="s">
        <v>119</v>
      </c>
      <c r="B133" s="1" t="s">
        <v>5</v>
      </c>
      <c r="C133" s="1" t="s">
        <v>118</v>
      </c>
      <c r="D133" s="10">
        <v>16</v>
      </c>
      <c r="E133" s="9">
        <v>0</v>
      </c>
      <c r="F133" s="9">
        <v>13</v>
      </c>
      <c r="G133" s="9">
        <v>21</v>
      </c>
      <c r="H133" s="9">
        <v>2</v>
      </c>
      <c r="I133" s="9">
        <v>12</v>
      </c>
      <c r="J133" s="9">
        <v>19</v>
      </c>
      <c r="K133" s="9">
        <v>16</v>
      </c>
      <c r="L133" s="9">
        <v>18</v>
      </c>
      <c r="M133" s="8">
        <f t="shared" si="44"/>
        <v>42.436707049458626</v>
      </c>
      <c r="N133" s="10">
        <f t="shared" si="45"/>
        <v>-2.307918128630952</v>
      </c>
      <c r="O133" s="9">
        <f t="shared" si="46"/>
        <v>-5.77219948352296</v>
      </c>
      <c r="P133" s="9">
        <f t="shared" si="47"/>
        <v>0.8824590073817653</v>
      </c>
      <c r="Q133" s="9">
        <f t="shared" si="48"/>
        <v>5.6211780052650262</v>
      </c>
      <c r="R133" s="9">
        <f t="shared" si="49"/>
        <v>-4.8380211364795302</v>
      </c>
      <c r="S133" s="9">
        <f t="shared" si="50"/>
        <v>1.2996005409341649</v>
      </c>
      <c r="T133" s="9">
        <f t="shared" si="51"/>
        <v>-2.3155122451667651</v>
      </c>
      <c r="U133" s="9">
        <f t="shared" si="52"/>
        <v>7.2037321249180035</v>
      </c>
      <c r="V133" s="9">
        <f t="shared" si="53"/>
        <v>-0.86934810604305568</v>
      </c>
      <c r="W133" s="8">
        <f t="shared" si="54"/>
        <v>0.98384699151001176</v>
      </c>
    </row>
    <row r="134" spans="1:23">
      <c r="A134" s="1" t="s">
        <v>117</v>
      </c>
      <c r="B134" s="1" t="s">
        <v>5</v>
      </c>
      <c r="C134" s="1" t="s">
        <v>116</v>
      </c>
      <c r="D134" s="10">
        <v>2</v>
      </c>
      <c r="E134" s="9">
        <v>0</v>
      </c>
      <c r="F134" s="9">
        <v>4</v>
      </c>
      <c r="G134" s="9">
        <v>3</v>
      </c>
      <c r="H134" s="9">
        <v>0</v>
      </c>
      <c r="I134" s="9">
        <v>3</v>
      </c>
      <c r="J134" s="9">
        <v>11</v>
      </c>
      <c r="K134" s="9">
        <v>0</v>
      </c>
      <c r="L134" s="9">
        <v>9</v>
      </c>
      <c r="M134" s="8">
        <f t="shared" si="44"/>
        <v>13.375647445472573</v>
      </c>
      <c r="N134" s="10">
        <f t="shared" si="45"/>
        <v>-3.7704820985224767</v>
      </c>
      <c r="O134" s="9">
        <f t="shared" si="46"/>
        <v>-1.8193425137006933</v>
      </c>
      <c r="P134" s="9">
        <f t="shared" si="47"/>
        <v>0.18066604379966922</v>
      </c>
      <c r="Q134" s="9">
        <f t="shared" si="48"/>
        <v>-1.8472587867978429</v>
      </c>
      <c r="R134" s="9">
        <f t="shared" si="49"/>
        <v>-2.1552793867734068</v>
      </c>
      <c r="S134" s="9">
        <f t="shared" si="50"/>
        <v>-0.3726643898967632</v>
      </c>
      <c r="T134" s="9">
        <f t="shared" si="51"/>
        <v>4.281552770371202</v>
      </c>
      <c r="U134" s="9">
        <f t="shared" si="52"/>
        <v>-2.7725001799953262</v>
      </c>
      <c r="V134" s="9">
        <f t="shared" si="53"/>
        <v>3.0525604991411006</v>
      </c>
      <c r="W134" s="8">
        <f t="shared" si="54"/>
        <v>-0.82635848959607516</v>
      </c>
    </row>
    <row r="135" spans="1:23">
      <c r="A135" s="1" t="s">
        <v>115</v>
      </c>
      <c r="B135" s="1" t="s">
        <v>5</v>
      </c>
      <c r="C135" s="1" t="s">
        <v>114</v>
      </c>
      <c r="D135" s="10">
        <v>5</v>
      </c>
      <c r="E135" s="9">
        <v>0</v>
      </c>
      <c r="F135" s="9">
        <v>3</v>
      </c>
      <c r="G135" s="9">
        <v>6</v>
      </c>
      <c r="H135" s="9">
        <v>0</v>
      </c>
      <c r="I135" s="9">
        <v>2</v>
      </c>
      <c r="J135" s="9">
        <v>6</v>
      </c>
      <c r="K135" s="9">
        <v>1</v>
      </c>
      <c r="L135" s="9">
        <v>8</v>
      </c>
      <c r="M135" s="8">
        <f t="shared" si="44"/>
        <v>12.470573413841951</v>
      </c>
      <c r="N135" s="10">
        <f t="shared" si="45"/>
        <v>-0.38001774764502638</v>
      </c>
      <c r="O135" s="9">
        <f t="shared" si="46"/>
        <v>-1.6962352270811258</v>
      </c>
      <c r="P135" s="9">
        <f t="shared" si="47"/>
        <v>-0.5608956266933709</v>
      </c>
      <c r="Q135" s="9">
        <f t="shared" si="48"/>
        <v>1.4807349099864613</v>
      </c>
      <c r="R135" s="9">
        <f t="shared" si="49"/>
        <v>-2.0094406592030523</v>
      </c>
      <c r="S135" s="9">
        <f t="shared" si="50"/>
        <v>-1.1444503188288149</v>
      </c>
      <c r="T135" s="9">
        <f t="shared" si="51"/>
        <v>-0.26383804938489686</v>
      </c>
      <c r="U135" s="9">
        <f t="shared" si="52"/>
        <v>-1.5848967069048059</v>
      </c>
      <c r="V135" s="9">
        <f t="shared" si="53"/>
        <v>2.4549988161545766</v>
      </c>
      <c r="W135" s="8">
        <f t="shared" si="54"/>
        <v>-0.89550612354273562</v>
      </c>
    </row>
    <row r="136" spans="1:23">
      <c r="A136" s="1" t="s">
        <v>113</v>
      </c>
      <c r="B136" s="1" t="s">
        <v>5</v>
      </c>
      <c r="C136" s="1" t="s">
        <v>112</v>
      </c>
      <c r="D136" s="10">
        <v>9</v>
      </c>
      <c r="E136" s="9">
        <v>0</v>
      </c>
      <c r="F136" s="9">
        <v>8</v>
      </c>
      <c r="G136" s="9">
        <v>9</v>
      </c>
      <c r="H136" s="9">
        <v>2</v>
      </c>
      <c r="I136" s="9">
        <v>10</v>
      </c>
      <c r="J136" s="9">
        <v>9</v>
      </c>
      <c r="K136" s="9">
        <v>0</v>
      </c>
      <c r="L136" s="9">
        <v>9</v>
      </c>
      <c r="M136" s="8">
        <f t="shared" si="44"/>
        <v>20.794845557815325</v>
      </c>
      <c r="N136" s="10">
        <f t="shared" si="45"/>
        <v>2.8749485055419299E-2</v>
      </c>
      <c r="O136" s="9">
        <f t="shared" si="46"/>
        <v>-2.8284946013569781</v>
      </c>
      <c r="P136" s="9">
        <f t="shared" si="47"/>
        <v>2.0621596018674353</v>
      </c>
      <c r="Q136" s="9">
        <f t="shared" si="48"/>
        <v>1.4640658883138542</v>
      </c>
      <c r="R136" s="9">
        <f t="shared" si="49"/>
        <v>-1.350768788173037</v>
      </c>
      <c r="S136" s="9">
        <f t="shared" si="50"/>
        <v>4.7565876424183262</v>
      </c>
      <c r="T136" s="9">
        <f t="shared" si="51"/>
        <v>-1.4450325188372251</v>
      </c>
      <c r="U136" s="9">
        <f t="shared" si="52"/>
        <v>-4.3103493335220033</v>
      </c>
      <c r="V136" s="9">
        <f t="shared" si="53"/>
        <v>-0.24636256966187453</v>
      </c>
      <c r="W136" s="8">
        <f t="shared" si="54"/>
        <v>4.9619946479153016</v>
      </c>
    </row>
    <row r="137" spans="1:23">
      <c r="A137" s="1" t="s">
        <v>111</v>
      </c>
      <c r="B137" s="1" t="s">
        <v>5</v>
      </c>
      <c r="C137" s="1" t="s">
        <v>110</v>
      </c>
      <c r="D137" s="10">
        <v>13</v>
      </c>
      <c r="E137" s="9">
        <v>3</v>
      </c>
      <c r="F137" s="9">
        <v>7</v>
      </c>
      <c r="G137" s="9">
        <v>11</v>
      </c>
      <c r="H137" s="9">
        <v>3</v>
      </c>
      <c r="I137" s="9">
        <v>9</v>
      </c>
      <c r="J137" s="9">
        <v>10</v>
      </c>
      <c r="K137" s="9">
        <v>0</v>
      </c>
      <c r="L137" s="9">
        <v>6</v>
      </c>
      <c r="M137" s="8">
        <f t="shared" si="44"/>
        <v>22.445149467701025</v>
      </c>
      <c r="N137" s="10">
        <f t="shared" si="45"/>
        <v>3.3167802732517337</v>
      </c>
      <c r="O137" s="9">
        <f t="shared" si="46"/>
        <v>-5.2967328828410931E-2</v>
      </c>
      <c r="P137" s="9">
        <f t="shared" si="47"/>
        <v>0.59092545886450321</v>
      </c>
      <c r="Q137" s="9">
        <f t="shared" si="48"/>
        <v>2.8660051095223213</v>
      </c>
      <c r="R137" s="9">
        <f t="shared" si="49"/>
        <v>-0.61668982215574308</v>
      </c>
      <c r="S137" s="9">
        <f t="shared" si="50"/>
        <v>3.3404641424480221</v>
      </c>
      <c r="T137" s="9">
        <f t="shared" si="51"/>
        <v>-1.2739628399014276</v>
      </c>
      <c r="U137" s="9">
        <f t="shared" si="52"/>
        <v>-4.6524238316618156</v>
      </c>
      <c r="V137" s="9">
        <f t="shared" si="53"/>
        <v>-3.9801650044291232</v>
      </c>
      <c r="W137" s="8">
        <f t="shared" si="54"/>
        <v>3.1950861440229348</v>
      </c>
    </row>
    <row r="138" spans="1:23">
      <c r="A138" s="1" t="s">
        <v>109</v>
      </c>
      <c r="B138" s="1" t="s">
        <v>5</v>
      </c>
      <c r="C138" s="1" t="s">
        <v>108</v>
      </c>
      <c r="D138" s="10">
        <v>10</v>
      </c>
      <c r="E138" s="9">
        <v>0</v>
      </c>
      <c r="F138" s="9">
        <v>9</v>
      </c>
      <c r="G138" s="9">
        <v>3</v>
      </c>
      <c r="H138" s="9">
        <v>0</v>
      </c>
      <c r="I138" s="9">
        <v>4</v>
      </c>
      <c r="J138" s="9">
        <v>0</v>
      </c>
      <c r="K138" s="9">
        <v>0</v>
      </c>
      <c r="L138" s="9">
        <v>3</v>
      </c>
      <c r="M138" s="8">
        <f t="shared" si="44"/>
        <v>10.313787020476525</v>
      </c>
      <c r="N138" s="10">
        <f t="shared" si="45"/>
        <v>5.5504566330523133</v>
      </c>
      <c r="O138" s="9">
        <f t="shared" si="46"/>
        <v>-1.4028712464276816</v>
      </c>
      <c r="P138" s="9">
        <f t="shared" si="47"/>
        <v>6.0549614779464243</v>
      </c>
      <c r="Q138" s="9">
        <f t="shared" si="48"/>
        <v>-0.73765793124940293</v>
      </c>
      <c r="R138" s="9">
        <f t="shared" si="49"/>
        <v>-1.6619077809447147</v>
      </c>
      <c r="S138" s="9">
        <f t="shared" si="50"/>
        <v>1.3993825457238169</v>
      </c>
      <c r="T138" s="9">
        <f t="shared" si="51"/>
        <v>-5.1805068963713099</v>
      </c>
      <c r="U138" s="9">
        <f t="shared" si="52"/>
        <v>-2.1378386719054507</v>
      </c>
      <c r="V138" s="9">
        <f t="shared" si="53"/>
        <v>-1.5859929083126847</v>
      </c>
      <c r="W138" s="8">
        <f t="shared" si="54"/>
        <v>2.2342246439541391</v>
      </c>
    </row>
    <row r="139" spans="1:23">
      <c r="A139" s="1" t="s">
        <v>107</v>
      </c>
      <c r="B139" s="1" t="s">
        <v>5</v>
      </c>
      <c r="C139" s="1" t="s">
        <v>106</v>
      </c>
      <c r="D139" s="10">
        <v>8</v>
      </c>
      <c r="E139" s="9">
        <v>0</v>
      </c>
      <c r="F139" s="9">
        <v>2</v>
      </c>
      <c r="G139" s="9">
        <v>6</v>
      </c>
      <c r="H139" s="9">
        <v>0</v>
      </c>
      <c r="I139" s="9">
        <v>5</v>
      </c>
      <c r="J139" s="9">
        <v>6</v>
      </c>
      <c r="K139" s="9">
        <v>0</v>
      </c>
      <c r="L139" s="9">
        <v>6</v>
      </c>
      <c r="M139" s="8">
        <f t="shared" si="44"/>
        <v>13.139156102179122</v>
      </c>
      <c r="N139" s="10">
        <f t="shared" si="45"/>
        <v>2.3315442944797038</v>
      </c>
      <c r="O139" s="9">
        <f t="shared" si="46"/>
        <v>-1.7871751919519734</v>
      </c>
      <c r="P139" s="9">
        <f t="shared" si="47"/>
        <v>-1.7518053059820691</v>
      </c>
      <c r="Q139" s="9">
        <f t="shared" si="48"/>
        <v>1.2384443349728214</v>
      </c>
      <c r="R139" s="9">
        <f t="shared" si="49"/>
        <v>-2.117172452553691</v>
      </c>
      <c r="S139" s="9">
        <f t="shared" si="50"/>
        <v>1.6869668119045858</v>
      </c>
      <c r="T139" s="9">
        <f t="shared" si="51"/>
        <v>-0.59966011172230171</v>
      </c>
      <c r="U139" s="9">
        <f t="shared" si="52"/>
        <v>-2.7234803254782749</v>
      </c>
      <c r="V139" s="9">
        <f t="shared" si="53"/>
        <v>0.15771562994493582</v>
      </c>
      <c r="W139" s="8">
        <f t="shared" si="54"/>
        <v>-8.7937466415006604E-2</v>
      </c>
    </row>
    <row r="140" spans="1:23">
      <c r="A140" s="1" t="s">
        <v>105</v>
      </c>
      <c r="B140" s="1" t="s">
        <v>5</v>
      </c>
      <c r="C140" s="1" t="s">
        <v>104</v>
      </c>
      <c r="D140" s="10">
        <v>3</v>
      </c>
      <c r="E140" s="9">
        <v>0</v>
      </c>
      <c r="F140" s="9">
        <v>3</v>
      </c>
      <c r="G140" s="9">
        <v>5</v>
      </c>
      <c r="H140" s="9">
        <v>0</v>
      </c>
      <c r="I140" s="9">
        <v>3</v>
      </c>
      <c r="J140" s="9">
        <v>1</v>
      </c>
      <c r="K140" s="9">
        <v>0</v>
      </c>
      <c r="L140" s="9">
        <v>3</v>
      </c>
      <c r="M140" s="8">
        <f t="shared" si="44"/>
        <v>6.555533207458538</v>
      </c>
      <c r="N140" s="10">
        <f t="shared" si="45"/>
        <v>0.17183133196939515</v>
      </c>
      <c r="O140" s="9">
        <f t="shared" si="46"/>
        <v>-0.89167723005012278</v>
      </c>
      <c r="P140" s="9">
        <f t="shared" si="47"/>
        <v>1.1281077658248149</v>
      </c>
      <c r="Q140" s="9">
        <f t="shared" si="48"/>
        <v>2.6243119391761334</v>
      </c>
      <c r="R140" s="9">
        <f t="shared" si="49"/>
        <v>-1.0563231162411033</v>
      </c>
      <c r="S140" s="9">
        <f t="shared" si="50"/>
        <v>1.3470248079045442</v>
      </c>
      <c r="T140" s="9">
        <f t="shared" si="51"/>
        <v>-2.2927754784159777</v>
      </c>
      <c r="U140" s="9">
        <f t="shared" si="52"/>
        <v>-1.3588289517750509</v>
      </c>
      <c r="V140" s="9">
        <f t="shared" si="53"/>
        <v>8.510281044913981E-2</v>
      </c>
      <c r="W140" s="8">
        <f t="shared" si="54"/>
        <v>2.4636309306695869</v>
      </c>
    </row>
    <row r="141" spans="1:23">
      <c r="A141" s="1" t="s">
        <v>103</v>
      </c>
      <c r="B141" s="1" t="s">
        <v>5</v>
      </c>
      <c r="C141" s="1" t="s">
        <v>102</v>
      </c>
      <c r="D141" s="10">
        <v>13</v>
      </c>
      <c r="E141" s="9">
        <v>1</v>
      </c>
      <c r="F141" s="9">
        <v>10</v>
      </c>
      <c r="G141" s="9">
        <v>18</v>
      </c>
      <c r="H141" s="9">
        <v>9</v>
      </c>
      <c r="I141" s="9">
        <v>17</v>
      </c>
      <c r="J141" s="9">
        <v>9</v>
      </c>
      <c r="K141" s="9">
        <v>4</v>
      </c>
      <c r="L141" s="9">
        <v>8</v>
      </c>
      <c r="M141" s="8">
        <f t="shared" si="44"/>
        <v>29.766630740281734</v>
      </c>
      <c r="N141" s="10">
        <f t="shared" si="45"/>
        <v>0.15816856564464388</v>
      </c>
      <c r="O141" s="9">
        <f t="shared" si="46"/>
        <v>-3.0488280672914474</v>
      </c>
      <c r="P141" s="9">
        <f t="shared" si="47"/>
        <v>1.5003214602134047</v>
      </c>
      <c r="Q141" s="9">
        <f t="shared" si="48"/>
        <v>7.212741813254361</v>
      </c>
      <c r="R141" s="9">
        <f t="shared" si="49"/>
        <v>4.2035663387688675</v>
      </c>
      <c r="S141" s="9">
        <f t="shared" si="50"/>
        <v>9.4943554385521889</v>
      </c>
      <c r="T141" s="9">
        <f t="shared" si="51"/>
        <v>-5.9514659868013258</v>
      </c>
      <c r="U141" s="9">
        <f t="shared" si="52"/>
        <v>-2.1700182680293221</v>
      </c>
      <c r="V141" s="9">
        <f t="shared" si="53"/>
        <v>-5.2356385882580767</v>
      </c>
      <c r="W141" s="8">
        <f t="shared" si="54"/>
        <v>11.961714498447297</v>
      </c>
    </row>
    <row r="142" spans="1:23">
      <c r="A142" s="1" t="s">
        <v>101</v>
      </c>
      <c r="B142" s="1" t="s">
        <v>5</v>
      </c>
      <c r="C142" s="1" t="s">
        <v>100</v>
      </c>
      <c r="D142" s="10">
        <v>15</v>
      </c>
      <c r="E142" s="9">
        <v>3</v>
      </c>
      <c r="F142" s="9">
        <v>12</v>
      </c>
      <c r="G142" s="9">
        <v>10</v>
      </c>
      <c r="H142" s="9">
        <v>6</v>
      </c>
      <c r="I142" s="9">
        <v>11</v>
      </c>
      <c r="J142" s="9">
        <v>14</v>
      </c>
      <c r="K142" s="9">
        <v>3</v>
      </c>
      <c r="L142" s="9">
        <v>10</v>
      </c>
      <c r="M142" s="8">
        <f t="shared" si="44"/>
        <v>29.770595954888805</v>
      </c>
      <c r="N142" s="10">
        <f t="shared" si="45"/>
        <v>2.1564579045345802</v>
      </c>
      <c r="O142" s="9">
        <f t="shared" si="46"/>
        <v>-1.0493674119130816</v>
      </c>
      <c r="P142" s="9">
        <f t="shared" si="47"/>
        <v>3.4991892175422254</v>
      </c>
      <c r="Q142" s="9">
        <f t="shared" si="48"/>
        <v>-0.78869515803424584</v>
      </c>
      <c r="R142" s="9">
        <f t="shared" si="49"/>
        <v>1.2029274055627113</v>
      </c>
      <c r="S142" s="9">
        <f t="shared" si="50"/>
        <v>3.4933556112049082</v>
      </c>
      <c r="T142" s="9">
        <f t="shared" si="51"/>
        <v>-0.95345767245246016</v>
      </c>
      <c r="U142" s="9">
        <f t="shared" si="52"/>
        <v>-3.1708401765206036</v>
      </c>
      <c r="V142" s="9">
        <f t="shared" si="53"/>
        <v>-3.2374017084419506</v>
      </c>
      <c r="W142" s="8">
        <f t="shared" si="54"/>
        <v>3.8552511011034372</v>
      </c>
    </row>
    <row r="143" spans="1:23">
      <c r="A143" s="1" t="s">
        <v>99</v>
      </c>
      <c r="B143" s="1" t="s">
        <v>5</v>
      </c>
      <c r="C143" s="1" t="s">
        <v>98</v>
      </c>
      <c r="D143" s="10">
        <v>6</v>
      </c>
      <c r="E143" s="9">
        <v>0</v>
      </c>
      <c r="F143" s="9">
        <v>5</v>
      </c>
      <c r="G143" s="9">
        <v>7</v>
      </c>
      <c r="H143" s="9">
        <v>0</v>
      </c>
      <c r="I143" s="9">
        <v>12</v>
      </c>
      <c r="J143" s="9">
        <v>7</v>
      </c>
      <c r="K143" s="9">
        <v>0</v>
      </c>
      <c r="L143" s="9">
        <v>7</v>
      </c>
      <c r="M143" s="8">
        <f t="shared" si="44"/>
        <v>16.207331611844623</v>
      </c>
      <c r="N143" s="10">
        <f t="shared" si="45"/>
        <v>-0.99211887216892425</v>
      </c>
      <c r="O143" s="9">
        <f t="shared" si="46"/>
        <v>-2.2045054308795229</v>
      </c>
      <c r="P143" s="9">
        <f t="shared" si="47"/>
        <v>0.37209602623985827</v>
      </c>
      <c r="Q143" s="9">
        <f t="shared" si="48"/>
        <v>1.1265549285502523</v>
      </c>
      <c r="R143" s="9">
        <f t="shared" si="49"/>
        <v>-2.6115616369234806</v>
      </c>
      <c r="S143" s="9">
        <f t="shared" si="50"/>
        <v>7.9133275300988455</v>
      </c>
      <c r="T143" s="9">
        <f t="shared" si="51"/>
        <v>-1.1407724456829555</v>
      </c>
      <c r="U143" s="9">
        <f t="shared" si="52"/>
        <v>-3.3594508224192783</v>
      </c>
      <c r="V143" s="9">
        <f t="shared" si="53"/>
        <v>-0.20653894510586301</v>
      </c>
      <c r="W143" s="8">
        <f t="shared" si="54"/>
        <v>6.2881964085230182</v>
      </c>
    </row>
    <row r="144" spans="1:23">
      <c r="A144" s="1" t="s">
        <v>97</v>
      </c>
      <c r="B144" s="1" t="s">
        <v>5</v>
      </c>
      <c r="C144" s="1" t="s">
        <v>96</v>
      </c>
      <c r="D144" s="10">
        <v>3</v>
      </c>
      <c r="E144" s="9">
        <v>0</v>
      </c>
      <c r="F144" s="9">
        <v>4</v>
      </c>
      <c r="G144" s="9">
        <v>6</v>
      </c>
      <c r="H144" s="9">
        <v>0</v>
      </c>
      <c r="I144" s="9">
        <v>4</v>
      </c>
      <c r="J144" s="9">
        <v>4</v>
      </c>
      <c r="K144" s="9">
        <v>0</v>
      </c>
      <c r="L144" s="9">
        <v>3</v>
      </c>
      <c r="M144" s="8">
        <f t="shared" si="44"/>
        <v>8.9624895026978137</v>
      </c>
      <c r="N144" s="10">
        <f t="shared" si="45"/>
        <v>-0.8665706048509052</v>
      </c>
      <c r="O144" s="9">
        <f t="shared" si="46"/>
        <v>-1.2190690766429826</v>
      </c>
      <c r="P144" s="9">
        <f t="shared" si="47"/>
        <v>1.440816182596881</v>
      </c>
      <c r="Q144" s="9">
        <f t="shared" si="48"/>
        <v>2.752044626576915</v>
      </c>
      <c r="R144" s="9">
        <f t="shared" si="49"/>
        <v>-1.4441670175656431</v>
      </c>
      <c r="S144" s="9">
        <f t="shared" si="50"/>
        <v>1.7401116982337967</v>
      </c>
      <c r="T144" s="9">
        <f t="shared" si="51"/>
        <v>-0.50176434564733707</v>
      </c>
      <c r="U144" s="9">
        <f t="shared" si="52"/>
        <v>-1.8577421288004043</v>
      </c>
      <c r="V144" s="9">
        <f t="shared" si="53"/>
        <v>-0.98514272387021196</v>
      </c>
      <c r="W144" s="8">
        <f t="shared" si="54"/>
        <v>2.7449454623471219</v>
      </c>
    </row>
    <row r="145" spans="1:23">
      <c r="A145" s="1" t="s">
        <v>95</v>
      </c>
      <c r="B145" s="1" t="s">
        <v>5</v>
      </c>
      <c r="C145" s="1" t="s">
        <v>94</v>
      </c>
      <c r="D145" s="10">
        <v>5</v>
      </c>
      <c r="E145" s="9">
        <v>0</v>
      </c>
      <c r="F145" s="9">
        <v>3</v>
      </c>
      <c r="G145" s="9">
        <v>8</v>
      </c>
      <c r="H145" s="9">
        <v>0</v>
      </c>
      <c r="I145" s="9">
        <v>3</v>
      </c>
      <c r="J145" s="9">
        <v>9</v>
      </c>
      <c r="K145" s="9">
        <v>0</v>
      </c>
      <c r="L145" s="9">
        <v>3</v>
      </c>
      <c r="M145" s="8">
        <f t="shared" si="44"/>
        <v>12.523866233572354</v>
      </c>
      <c r="N145" s="10">
        <f t="shared" si="45"/>
        <v>-0.40300917766646993</v>
      </c>
      <c r="O145" s="9">
        <f t="shared" si="46"/>
        <v>-1.703484064418217</v>
      </c>
      <c r="P145" s="9">
        <f t="shared" si="47"/>
        <v>-0.57611306396867024</v>
      </c>
      <c r="Q145" s="9">
        <f t="shared" si="48"/>
        <v>3.4614218943164143</v>
      </c>
      <c r="R145" s="9">
        <f t="shared" si="49"/>
        <v>-2.0180279755401651</v>
      </c>
      <c r="S145" s="9">
        <f t="shared" si="50"/>
        <v>-0.15788808295011414</v>
      </c>
      <c r="T145" s="9">
        <f t="shared" si="51"/>
        <v>2.7093935269902696</v>
      </c>
      <c r="U145" s="9">
        <f t="shared" si="52"/>
        <v>-2.5959432265515998</v>
      </c>
      <c r="V145" s="9">
        <f t="shared" si="53"/>
        <v>-2.5686976682562799</v>
      </c>
      <c r="W145" s="8">
        <f t="shared" si="54"/>
        <v>-0.2101359959260227</v>
      </c>
    </row>
    <row r="146" spans="1:23">
      <c r="A146" s="1" t="s">
        <v>93</v>
      </c>
      <c r="B146" s="1" t="s">
        <v>5</v>
      </c>
      <c r="C146" s="1" t="s">
        <v>92</v>
      </c>
      <c r="D146" s="10">
        <v>3</v>
      </c>
      <c r="E146" s="9">
        <v>0</v>
      </c>
      <c r="F146" s="9">
        <v>2</v>
      </c>
      <c r="G146" s="9">
        <v>1</v>
      </c>
      <c r="H146" s="9">
        <v>0</v>
      </c>
      <c r="I146" s="9">
        <v>1</v>
      </c>
      <c r="J146" s="9">
        <v>4</v>
      </c>
      <c r="K146" s="9">
        <v>0</v>
      </c>
      <c r="L146" s="9">
        <v>3</v>
      </c>
      <c r="M146" s="8">
        <f t="shared" si="44"/>
        <v>5.8229812891874406</v>
      </c>
      <c r="N146" s="10">
        <f t="shared" si="45"/>
        <v>0.4878667050497838</v>
      </c>
      <c r="O146" s="9">
        <f t="shared" si="46"/>
        <v>-0.79203623294424286</v>
      </c>
      <c r="P146" s="9">
        <f t="shared" si="47"/>
        <v>0.33728346573304768</v>
      </c>
      <c r="Q146" s="9">
        <f t="shared" si="48"/>
        <v>-1.1102153996236721</v>
      </c>
      <c r="R146" s="9">
        <f t="shared" si="49"/>
        <v>-0.93828366763666005</v>
      </c>
      <c r="S146" s="9">
        <f t="shared" si="50"/>
        <v>-0.46826250595630636</v>
      </c>
      <c r="T146" s="9">
        <f t="shared" si="51"/>
        <v>1.0751776562589046</v>
      </c>
      <c r="U146" s="9">
        <f t="shared" si="52"/>
        <v>-1.2069858104585536</v>
      </c>
      <c r="V146" s="9">
        <f t="shared" si="53"/>
        <v>0.41082971323396089</v>
      </c>
      <c r="W146" s="8">
        <f t="shared" si="54"/>
        <v>-1.0895476712777341</v>
      </c>
    </row>
    <row r="147" spans="1:23">
      <c r="A147" s="1" t="s">
        <v>91</v>
      </c>
      <c r="B147" s="1" t="s">
        <v>5</v>
      </c>
      <c r="C147" s="1" t="s">
        <v>90</v>
      </c>
      <c r="D147" s="10">
        <v>3</v>
      </c>
      <c r="E147" s="9">
        <v>0</v>
      </c>
      <c r="F147" s="9">
        <v>2</v>
      </c>
      <c r="G147" s="9">
        <v>6</v>
      </c>
      <c r="H147" s="9">
        <v>3</v>
      </c>
      <c r="I147" s="9">
        <v>5</v>
      </c>
      <c r="J147" s="9">
        <v>5</v>
      </c>
      <c r="K147" s="9">
        <v>0</v>
      </c>
      <c r="L147" s="9">
        <v>5</v>
      </c>
      <c r="M147" s="8">
        <f t="shared" si="44"/>
        <v>10.518538355959702</v>
      </c>
      <c r="N147" s="10">
        <f t="shared" si="45"/>
        <v>-1.5378765800404235</v>
      </c>
      <c r="O147" s="9">
        <f t="shared" si="46"/>
        <v>-1.4307213232856528</v>
      </c>
      <c r="P147" s="9">
        <f t="shared" si="47"/>
        <v>-1.0035040080329449</v>
      </c>
      <c r="Q147" s="9">
        <f t="shared" si="48"/>
        <v>2.1881413458266863</v>
      </c>
      <c r="R147" s="9">
        <f t="shared" si="49"/>
        <v>1.3050996977900369</v>
      </c>
      <c r="S147" s="9">
        <f t="shared" si="50"/>
        <v>2.3477545747576967</v>
      </c>
      <c r="T147" s="9">
        <f t="shared" si="51"/>
        <v>-0.2833513417148037</v>
      </c>
      <c r="U147" s="9">
        <f t="shared" si="52"/>
        <v>-2.1802794671488646</v>
      </c>
      <c r="V147" s="9">
        <f t="shared" si="53"/>
        <v>0.3229650553694059</v>
      </c>
      <c r="W147" s="8">
        <f t="shared" si="54"/>
        <v>3.069204418073789</v>
      </c>
    </row>
    <row r="148" spans="1:23">
      <c r="A148" s="1" t="s">
        <v>89</v>
      </c>
      <c r="B148" s="1" t="s">
        <v>5</v>
      </c>
      <c r="C148" s="1" t="s">
        <v>88</v>
      </c>
      <c r="D148" s="10">
        <v>2</v>
      </c>
      <c r="E148" s="9">
        <v>0</v>
      </c>
      <c r="F148" s="9">
        <v>3</v>
      </c>
      <c r="G148" s="9">
        <v>7</v>
      </c>
      <c r="H148" s="9">
        <v>0</v>
      </c>
      <c r="I148" s="9">
        <v>4</v>
      </c>
      <c r="J148" s="9">
        <v>1</v>
      </c>
      <c r="K148" s="9">
        <v>0</v>
      </c>
      <c r="L148" s="9">
        <v>1</v>
      </c>
      <c r="M148" s="8">
        <f t="shared" si="44"/>
        <v>6.2117607541628868</v>
      </c>
      <c r="N148" s="10">
        <f t="shared" si="45"/>
        <v>-0.67985937714994771</v>
      </c>
      <c r="O148" s="9">
        <f t="shared" si="46"/>
        <v>-0.84491763640281381</v>
      </c>
      <c r="P148" s="9">
        <f t="shared" si="47"/>
        <v>1.2262698779342212</v>
      </c>
      <c r="Q148" s="9">
        <f t="shared" si="48"/>
        <v>4.7488931268673831</v>
      </c>
      <c r="R148" s="9">
        <f t="shared" si="49"/>
        <v>-1.0009294849907946</v>
      </c>
      <c r="S148" s="9">
        <f t="shared" si="50"/>
        <v>2.4337069005796268</v>
      </c>
      <c r="T148" s="9">
        <f t="shared" si="51"/>
        <v>-2.1201021857112847</v>
      </c>
      <c r="U148" s="9">
        <f t="shared" si="52"/>
        <v>-1.2875719010397431</v>
      </c>
      <c r="V148" s="9">
        <f t="shared" si="53"/>
        <v>-1.7620398511399427</v>
      </c>
      <c r="W148" s="8">
        <f t="shared" si="54"/>
        <v>4.1184571907413172</v>
      </c>
    </row>
    <row r="149" spans="1:23">
      <c r="A149" s="1" t="s">
        <v>87</v>
      </c>
      <c r="B149" s="1" t="s">
        <v>5</v>
      </c>
      <c r="C149" s="1" t="s">
        <v>86</v>
      </c>
      <c r="D149" s="10">
        <v>6</v>
      </c>
      <c r="E149" s="9">
        <v>0</v>
      </c>
      <c r="F149" s="9">
        <v>3</v>
      </c>
      <c r="G149" s="9">
        <v>8</v>
      </c>
      <c r="H149" s="9">
        <v>1</v>
      </c>
      <c r="I149" s="9">
        <v>1</v>
      </c>
      <c r="J149" s="9">
        <v>7</v>
      </c>
      <c r="K149" s="9">
        <v>0</v>
      </c>
      <c r="L149" s="9">
        <v>10</v>
      </c>
      <c r="M149" s="8">
        <f t="shared" si="44"/>
        <v>14.720067566779608</v>
      </c>
      <c r="N149" s="10">
        <f t="shared" si="45"/>
        <v>-0.35048783465763478</v>
      </c>
      <c r="O149" s="9">
        <f t="shared" si="46"/>
        <v>-2.0022092267282146</v>
      </c>
      <c r="P149" s="9">
        <f t="shared" si="47"/>
        <v>-1.2032248625388471</v>
      </c>
      <c r="Q149" s="9">
        <f t="shared" si="48"/>
        <v>2.6655309848584698</v>
      </c>
      <c r="R149" s="9">
        <f t="shared" si="49"/>
        <v>-1.3719119637330546</v>
      </c>
      <c r="S149" s="9">
        <f t="shared" si="50"/>
        <v>-2.7116594095156228</v>
      </c>
      <c r="T149" s="9">
        <f t="shared" si="51"/>
        <v>-0.39373533633721625</v>
      </c>
      <c r="U149" s="9">
        <f t="shared" si="52"/>
        <v>-3.0511711784279854</v>
      </c>
      <c r="V149" s="9">
        <f t="shared" si="53"/>
        <v>3.4547683273746834</v>
      </c>
      <c r="W149" s="8">
        <f t="shared" si="54"/>
        <v>-1.5039479092741335</v>
      </c>
    </row>
    <row r="150" spans="1:23">
      <c r="A150" s="1" t="s">
        <v>85</v>
      </c>
      <c r="B150" s="1" t="s">
        <v>5</v>
      </c>
      <c r="C150" s="1" t="s">
        <v>84</v>
      </c>
      <c r="D150" s="10">
        <v>0</v>
      </c>
      <c r="E150" s="9">
        <v>0</v>
      </c>
      <c r="F150" s="9">
        <v>2</v>
      </c>
      <c r="G150" s="9">
        <v>2</v>
      </c>
      <c r="H150" s="9">
        <v>0</v>
      </c>
      <c r="I150" s="9">
        <v>2</v>
      </c>
      <c r="J150" s="9">
        <v>2</v>
      </c>
      <c r="K150" s="9">
        <v>0</v>
      </c>
      <c r="L150" s="9">
        <v>3</v>
      </c>
      <c r="M150" s="8">
        <f t="shared" si="44"/>
        <v>4.1386951512662513</v>
      </c>
      <c r="N150" s="10">
        <f t="shared" si="45"/>
        <v>-1.7855035712463709</v>
      </c>
      <c r="O150" s="9">
        <f t="shared" si="46"/>
        <v>-0.56294127597496513</v>
      </c>
      <c r="P150" s="9">
        <f t="shared" si="47"/>
        <v>0.81822102518534323</v>
      </c>
      <c r="Q150" s="9">
        <f t="shared" si="48"/>
        <v>0.50016034590958225</v>
      </c>
      <c r="R150" s="9">
        <f t="shared" si="49"/>
        <v>-0.66688692147627437</v>
      </c>
      <c r="S150" s="9">
        <f t="shared" si="50"/>
        <v>0.95642959982181863</v>
      </c>
      <c r="T150" s="9">
        <f t="shared" si="51"/>
        <v>-7.8823106444436242E-2</v>
      </c>
      <c r="U150" s="9">
        <f t="shared" si="52"/>
        <v>-0.85786748631113152</v>
      </c>
      <c r="V150" s="9">
        <f t="shared" si="53"/>
        <v>1.1597422386468677</v>
      </c>
      <c r="W150" s="8">
        <f t="shared" si="54"/>
        <v>1.6502888263247679</v>
      </c>
    </row>
    <row r="151" spans="1:23">
      <c r="A151" s="1" t="s">
        <v>83</v>
      </c>
      <c r="B151" s="1" t="s">
        <v>5</v>
      </c>
      <c r="C151" s="1" t="s">
        <v>82</v>
      </c>
      <c r="D151" s="10">
        <v>5</v>
      </c>
      <c r="E151" s="9">
        <v>0</v>
      </c>
      <c r="F151" s="9">
        <v>5</v>
      </c>
      <c r="G151" s="9">
        <v>10</v>
      </c>
      <c r="H151" s="9">
        <v>0</v>
      </c>
      <c r="I151" s="9">
        <v>5</v>
      </c>
      <c r="J151" s="9">
        <v>13</v>
      </c>
      <c r="K151" s="9">
        <v>0</v>
      </c>
      <c r="L151" s="9">
        <v>6</v>
      </c>
      <c r="M151" s="8">
        <f t="shared" si="44"/>
        <v>17.667140379166522</v>
      </c>
      <c r="N151" s="10">
        <f t="shared" si="45"/>
        <v>-2.6219052352917416</v>
      </c>
      <c r="O151" s="9">
        <f t="shared" si="46"/>
        <v>-2.4030671949428175</v>
      </c>
      <c r="P151" s="9">
        <f t="shared" si="47"/>
        <v>-4.4743399090441116E-2</v>
      </c>
      <c r="Q151" s="9">
        <f t="shared" si="48"/>
        <v>3.5975285092092779</v>
      </c>
      <c r="R151" s="9">
        <f t="shared" si="49"/>
        <v>-2.846787315356337</v>
      </c>
      <c r="S151" s="9">
        <f t="shared" si="50"/>
        <v>0.54523730750015087</v>
      </c>
      <c r="T151" s="9">
        <f t="shared" si="51"/>
        <v>4.1259809426233893</v>
      </c>
      <c r="U151" s="9">
        <f t="shared" si="52"/>
        <v>-3.6620395446966936</v>
      </c>
      <c r="V151" s="9">
        <f t="shared" si="53"/>
        <v>-1.8556383148271509</v>
      </c>
      <c r="W151" s="8">
        <f t="shared" si="54"/>
        <v>0.80130806959039669</v>
      </c>
    </row>
    <row r="152" spans="1:23">
      <c r="A152" s="1" t="s">
        <v>81</v>
      </c>
      <c r="B152" s="1" t="s">
        <v>5</v>
      </c>
      <c r="C152" s="1" t="s">
        <v>80</v>
      </c>
      <c r="D152" s="10">
        <v>3</v>
      </c>
      <c r="E152" s="9">
        <v>0</v>
      </c>
      <c r="F152" s="9">
        <v>4</v>
      </c>
      <c r="G152" s="9">
        <v>6</v>
      </c>
      <c r="H152" s="9">
        <v>2</v>
      </c>
      <c r="I152" s="9">
        <v>6</v>
      </c>
      <c r="J152" s="9">
        <v>8</v>
      </c>
      <c r="K152" s="9">
        <v>2</v>
      </c>
      <c r="L152" s="9">
        <v>10</v>
      </c>
      <c r="M152" s="8">
        <f t="shared" si="44"/>
        <v>15.325303241980816</v>
      </c>
      <c r="N152" s="10">
        <f t="shared" si="45"/>
        <v>-3.611596812250931</v>
      </c>
      <c r="O152" s="9">
        <f t="shared" si="46"/>
        <v>-2.0845327926857351</v>
      </c>
      <c r="P152" s="9">
        <f t="shared" si="47"/>
        <v>-0.37604619139214623</v>
      </c>
      <c r="Q152" s="9">
        <f t="shared" si="48"/>
        <v>0.44619700819212227</v>
      </c>
      <c r="R152" s="9">
        <f t="shared" si="49"/>
        <v>-0.46943636247478304</v>
      </c>
      <c r="S152" s="9">
        <f t="shared" si="50"/>
        <v>2.1357306463625947</v>
      </c>
      <c r="T152" s="9">
        <f t="shared" si="51"/>
        <v>0.30226114070028132</v>
      </c>
      <c r="U152" s="9">
        <f t="shared" si="52"/>
        <v>-1.1766242471691863</v>
      </c>
      <c r="V152" s="9">
        <f t="shared" si="53"/>
        <v>3.1856521910011075</v>
      </c>
      <c r="W152" s="8">
        <f t="shared" si="54"/>
        <v>2.489584697317389</v>
      </c>
    </row>
    <row r="153" spans="1:23">
      <c r="A153" s="1" t="s">
        <v>79</v>
      </c>
      <c r="B153" s="1" t="s">
        <v>5</v>
      </c>
      <c r="C153" s="1" t="s">
        <v>78</v>
      </c>
      <c r="D153" s="10">
        <v>6</v>
      </c>
      <c r="E153" s="9">
        <v>0</v>
      </c>
      <c r="F153" s="9">
        <v>5</v>
      </c>
      <c r="G153" s="9">
        <v>11</v>
      </c>
      <c r="H153" s="9">
        <v>1</v>
      </c>
      <c r="I153" s="9">
        <v>6</v>
      </c>
      <c r="J153" s="9">
        <v>13</v>
      </c>
      <c r="K153" s="9">
        <v>1</v>
      </c>
      <c r="L153" s="9">
        <v>3</v>
      </c>
      <c r="M153" s="8">
        <f t="shared" si="44"/>
        <v>17.747575090367985</v>
      </c>
      <c r="N153" s="10">
        <f t="shared" si="45"/>
        <v>-1.6566061395268461</v>
      </c>
      <c r="O153" s="9">
        <f t="shared" si="46"/>
        <v>-2.4140078458729968</v>
      </c>
      <c r="P153" s="9">
        <f t="shared" si="47"/>
        <v>-6.7711036732004182E-2</v>
      </c>
      <c r="Q153" s="9">
        <f t="shared" si="48"/>
        <v>4.5683794259799049</v>
      </c>
      <c r="R153" s="9">
        <f t="shared" si="49"/>
        <v>-1.8597481290844429</v>
      </c>
      <c r="S153" s="9">
        <f t="shared" si="50"/>
        <v>1.5249557258207069</v>
      </c>
      <c r="T153" s="9">
        <f t="shared" si="51"/>
        <v>4.0855794319794789</v>
      </c>
      <c r="U153" s="9">
        <f t="shared" si="52"/>
        <v>-2.6787120274451386</v>
      </c>
      <c r="V153" s="9">
        <f t="shared" si="53"/>
        <v>-4.8914033557786212</v>
      </c>
      <c r="W153" s="8">
        <f t="shared" si="54"/>
        <v>1.5513936251567213</v>
      </c>
    </row>
    <row r="154" spans="1:23">
      <c r="A154" s="1" t="s">
        <v>77</v>
      </c>
      <c r="B154" s="1" t="s">
        <v>5</v>
      </c>
      <c r="C154" s="1" t="s">
        <v>76</v>
      </c>
      <c r="D154" s="10">
        <v>3</v>
      </c>
      <c r="E154" s="9">
        <v>4</v>
      </c>
      <c r="F154" s="9">
        <v>2</v>
      </c>
      <c r="G154" s="9">
        <v>5</v>
      </c>
      <c r="H154" s="9">
        <v>5</v>
      </c>
      <c r="I154" s="9">
        <v>1</v>
      </c>
      <c r="J154" s="9">
        <v>7</v>
      </c>
      <c r="K154" s="9">
        <v>2</v>
      </c>
      <c r="L154" s="9">
        <v>3</v>
      </c>
      <c r="M154" s="8">
        <f t="shared" si="44"/>
        <v>10.543735513769752</v>
      </c>
      <c r="N154" s="10">
        <f t="shared" si="45"/>
        <v>-1.5487470630334359</v>
      </c>
      <c r="O154" s="9">
        <f t="shared" si="46"/>
        <v>2.5658513838961765</v>
      </c>
      <c r="P154" s="9">
        <f t="shared" si="47"/>
        <v>-1.0106989016495702</v>
      </c>
      <c r="Q154" s="9">
        <f t="shared" si="48"/>
        <v>1.1790100387183764</v>
      </c>
      <c r="R154" s="9">
        <f t="shared" si="49"/>
        <v>3.3010395642484895</v>
      </c>
      <c r="S154" s="9">
        <f t="shared" si="50"/>
        <v>-1.6585988789512918</v>
      </c>
      <c r="T154" s="9">
        <f t="shared" si="51"/>
        <v>1.7039923905588248</v>
      </c>
      <c r="U154" s="9">
        <f t="shared" si="52"/>
        <v>-0.18550232644210807</v>
      </c>
      <c r="V154" s="9">
        <f t="shared" si="53"/>
        <v>-1.6882387814751114</v>
      </c>
      <c r="W154" s="8">
        <f t="shared" si="54"/>
        <v>0.10372022636256657</v>
      </c>
    </row>
    <row r="155" spans="1:23">
      <c r="A155" s="1" t="s">
        <v>75</v>
      </c>
      <c r="B155" s="1" t="s">
        <v>5</v>
      </c>
      <c r="C155" s="1" t="s">
        <v>74</v>
      </c>
      <c r="D155" s="10">
        <v>3</v>
      </c>
      <c r="E155" s="9">
        <v>0</v>
      </c>
      <c r="F155" s="9">
        <v>4</v>
      </c>
      <c r="G155" s="9">
        <v>7</v>
      </c>
      <c r="H155" s="9">
        <v>2</v>
      </c>
      <c r="I155" s="9">
        <v>6</v>
      </c>
      <c r="J155" s="9">
        <v>10</v>
      </c>
      <c r="K155" s="9">
        <v>3</v>
      </c>
      <c r="L155" s="9">
        <v>7</v>
      </c>
      <c r="M155" s="8">
        <f t="shared" si="44"/>
        <v>15.565615715569677</v>
      </c>
      <c r="N155" s="10">
        <f t="shared" si="45"/>
        <v>-3.7152717059373348</v>
      </c>
      <c r="O155" s="9">
        <f t="shared" si="46"/>
        <v>-2.1172198608486132</v>
      </c>
      <c r="P155" s="9">
        <f t="shared" si="47"/>
        <v>-0.44466594189155906</v>
      </c>
      <c r="Q155" s="9">
        <f t="shared" si="48"/>
        <v>1.3591091304703582</v>
      </c>
      <c r="R155" s="9">
        <f t="shared" si="49"/>
        <v>-0.50815901293503529</v>
      </c>
      <c r="S155" s="9">
        <f t="shared" si="50"/>
        <v>2.0751359480180671</v>
      </c>
      <c r="T155" s="9">
        <f t="shared" si="51"/>
        <v>2.181554709179105</v>
      </c>
      <c r="U155" s="9">
        <f t="shared" si="52"/>
        <v>-0.22643614442472915</v>
      </c>
      <c r="V155" s="9">
        <f t="shared" si="53"/>
        <v>7.8798006648687746E-2</v>
      </c>
      <c r="W155" s="8">
        <f t="shared" si="54"/>
        <v>2.0691784785832104</v>
      </c>
    </row>
    <row r="156" spans="1:23">
      <c r="A156" s="1" t="s">
        <v>73</v>
      </c>
      <c r="B156" s="1" t="s">
        <v>5</v>
      </c>
      <c r="C156" s="1" t="s">
        <v>72</v>
      </c>
      <c r="D156" s="10">
        <v>10</v>
      </c>
      <c r="E156" s="9">
        <v>0</v>
      </c>
      <c r="F156" s="9">
        <v>9</v>
      </c>
      <c r="G156" s="9">
        <v>12</v>
      </c>
      <c r="H156" s="9">
        <v>1</v>
      </c>
      <c r="I156" s="9">
        <v>11</v>
      </c>
      <c r="J156" s="9">
        <v>11</v>
      </c>
      <c r="K156" s="9">
        <v>0</v>
      </c>
      <c r="L156" s="9">
        <v>13</v>
      </c>
      <c r="M156" s="8">
        <f t="shared" si="44"/>
        <v>25.473170860274887</v>
      </c>
      <c r="N156" s="10">
        <f t="shared" si="45"/>
        <v>-0.98955972344912979</v>
      </c>
      <c r="O156" s="9">
        <f t="shared" si="46"/>
        <v>-3.4648358439311702</v>
      </c>
      <c r="P156" s="9">
        <f t="shared" si="47"/>
        <v>1.7262925525394399</v>
      </c>
      <c r="Q156" s="9">
        <f t="shared" si="48"/>
        <v>2.7686673274373419</v>
      </c>
      <c r="R156" s="9">
        <f t="shared" si="49"/>
        <v>-3.1046087895723353</v>
      </c>
      <c r="S156" s="9">
        <f t="shared" si="50"/>
        <v>4.5769497059161122</v>
      </c>
      <c r="T156" s="9">
        <f t="shared" si="51"/>
        <v>-1.7949061825790604</v>
      </c>
      <c r="U156" s="9">
        <f t="shared" si="52"/>
        <v>-5.2800711952877428</v>
      </c>
      <c r="V156" s="9">
        <f t="shared" si="53"/>
        <v>1.6734348221919575</v>
      </c>
      <c r="W156" s="8">
        <f t="shared" si="54"/>
        <v>5.1057252412082965</v>
      </c>
    </row>
    <row r="157" spans="1:23">
      <c r="A157" s="1" t="s">
        <v>71</v>
      </c>
      <c r="B157" s="1" t="s">
        <v>5</v>
      </c>
      <c r="C157" s="1" t="s">
        <v>70</v>
      </c>
      <c r="D157" s="10">
        <v>5</v>
      </c>
      <c r="E157" s="9">
        <v>0</v>
      </c>
      <c r="F157" s="9">
        <v>5</v>
      </c>
      <c r="G157" s="9">
        <v>3</v>
      </c>
      <c r="H157" s="9">
        <v>0</v>
      </c>
      <c r="I157" s="9">
        <v>4</v>
      </c>
      <c r="J157" s="9">
        <v>7</v>
      </c>
      <c r="K157" s="9">
        <v>0</v>
      </c>
      <c r="L157" s="9">
        <v>2</v>
      </c>
      <c r="M157" s="8">
        <f t="shared" si="44"/>
        <v>10.08590607315814</v>
      </c>
      <c r="N157" s="10">
        <f t="shared" si="45"/>
        <v>0.64876835459370152</v>
      </c>
      <c r="O157" s="9">
        <f t="shared" si="46"/>
        <v>-1.3718751023375459</v>
      </c>
      <c r="P157" s="9">
        <f t="shared" si="47"/>
        <v>2.1200314824910498</v>
      </c>
      <c r="Q157" s="9">
        <f t="shared" si="48"/>
        <v>-0.65507516815431677</v>
      </c>
      <c r="R157" s="9">
        <f t="shared" si="49"/>
        <v>-1.6251882792984631</v>
      </c>
      <c r="S157" s="9">
        <f t="shared" si="50"/>
        <v>1.4568426394717875</v>
      </c>
      <c r="T157" s="9">
        <f t="shared" si="51"/>
        <v>1.9339553100704876</v>
      </c>
      <c r="U157" s="9">
        <f t="shared" si="52"/>
        <v>-2.0906035776766791</v>
      </c>
      <c r="V157" s="9">
        <f t="shared" si="53"/>
        <v>-2.4846663629548189</v>
      </c>
      <c r="W157" s="8">
        <f t="shared" si="54"/>
        <v>0.70695737745028886</v>
      </c>
    </row>
    <row r="158" spans="1:23">
      <c r="A158" s="1" t="s">
        <v>69</v>
      </c>
      <c r="B158" s="1" t="s">
        <v>5</v>
      </c>
      <c r="C158" s="1" t="s">
        <v>68</v>
      </c>
      <c r="D158" s="10">
        <v>5</v>
      </c>
      <c r="E158" s="9">
        <v>0</v>
      </c>
      <c r="F158" s="9">
        <v>2</v>
      </c>
      <c r="G158" s="9">
        <v>2</v>
      </c>
      <c r="H158" s="9">
        <v>0</v>
      </c>
      <c r="I158" s="9">
        <v>1</v>
      </c>
      <c r="J158" s="9">
        <v>6</v>
      </c>
      <c r="K158" s="9">
        <v>0</v>
      </c>
      <c r="L158" s="9">
        <v>6</v>
      </c>
      <c r="M158" s="8">
        <f t="shared" si="44"/>
        <v>9.3867292228855348</v>
      </c>
      <c r="N158" s="10">
        <f t="shared" si="45"/>
        <v>0.95040515495397404</v>
      </c>
      <c r="O158" s="9">
        <f t="shared" si="46"/>
        <v>-1.2767737494137394</v>
      </c>
      <c r="P158" s="9">
        <f t="shared" si="47"/>
        <v>-0.68032286323153901</v>
      </c>
      <c r="Q158" s="9">
        <f t="shared" si="48"/>
        <v>-1.4016974423413746</v>
      </c>
      <c r="R158" s="9">
        <f t="shared" si="49"/>
        <v>-1.5125267083917202</v>
      </c>
      <c r="S158" s="9">
        <f t="shared" si="50"/>
        <v>-1.3668601850256712</v>
      </c>
      <c r="T158" s="9">
        <f t="shared" si="51"/>
        <v>1.2851444986225946</v>
      </c>
      <c r="U158" s="9">
        <f t="shared" si="52"/>
        <v>-1.9456784104179157</v>
      </c>
      <c r="V158" s="9">
        <f t="shared" si="53"/>
        <v>1.8262204209821284</v>
      </c>
      <c r="W158" s="8">
        <f t="shared" si="54"/>
        <v>-2.4912741732201722</v>
      </c>
    </row>
    <row r="159" spans="1:23">
      <c r="A159" s="1" t="s">
        <v>67</v>
      </c>
      <c r="B159" s="1" t="s">
        <v>5</v>
      </c>
      <c r="C159" s="1" t="s">
        <v>66</v>
      </c>
      <c r="D159" s="10">
        <v>5</v>
      </c>
      <c r="E159" s="9">
        <v>2</v>
      </c>
      <c r="F159" s="9">
        <v>2</v>
      </c>
      <c r="G159" s="9">
        <v>7</v>
      </c>
      <c r="H159" s="9">
        <v>3</v>
      </c>
      <c r="I159" s="9">
        <v>6</v>
      </c>
      <c r="J159" s="9">
        <v>9</v>
      </c>
      <c r="K159" s="9">
        <v>1</v>
      </c>
      <c r="L159" s="9">
        <v>4</v>
      </c>
      <c r="M159" s="8">
        <f t="shared" si="44"/>
        <v>14.039745250115288</v>
      </c>
      <c r="N159" s="10">
        <f t="shared" si="45"/>
        <v>-1.0569852011932923</v>
      </c>
      <c r="O159" s="9">
        <f t="shared" si="46"/>
        <v>9.0327550932271405E-2</v>
      </c>
      <c r="P159" s="9">
        <f t="shared" si="47"/>
        <v>-2.0089630045024789</v>
      </c>
      <c r="Q159" s="9">
        <f t="shared" si="48"/>
        <v>1.912075934607576</v>
      </c>
      <c r="R159" s="9">
        <f t="shared" si="49"/>
        <v>0.73771148974432066</v>
      </c>
      <c r="S159" s="9">
        <f t="shared" si="50"/>
        <v>2.4598836025456343</v>
      </c>
      <c r="T159" s="9">
        <f t="shared" si="51"/>
        <v>1.9479834180095246</v>
      </c>
      <c r="U159" s="9">
        <f t="shared" si="52"/>
        <v>-1.910154173225362</v>
      </c>
      <c r="V159" s="9">
        <f t="shared" si="53"/>
        <v>-2.2427284976620161</v>
      </c>
      <c r="W159" s="8">
        <f t="shared" si="54"/>
        <v>1.9318047504125726</v>
      </c>
    </row>
    <row r="160" spans="1:23">
      <c r="A160" s="1" t="s">
        <v>65</v>
      </c>
      <c r="B160" s="1" t="s">
        <v>5</v>
      </c>
      <c r="C160" s="1" t="s">
        <v>64</v>
      </c>
      <c r="D160" s="10">
        <v>4</v>
      </c>
      <c r="E160" s="9">
        <v>0</v>
      </c>
      <c r="F160" s="9">
        <v>2</v>
      </c>
      <c r="G160" s="9">
        <v>4</v>
      </c>
      <c r="H160" s="9">
        <v>0</v>
      </c>
      <c r="I160" s="9">
        <v>3</v>
      </c>
      <c r="J160" s="9">
        <v>6</v>
      </c>
      <c r="K160" s="9">
        <v>0</v>
      </c>
      <c r="L160" s="9">
        <v>3</v>
      </c>
      <c r="M160" s="8">
        <f t="shared" si="44"/>
        <v>8.8504595374776809</v>
      </c>
      <c r="N160" s="10">
        <f t="shared" si="45"/>
        <v>0.18176103004275301</v>
      </c>
      <c r="O160" s="9">
        <f t="shared" si="46"/>
        <v>-1.203830870091539</v>
      </c>
      <c r="P160" s="9">
        <f t="shared" si="47"/>
        <v>-0.52719434907857643</v>
      </c>
      <c r="Q160" s="9">
        <f t="shared" si="48"/>
        <v>0.79264365069979981</v>
      </c>
      <c r="R160" s="9">
        <f t="shared" si="49"/>
        <v>-1.4261151157250618</v>
      </c>
      <c r="S160" s="9">
        <f t="shared" si="50"/>
        <v>0.7683600111352562</v>
      </c>
      <c r="T160" s="9">
        <f t="shared" si="51"/>
        <v>1.5545071292503794</v>
      </c>
      <c r="U160" s="9">
        <f t="shared" si="52"/>
        <v>-1.8345205913007132</v>
      </c>
      <c r="V160" s="9">
        <f t="shared" si="53"/>
        <v>-0.93532895275025041</v>
      </c>
      <c r="W160" s="8">
        <f t="shared" si="54"/>
        <v>-9.9471021108681001E-2</v>
      </c>
    </row>
    <row r="161" spans="1:23">
      <c r="A161" s="1" t="s">
        <v>63</v>
      </c>
      <c r="B161" s="1" t="s">
        <v>5</v>
      </c>
      <c r="C161" s="1" t="s">
        <v>62</v>
      </c>
      <c r="D161" s="10">
        <v>4</v>
      </c>
      <c r="E161" s="9">
        <v>0</v>
      </c>
      <c r="F161" s="9">
        <v>2</v>
      </c>
      <c r="G161" s="9">
        <v>1</v>
      </c>
      <c r="H161" s="9">
        <v>0</v>
      </c>
      <c r="I161" s="9">
        <v>4</v>
      </c>
      <c r="J161" s="9">
        <v>5</v>
      </c>
      <c r="K161" s="9">
        <v>0</v>
      </c>
      <c r="L161" s="9">
        <v>4</v>
      </c>
      <c r="M161" s="8">
        <f t="shared" si="44"/>
        <v>7.9577835195172799</v>
      </c>
      <c r="N161" s="10">
        <f t="shared" si="45"/>
        <v>0.56687666668166647</v>
      </c>
      <c r="O161" s="9">
        <f t="shared" si="46"/>
        <v>-1.0824099491935286</v>
      </c>
      <c r="P161" s="9">
        <f t="shared" si="47"/>
        <v>-0.27229619620928203</v>
      </c>
      <c r="Q161" s="9">
        <f t="shared" si="48"/>
        <v>-1.8838556223662759</v>
      </c>
      <c r="R161" s="9">
        <f t="shared" si="49"/>
        <v>-1.2822741369298072</v>
      </c>
      <c r="S161" s="9">
        <f t="shared" si="50"/>
        <v>1.99344792779599</v>
      </c>
      <c r="T161" s="9">
        <f t="shared" si="51"/>
        <v>1.0028889174420335</v>
      </c>
      <c r="U161" s="9">
        <f t="shared" si="52"/>
        <v>-1.6494869747552616</v>
      </c>
      <c r="V161" s="9">
        <f t="shared" si="53"/>
        <v>0.46159662654080424</v>
      </c>
      <c r="W161" s="8">
        <f t="shared" si="54"/>
        <v>0.14854559688327407</v>
      </c>
    </row>
    <row r="162" spans="1:23">
      <c r="A162" s="1" t="s">
        <v>61</v>
      </c>
      <c r="B162" s="1" t="s">
        <v>5</v>
      </c>
      <c r="C162" s="1" t="s">
        <v>60</v>
      </c>
      <c r="D162" s="10">
        <v>6</v>
      </c>
      <c r="E162" s="9">
        <v>0</v>
      </c>
      <c r="F162" s="9">
        <v>3</v>
      </c>
      <c r="G162" s="9">
        <v>3</v>
      </c>
      <c r="H162" s="9">
        <v>0</v>
      </c>
      <c r="I162" s="9">
        <v>7</v>
      </c>
      <c r="J162" s="9">
        <v>6</v>
      </c>
      <c r="K162" s="9">
        <v>0</v>
      </c>
      <c r="L162" s="9">
        <v>3</v>
      </c>
      <c r="M162" s="8">
        <f t="shared" si="44"/>
        <v>10.645041595945386</v>
      </c>
      <c r="N162" s="10">
        <f t="shared" si="45"/>
        <v>1.4075477678486523</v>
      </c>
      <c r="O162" s="9">
        <f t="shared" si="46"/>
        <v>-1.4479281705478195</v>
      </c>
      <c r="P162" s="9">
        <f t="shared" si="47"/>
        <v>-3.962623105178098E-2</v>
      </c>
      <c r="Q162" s="9">
        <f t="shared" si="48"/>
        <v>-0.85770271099962869</v>
      </c>
      <c r="R162" s="9">
        <f t="shared" si="49"/>
        <v>-1.7152843491589189</v>
      </c>
      <c r="S162" s="9">
        <f t="shared" si="50"/>
        <v>4.3158568311572036</v>
      </c>
      <c r="T162" s="9">
        <f t="shared" si="51"/>
        <v>0.65310740948317481</v>
      </c>
      <c r="U162" s="9">
        <f t="shared" si="52"/>
        <v>-2.2065010206893638</v>
      </c>
      <c r="V162" s="9">
        <f t="shared" si="53"/>
        <v>-1.7332842117815579</v>
      </c>
      <c r="W162" s="8">
        <f t="shared" si="54"/>
        <v>1.906463438079256</v>
      </c>
    </row>
    <row r="163" spans="1:23">
      <c r="A163" s="1" t="s">
        <v>59</v>
      </c>
      <c r="B163" s="1" t="s">
        <v>5</v>
      </c>
      <c r="C163" s="1" t="s">
        <v>58</v>
      </c>
      <c r="D163" s="10">
        <v>3</v>
      </c>
      <c r="E163" s="9">
        <v>0</v>
      </c>
      <c r="F163" s="9">
        <v>4</v>
      </c>
      <c r="G163" s="9">
        <v>7</v>
      </c>
      <c r="H163" s="9">
        <v>2</v>
      </c>
      <c r="I163" s="9">
        <v>4</v>
      </c>
      <c r="J163" s="9">
        <v>8</v>
      </c>
      <c r="K163" s="9">
        <v>3</v>
      </c>
      <c r="L163" s="9">
        <v>5</v>
      </c>
      <c r="M163" s="8">
        <f t="shared" si="44"/>
        <v>13.167443786208121</v>
      </c>
      <c r="N163" s="10">
        <f t="shared" si="45"/>
        <v>-2.6806594941565809</v>
      </c>
      <c r="O163" s="9">
        <f t="shared" si="46"/>
        <v>-1.7910228551307386</v>
      </c>
      <c r="P163" s="9">
        <f t="shared" si="47"/>
        <v>0.24011731962580063</v>
      </c>
      <c r="Q163" s="9">
        <f t="shared" si="48"/>
        <v>2.2281930386877846</v>
      </c>
      <c r="R163" s="9">
        <f t="shared" si="49"/>
        <v>-0.12173057675185106</v>
      </c>
      <c r="S163" s="9">
        <f t="shared" si="50"/>
        <v>0.67983408319099015</v>
      </c>
      <c r="T163" s="9">
        <f t="shared" si="51"/>
        <v>1.3861312816908393</v>
      </c>
      <c r="U163" s="9">
        <f t="shared" si="52"/>
        <v>0.27065621188324185</v>
      </c>
      <c r="V163" s="9">
        <f t="shared" si="53"/>
        <v>-0.8548623996471072</v>
      </c>
      <c r="W163" s="8">
        <f t="shared" si="54"/>
        <v>1.4874424668413744</v>
      </c>
    </row>
    <row r="164" spans="1:23">
      <c r="A164" s="1" t="s">
        <v>57</v>
      </c>
      <c r="B164" s="1" t="s">
        <v>5</v>
      </c>
      <c r="C164" s="1" t="s">
        <v>56</v>
      </c>
      <c r="D164" s="10">
        <v>9</v>
      </c>
      <c r="E164" s="9">
        <v>5</v>
      </c>
      <c r="F164" s="9">
        <v>7</v>
      </c>
      <c r="G164" s="9">
        <v>10</v>
      </c>
      <c r="H164" s="9">
        <v>7</v>
      </c>
      <c r="I164" s="9">
        <v>11</v>
      </c>
      <c r="J164" s="9">
        <v>8</v>
      </c>
      <c r="K164" s="9">
        <v>1</v>
      </c>
      <c r="L164" s="9">
        <v>6</v>
      </c>
      <c r="M164" s="8">
        <f t="shared" ref="M164:M195" si="55">SUMPRODUCT(D$192:L$192,$D164:$L164)</f>
        <v>20.980663342022538</v>
      </c>
      <c r="N164" s="10">
        <f t="shared" ref="N164:N189" si="56">+D164-$M164*D$192</f>
        <v>-5.1415471573859506E-2</v>
      </c>
      <c r="O164" s="9">
        <f t="shared" ref="O164:O189" si="57">+E164-$M164*E$192</f>
        <v>2.1462306449544237</v>
      </c>
      <c r="P164" s="9">
        <f t="shared" ref="P164:P189" si="58">+F164-$M164*F$192</f>
        <v>1.0091004751386778</v>
      </c>
      <c r="Q164" s="9">
        <f t="shared" ref="Q164:Q189" si="59">+G164-$M164*G$192</f>
        <v>2.3967265770084714</v>
      </c>
      <c r="R164" s="9">
        <f t="shared" ref="R164:R189" si="60">+H164-$M164*H$192</f>
        <v>3.6192895404700915</v>
      </c>
      <c r="S164" s="9">
        <f t="shared" ref="S164:S189" si="61">+I164-$M164*I$192</f>
        <v>5.7097337591681869</v>
      </c>
      <c r="T164" s="9">
        <f t="shared" ref="T164:T189" si="62">+J164-$M164*J$192</f>
        <v>-2.5383668402307862</v>
      </c>
      <c r="U164" s="9">
        <f t="shared" ref="U164:U189" si="63">+K164-$M164*K$192</f>
        <v>-3.3488655879508844</v>
      </c>
      <c r="V164" s="9">
        <f t="shared" ref="V164:V189" si="64">+L164-$M164*L$192</f>
        <v>-3.3289858620491248</v>
      </c>
      <c r="W164" s="8">
        <f t="shared" ref="W164:W195" si="65">SUMPRODUCT(N$192:V$192,$N164:$V164)</f>
        <v>7.562520703523524</v>
      </c>
    </row>
    <row r="165" spans="1:23">
      <c r="A165" s="1" t="s">
        <v>55</v>
      </c>
      <c r="B165" s="1" t="s">
        <v>5</v>
      </c>
      <c r="C165" s="1" t="s">
        <v>54</v>
      </c>
      <c r="D165" s="10">
        <v>3</v>
      </c>
      <c r="E165" s="9">
        <v>0</v>
      </c>
      <c r="F165" s="9">
        <v>3</v>
      </c>
      <c r="G165" s="9">
        <v>4</v>
      </c>
      <c r="H165" s="9">
        <v>0</v>
      </c>
      <c r="I165" s="9">
        <v>5</v>
      </c>
      <c r="J165" s="9">
        <v>2</v>
      </c>
      <c r="K165" s="9">
        <v>0</v>
      </c>
      <c r="L165" s="9">
        <v>3</v>
      </c>
      <c r="M165" s="8">
        <f t="shared" si="55"/>
        <v>7.199727610589358</v>
      </c>
      <c r="N165" s="10">
        <f t="shared" si="56"/>
        <v>-0.106085104329396</v>
      </c>
      <c r="O165" s="9">
        <f t="shared" si="57"/>
        <v>-0.97929992416506439</v>
      </c>
      <c r="P165" s="9">
        <f t="shared" si="58"/>
        <v>0.94416201154997825</v>
      </c>
      <c r="Q165" s="9">
        <f t="shared" si="59"/>
        <v>1.3908595404259856</v>
      </c>
      <c r="R165" s="9">
        <f t="shared" si="60"/>
        <v>-1.1601251134006958</v>
      </c>
      <c r="S165" s="9">
        <f t="shared" si="61"/>
        <v>3.1845914354291414</v>
      </c>
      <c r="T165" s="9">
        <f t="shared" si="62"/>
        <v>-1.6163475612403935</v>
      </c>
      <c r="U165" s="9">
        <f t="shared" si="63"/>
        <v>-1.4923573739253162</v>
      </c>
      <c r="V165" s="9">
        <f t="shared" si="64"/>
        <v>-0.20133620157111887</v>
      </c>
      <c r="W165" s="8">
        <f t="shared" si="65"/>
        <v>3.2642437790178271</v>
      </c>
    </row>
    <row r="166" spans="1:23">
      <c r="A166" s="1" t="s">
        <v>53</v>
      </c>
      <c r="B166" s="1" t="s">
        <v>5</v>
      </c>
      <c r="C166" s="1" t="s">
        <v>52</v>
      </c>
      <c r="D166" s="10">
        <v>5</v>
      </c>
      <c r="E166" s="9">
        <v>0</v>
      </c>
      <c r="F166" s="9">
        <v>2</v>
      </c>
      <c r="G166" s="9">
        <v>5</v>
      </c>
      <c r="H166" s="9">
        <v>0</v>
      </c>
      <c r="I166" s="9">
        <v>4</v>
      </c>
      <c r="J166" s="9">
        <v>5</v>
      </c>
      <c r="K166" s="9">
        <v>0</v>
      </c>
      <c r="L166" s="9">
        <v>2</v>
      </c>
      <c r="M166" s="8">
        <f t="shared" si="55"/>
        <v>8.9494841678837194</v>
      </c>
      <c r="N166" s="10">
        <f t="shared" si="56"/>
        <v>1.1390401180719261</v>
      </c>
      <c r="O166" s="9">
        <f t="shared" si="57"/>
        <v>-1.2173001036920543</v>
      </c>
      <c r="P166" s="9">
        <f t="shared" si="58"/>
        <v>-0.55547022394383294</v>
      </c>
      <c r="Q166" s="9">
        <f t="shared" si="59"/>
        <v>1.7567576861659822</v>
      </c>
      <c r="R166" s="9">
        <f t="shared" si="60"/>
        <v>-1.4420714083506745</v>
      </c>
      <c r="S166" s="9">
        <f t="shared" si="61"/>
        <v>1.7433909884352614</v>
      </c>
      <c r="T166" s="9">
        <f t="shared" si="62"/>
        <v>0.50476809743688378</v>
      </c>
      <c r="U166" s="9">
        <f t="shared" si="63"/>
        <v>-1.8550463869112757</v>
      </c>
      <c r="V166" s="9">
        <f t="shared" si="64"/>
        <v>-1.9793599427143418</v>
      </c>
      <c r="W166" s="8">
        <f t="shared" si="65"/>
        <v>0.78411828487292756</v>
      </c>
    </row>
    <row r="167" spans="1:23">
      <c r="A167" s="1" t="s">
        <v>51</v>
      </c>
      <c r="B167" s="1" t="s">
        <v>5</v>
      </c>
      <c r="C167" s="1" t="s">
        <v>50</v>
      </c>
      <c r="D167" s="10">
        <v>5</v>
      </c>
      <c r="E167" s="9">
        <v>0</v>
      </c>
      <c r="F167" s="9">
        <v>8</v>
      </c>
      <c r="G167" s="9">
        <v>12</v>
      </c>
      <c r="H167" s="9">
        <v>3</v>
      </c>
      <c r="I167" s="9">
        <v>6</v>
      </c>
      <c r="J167" s="9">
        <v>6</v>
      </c>
      <c r="K167" s="9">
        <v>3</v>
      </c>
      <c r="L167" s="9">
        <v>7</v>
      </c>
      <c r="M167" s="8">
        <f t="shared" si="55"/>
        <v>17.534573445014619</v>
      </c>
      <c r="N167" s="10">
        <f t="shared" si="56"/>
        <v>-2.5647136022513166</v>
      </c>
      <c r="O167" s="9">
        <f t="shared" si="57"/>
        <v>-2.3850355699170582</v>
      </c>
      <c r="P167" s="9">
        <f t="shared" si="58"/>
        <v>2.9931102745459039</v>
      </c>
      <c r="Q167" s="9">
        <f t="shared" si="59"/>
        <v>5.6455700144168759</v>
      </c>
      <c r="R167" s="9">
        <f t="shared" si="60"/>
        <v>0.174573802429558</v>
      </c>
      <c r="S167" s="9">
        <f t="shared" si="61"/>
        <v>1.5786640092665207</v>
      </c>
      <c r="T167" s="9">
        <f t="shared" si="62"/>
        <v>-2.8074320786808826</v>
      </c>
      <c r="U167" s="9">
        <f t="shared" si="63"/>
        <v>-0.63456111045297492</v>
      </c>
      <c r="V167" s="9">
        <f t="shared" si="64"/>
        <v>-0.79669284516693928</v>
      </c>
      <c r="W167" s="8">
        <f t="shared" si="65"/>
        <v>5.295863543002838</v>
      </c>
    </row>
    <row r="168" spans="1:23">
      <c r="A168" s="1" t="s">
        <v>49</v>
      </c>
      <c r="B168" s="1" t="s">
        <v>5</v>
      </c>
      <c r="C168" s="1" t="s">
        <v>48</v>
      </c>
      <c r="D168" s="10">
        <v>7</v>
      </c>
      <c r="E168" s="9">
        <v>2</v>
      </c>
      <c r="F168" s="9">
        <v>5</v>
      </c>
      <c r="G168" s="9">
        <v>7</v>
      </c>
      <c r="H168" s="9">
        <v>3</v>
      </c>
      <c r="I168" s="9">
        <v>5</v>
      </c>
      <c r="J168" s="9">
        <v>6</v>
      </c>
      <c r="K168" s="9">
        <v>3</v>
      </c>
      <c r="L168" s="9">
        <v>2</v>
      </c>
      <c r="M168" s="8">
        <f t="shared" si="55"/>
        <v>13.525458470136442</v>
      </c>
      <c r="N168" s="10">
        <f t="shared" si="56"/>
        <v>1.1648868741191594</v>
      </c>
      <c r="O168" s="9">
        <f t="shared" si="57"/>
        <v>0.16028033690873311</v>
      </c>
      <c r="P168" s="9">
        <f t="shared" si="58"/>
        <v>1.1378884260548507</v>
      </c>
      <c r="Q168" s="9">
        <f t="shared" si="59"/>
        <v>2.0984505473767117</v>
      </c>
      <c r="R168" s="9">
        <f t="shared" si="60"/>
        <v>0.8205808760897022</v>
      </c>
      <c r="S168" s="9">
        <f t="shared" si="61"/>
        <v>1.5895608175066513</v>
      </c>
      <c r="T168" s="9">
        <f t="shared" si="62"/>
        <v>-0.79369573387683001</v>
      </c>
      <c r="U168" s="9">
        <f t="shared" si="63"/>
        <v>0.19644703586550705</v>
      </c>
      <c r="V168" s="9">
        <f t="shared" si="64"/>
        <v>-4.0140525010431727</v>
      </c>
      <c r="W168" s="8">
        <f t="shared" si="65"/>
        <v>2.1615421464228604</v>
      </c>
    </row>
    <row r="169" spans="1:23">
      <c r="A169" s="1" t="s">
        <v>47</v>
      </c>
      <c r="B169" s="1" t="s">
        <v>5</v>
      </c>
      <c r="C169" s="1" t="s">
        <v>46</v>
      </c>
      <c r="D169" s="10">
        <v>3</v>
      </c>
      <c r="E169" s="9">
        <v>1</v>
      </c>
      <c r="F169" s="9">
        <v>2</v>
      </c>
      <c r="G169" s="9">
        <v>5</v>
      </c>
      <c r="H169" s="9">
        <v>3</v>
      </c>
      <c r="I169" s="9">
        <v>3</v>
      </c>
      <c r="J169" s="9">
        <v>6</v>
      </c>
      <c r="K169" s="9">
        <v>2</v>
      </c>
      <c r="L169" s="9">
        <v>3</v>
      </c>
      <c r="M169" s="8">
        <f t="shared" si="55"/>
        <v>9.815419011395015</v>
      </c>
      <c r="N169" s="10">
        <f t="shared" si="56"/>
        <v>-1.2345389205009054</v>
      </c>
      <c r="O169" s="9">
        <f t="shared" si="57"/>
        <v>-0.33508371613528687</v>
      </c>
      <c r="P169" s="9">
        <f t="shared" si="58"/>
        <v>-0.80273259873072034</v>
      </c>
      <c r="Q169" s="9">
        <f t="shared" si="59"/>
        <v>1.4429478092149193</v>
      </c>
      <c r="R169" s="9">
        <f t="shared" si="60"/>
        <v>1.4183965408744321</v>
      </c>
      <c r="S169" s="9">
        <f t="shared" si="61"/>
        <v>0.52504584868878013</v>
      </c>
      <c r="T169" s="9">
        <f t="shared" si="62"/>
        <v>1.0698181203128438</v>
      </c>
      <c r="U169" s="9">
        <f t="shared" si="63"/>
        <v>-3.4537100858877956E-2</v>
      </c>
      <c r="V169" s="9">
        <f t="shared" si="64"/>
        <v>-1.364395143026262</v>
      </c>
      <c r="W169" s="8">
        <f t="shared" si="65"/>
        <v>0.99181678855549571</v>
      </c>
    </row>
    <row r="170" spans="1:23">
      <c r="A170" s="1" t="s">
        <v>45</v>
      </c>
      <c r="B170" s="1" t="s">
        <v>5</v>
      </c>
      <c r="C170" s="1" t="s">
        <v>44</v>
      </c>
      <c r="D170" s="10">
        <v>3</v>
      </c>
      <c r="E170" s="9">
        <v>0</v>
      </c>
      <c r="F170" s="9">
        <v>3</v>
      </c>
      <c r="G170" s="9">
        <v>8</v>
      </c>
      <c r="H170" s="9">
        <v>0</v>
      </c>
      <c r="I170" s="9">
        <v>1</v>
      </c>
      <c r="J170" s="9">
        <v>8</v>
      </c>
      <c r="K170" s="9">
        <v>1</v>
      </c>
      <c r="L170" s="9">
        <v>5</v>
      </c>
      <c r="M170" s="8">
        <f t="shared" si="55"/>
        <v>11.751016839410642</v>
      </c>
      <c r="N170" s="10">
        <f t="shared" si="56"/>
        <v>-2.0695887872110053</v>
      </c>
      <c r="O170" s="9">
        <f t="shared" si="57"/>
        <v>-1.5983618439635983</v>
      </c>
      <c r="P170" s="9">
        <f t="shared" si="58"/>
        <v>-0.35543066738308982</v>
      </c>
      <c r="Q170" s="9">
        <f t="shared" si="59"/>
        <v>3.7414981322700225</v>
      </c>
      <c r="R170" s="9">
        <f t="shared" si="60"/>
        <v>-1.8934952099220892</v>
      </c>
      <c r="S170" s="9">
        <f t="shared" si="61"/>
        <v>-1.963014403670778</v>
      </c>
      <c r="T170" s="9">
        <f t="shared" si="62"/>
        <v>2.0975876605672257</v>
      </c>
      <c r="U170" s="9">
        <f t="shared" si="63"/>
        <v>-1.435747236551288</v>
      </c>
      <c r="V170" s="9">
        <f t="shared" si="64"/>
        <v>-0.22505261976122082</v>
      </c>
      <c r="W170" s="8">
        <f t="shared" si="65"/>
        <v>-0.76340663368710915</v>
      </c>
    </row>
    <row r="171" spans="1:23">
      <c r="A171" s="1" t="s">
        <v>43</v>
      </c>
      <c r="B171" s="1" t="s">
        <v>5</v>
      </c>
      <c r="C171" s="1" t="s">
        <v>42</v>
      </c>
      <c r="D171" s="10">
        <v>1</v>
      </c>
      <c r="E171" s="9">
        <v>0</v>
      </c>
      <c r="F171" s="9">
        <v>1</v>
      </c>
      <c r="G171" s="9">
        <v>0</v>
      </c>
      <c r="H171" s="9">
        <v>0</v>
      </c>
      <c r="I171" s="9">
        <v>1</v>
      </c>
      <c r="J171" s="9">
        <v>0</v>
      </c>
      <c r="K171" s="9">
        <v>0</v>
      </c>
      <c r="L171" s="9">
        <v>2</v>
      </c>
      <c r="M171" s="8">
        <f t="shared" si="55"/>
        <v>1.8584042041831148</v>
      </c>
      <c r="N171" s="10">
        <f t="shared" si="56"/>
        <v>0.1982527772375291</v>
      </c>
      <c r="O171" s="9">
        <f t="shared" si="57"/>
        <v>-0.25277832643943376</v>
      </c>
      <c r="P171" s="9">
        <f t="shared" si="58"/>
        <v>0.46934409640226205</v>
      </c>
      <c r="Q171" s="9">
        <f t="shared" si="59"/>
        <v>-0.67347514539924314</v>
      </c>
      <c r="R171" s="9">
        <f t="shared" si="60"/>
        <v>-0.29945318833329876</v>
      </c>
      <c r="S171" s="9">
        <f t="shared" si="61"/>
        <v>0.53140409037886549</v>
      </c>
      <c r="T171" s="9">
        <f t="shared" si="62"/>
        <v>-0.93345691324652225</v>
      </c>
      <c r="U171" s="9">
        <f t="shared" si="63"/>
        <v>-0.38520946455909794</v>
      </c>
      <c r="V171" s="9">
        <f t="shared" si="64"/>
        <v>1.1736664249279336</v>
      </c>
      <c r="W171" s="8">
        <f t="shared" si="65"/>
        <v>0.48562110153819099</v>
      </c>
    </row>
    <row r="172" spans="1:23">
      <c r="A172" s="1" t="s">
        <v>41</v>
      </c>
      <c r="B172" s="1" t="s">
        <v>5</v>
      </c>
      <c r="C172" s="1" t="s">
        <v>40</v>
      </c>
      <c r="D172" s="10">
        <v>3</v>
      </c>
      <c r="E172" s="9">
        <v>0</v>
      </c>
      <c r="F172" s="9">
        <v>3</v>
      </c>
      <c r="G172" s="9">
        <v>4</v>
      </c>
      <c r="H172" s="9">
        <v>0</v>
      </c>
      <c r="I172" s="9">
        <v>6</v>
      </c>
      <c r="J172" s="9">
        <v>6</v>
      </c>
      <c r="K172" s="9">
        <v>0</v>
      </c>
      <c r="L172" s="9">
        <v>6</v>
      </c>
      <c r="M172" s="8">
        <f t="shared" si="55"/>
        <v>10.794975766391033</v>
      </c>
      <c r="N172" s="10">
        <f t="shared" si="56"/>
        <v>-1.6571363866971733</v>
      </c>
      <c r="O172" s="9">
        <f t="shared" si="57"/>
        <v>-1.4683220701074662</v>
      </c>
      <c r="P172" s="9">
        <f t="shared" si="58"/>
        <v>-8.2439012318052729E-2</v>
      </c>
      <c r="Q172" s="9">
        <f t="shared" si="59"/>
        <v>8.7961995841915108E-2</v>
      </c>
      <c r="R172" s="9">
        <f t="shared" si="60"/>
        <v>-1.7394439293401276</v>
      </c>
      <c r="S172" s="9">
        <f t="shared" si="61"/>
        <v>3.2780509873988208</v>
      </c>
      <c r="T172" s="9">
        <f t="shared" si="62"/>
        <v>0.57779705040233598</v>
      </c>
      <c r="U172" s="9">
        <f t="shared" si="63"/>
        <v>-2.2375793304491438</v>
      </c>
      <c r="V172" s="9">
        <f t="shared" si="64"/>
        <v>1.2000480316502333</v>
      </c>
      <c r="W172" s="8">
        <f t="shared" si="65"/>
        <v>2.470158137911556</v>
      </c>
    </row>
    <row r="173" spans="1:23">
      <c r="A173" s="1" t="s">
        <v>39</v>
      </c>
      <c r="B173" s="1" t="s">
        <v>5</v>
      </c>
      <c r="C173" s="1" t="s">
        <v>38</v>
      </c>
      <c r="D173" s="10">
        <v>3</v>
      </c>
      <c r="E173" s="9">
        <v>0</v>
      </c>
      <c r="F173" s="9">
        <v>4</v>
      </c>
      <c r="G173" s="9">
        <v>6</v>
      </c>
      <c r="H173" s="9">
        <v>0</v>
      </c>
      <c r="I173" s="9">
        <v>3</v>
      </c>
      <c r="J173" s="9">
        <v>2</v>
      </c>
      <c r="K173" s="9">
        <v>0</v>
      </c>
      <c r="L173" s="9">
        <v>7</v>
      </c>
      <c r="M173" s="8">
        <f t="shared" si="55"/>
        <v>9.4843482899256362</v>
      </c>
      <c r="N173" s="10">
        <f t="shared" si="56"/>
        <v>-1.0917093730436997</v>
      </c>
      <c r="O173" s="9">
        <f t="shared" si="57"/>
        <v>-1.2900517996567555</v>
      </c>
      <c r="P173" s="9">
        <f t="shared" si="58"/>
        <v>1.29180261188742</v>
      </c>
      <c r="Q173" s="9">
        <f t="shared" si="59"/>
        <v>2.5629259613182884</v>
      </c>
      <c r="R173" s="9">
        <f t="shared" si="60"/>
        <v>-1.5282565161490858</v>
      </c>
      <c r="S173" s="9">
        <f t="shared" si="61"/>
        <v>0.60852520453971115</v>
      </c>
      <c r="T173" s="9">
        <f t="shared" si="62"/>
        <v>-2.7638885334745922</v>
      </c>
      <c r="U173" s="9">
        <f t="shared" si="63"/>
        <v>-1.9659128612766865</v>
      </c>
      <c r="V173" s="9">
        <f t="shared" si="64"/>
        <v>2.7828144103409151</v>
      </c>
      <c r="W173" s="8">
        <f t="shared" si="65"/>
        <v>2.4567835724687104</v>
      </c>
    </row>
    <row r="174" spans="1:23">
      <c r="A174" s="1" t="s">
        <v>37</v>
      </c>
      <c r="B174" s="1" t="s">
        <v>5</v>
      </c>
      <c r="C174" s="1" t="s">
        <v>36</v>
      </c>
      <c r="D174" s="10">
        <v>6</v>
      </c>
      <c r="E174" s="9">
        <v>0</v>
      </c>
      <c r="F174" s="9">
        <v>6</v>
      </c>
      <c r="G174" s="9">
        <v>8</v>
      </c>
      <c r="H174" s="9">
        <v>0</v>
      </c>
      <c r="I174" s="9">
        <v>7</v>
      </c>
      <c r="J174" s="9">
        <v>6</v>
      </c>
      <c r="K174" s="9">
        <v>0</v>
      </c>
      <c r="L174" s="9">
        <v>4</v>
      </c>
      <c r="M174" s="8">
        <f t="shared" si="55"/>
        <v>13.758291662770684</v>
      </c>
      <c r="N174" s="10">
        <f t="shared" si="56"/>
        <v>6.4438669610561661E-2</v>
      </c>
      <c r="O174" s="9">
        <f t="shared" si="57"/>
        <v>-1.8713894067569108</v>
      </c>
      <c r="P174" s="9">
        <f t="shared" si="58"/>
        <v>2.0714043382838701</v>
      </c>
      <c r="Q174" s="9">
        <f t="shared" si="59"/>
        <v>3.014073118661174</v>
      </c>
      <c r="R174" s="9">
        <f t="shared" si="60"/>
        <v>-2.2169366035453555</v>
      </c>
      <c r="S174" s="9">
        <f t="shared" si="61"/>
        <v>3.5308520169955191</v>
      </c>
      <c r="T174" s="9">
        <f t="shared" si="62"/>
        <v>-0.91064540112816239</v>
      </c>
      <c r="U174" s="9">
        <f t="shared" si="63"/>
        <v>-2.8518145582830305</v>
      </c>
      <c r="V174" s="9">
        <f t="shared" si="64"/>
        <v>-2.1175810466802441</v>
      </c>
      <c r="W174" s="8">
        <f t="shared" si="65"/>
        <v>3.9954283855196935</v>
      </c>
    </row>
    <row r="175" spans="1:23">
      <c r="A175" s="1" t="s">
        <v>35</v>
      </c>
      <c r="B175" s="1" t="s">
        <v>5</v>
      </c>
      <c r="C175" s="1" t="s">
        <v>34</v>
      </c>
      <c r="D175" s="10">
        <v>3</v>
      </c>
      <c r="E175" s="9">
        <v>0</v>
      </c>
      <c r="F175" s="9">
        <v>2</v>
      </c>
      <c r="G175" s="9">
        <v>2</v>
      </c>
      <c r="H175" s="9">
        <v>1</v>
      </c>
      <c r="I175" s="9">
        <v>3</v>
      </c>
      <c r="J175" s="9">
        <v>3</v>
      </c>
      <c r="K175" s="9">
        <v>0</v>
      </c>
      <c r="L175" s="9">
        <v>2</v>
      </c>
      <c r="M175" s="8">
        <f t="shared" si="55"/>
        <v>5.9038730910451012</v>
      </c>
      <c r="N175" s="10">
        <f t="shared" si="56"/>
        <v>0.45296860412122975</v>
      </c>
      <c r="O175" s="9">
        <f t="shared" si="57"/>
        <v>-0.80303905689945332</v>
      </c>
      <c r="P175" s="9">
        <f t="shared" si="58"/>
        <v>0.31418530866269467</v>
      </c>
      <c r="Q175" s="9">
        <f t="shared" si="59"/>
        <v>-0.13953012991489055</v>
      </c>
      <c r="R175" s="9">
        <f t="shared" si="60"/>
        <v>4.8681865522500312E-2</v>
      </c>
      <c r="S175" s="9">
        <f t="shared" si="61"/>
        <v>1.5113406571300338</v>
      </c>
      <c r="T175" s="9">
        <f t="shared" si="62"/>
        <v>3.4546553779133848E-2</v>
      </c>
      <c r="U175" s="9">
        <f t="shared" si="63"/>
        <v>-1.2237530388207531</v>
      </c>
      <c r="V175" s="9">
        <f t="shared" si="64"/>
        <v>-0.62513857163786746</v>
      </c>
      <c r="W175" s="8">
        <f t="shared" si="65"/>
        <v>1.1257726802455545</v>
      </c>
    </row>
    <row r="176" spans="1:23">
      <c r="A176" s="1" t="s">
        <v>33</v>
      </c>
      <c r="B176" s="1" t="s">
        <v>5</v>
      </c>
      <c r="C176" s="1" t="s">
        <v>32</v>
      </c>
      <c r="D176" s="10">
        <v>3</v>
      </c>
      <c r="E176" s="9">
        <v>0</v>
      </c>
      <c r="F176" s="9">
        <v>3</v>
      </c>
      <c r="G176" s="9">
        <v>3</v>
      </c>
      <c r="H176" s="9">
        <v>0</v>
      </c>
      <c r="I176" s="9">
        <v>3</v>
      </c>
      <c r="J176" s="9">
        <v>5</v>
      </c>
      <c r="K176" s="9">
        <v>1</v>
      </c>
      <c r="L176" s="9">
        <v>3</v>
      </c>
      <c r="M176" s="8">
        <f t="shared" si="55"/>
        <v>8.0471822365055896</v>
      </c>
      <c r="N176" s="10">
        <f t="shared" si="56"/>
        <v>-0.47169146230909398</v>
      </c>
      <c r="O176" s="9">
        <f t="shared" si="57"/>
        <v>-1.0945698754438411</v>
      </c>
      <c r="P176" s="9">
        <f t="shared" si="58"/>
        <v>0.70217654936612828</v>
      </c>
      <c r="Q176" s="9">
        <f t="shared" si="59"/>
        <v>8.3746789538150068E-2</v>
      </c>
      <c r="R176" s="9">
        <f t="shared" si="60"/>
        <v>-1.2966793620012944</v>
      </c>
      <c r="S176" s="9">
        <f t="shared" si="61"/>
        <v>0.97090607548431107</v>
      </c>
      <c r="T176" s="9">
        <f t="shared" si="62"/>
        <v>0.95798488083887268</v>
      </c>
      <c r="U176" s="9">
        <f t="shared" si="63"/>
        <v>-0.66801751392742958</v>
      </c>
      <c r="V176" s="9">
        <f t="shared" si="64"/>
        <v>-0.57815423134550681</v>
      </c>
      <c r="W176" s="8">
        <f t="shared" si="65"/>
        <v>0.53265404379274672</v>
      </c>
    </row>
    <row r="177" spans="1:23">
      <c r="A177" s="1" t="s">
        <v>31</v>
      </c>
      <c r="B177" s="1" t="s">
        <v>5</v>
      </c>
      <c r="C177" s="1" t="s">
        <v>30</v>
      </c>
      <c r="D177" s="10">
        <v>5</v>
      </c>
      <c r="E177" s="9">
        <v>0</v>
      </c>
      <c r="F177" s="9">
        <v>5</v>
      </c>
      <c r="G177" s="9">
        <v>2</v>
      </c>
      <c r="H177" s="9">
        <v>0</v>
      </c>
      <c r="I177" s="9">
        <v>3</v>
      </c>
      <c r="J177" s="9">
        <v>3</v>
      </c>
      <c r="K177" s="9">
        <v>0</v>
      </c>
      <c r="L177" s="9">
        <v>5</v>
      </c>
      <c r="M177" s="8">
        <f t="shared" si="55"/>
        <v>8.796144686805782</v>
      </c>
      <c r="N177" s="10">
        <f t="shared" si="56"/>
        <v>1.2051933816177942</v>
      </c>
      <c r="O177" s="9">
        <f t="shared" si="57"/>
        <v>-1.196443017103074</v>
      </c>
      <c r="P177" s="9">
        <f t="shared" si="58"/>
        <v>2.4883149228533292</v>
      </c>
      <c r="Q177" s="9">
        <f t="shared" si="59"/>
        <v>-1.1876729554124457</v>
      </c>
      <c r="R177" s="9">
        <f t="shared" si="60"/>
        <v>-1.4173631148573622</v>
      </c>
      <c r="S177" s="9">
        <f t="shared" si="61"/>
        <v>0.78205547996773372</v>
      </c>
      <c r="T177" s="9">
        <f t="shared" si="62"/>
        <v>-1.4182110917170974</v>
      </c>
      <c r="U177" s="9">
        <f t="shared" si="63"/>
        <v>-1.8232622253877249</v>
      </c>
      <c r="V177" s="9">
        <f t="shared" si="64"/>
        <v>1.088821974499155</v>
      </c>
      <c r="W177" s="8">
        <f t="shared" si="65"/>
        <v>0.89375145170012238</v>
      </c>
    </row>
    <row r="178" spans="1:23">
      <c r="A178" s="1" t="s">
        <v>29</v>
      </c>
      <c r="B178" s="1" t="s">
        <v>5</v>
      </c>
      <c r="C178" s="1" t="s">
        <v>28</v>
      </c>
      <c r="D178" s="10">
        <v>0</v>
      </c>
      <c r="E178" s="9">
        <v>0</v>
      </c>
      <c r="F178" s="9">
        <v>1</v>
      </c>
      <c r="G178" s="9">
        <v>2</v>
      </c>
      <c r="H178" s="9">
        <v>0</v>
      </c>
      <c r="I178" s="9">
        <v>3</v>
      </c>
      <c r="J178" s="9">
        <v>1</v>
      </c>
      <c r="K178" s="9">
        <v>0</v>
      </c>
      <c r="L178" s="9">
        <v>2</v>
      </c>
      <c r="M178" s="8">
        <f t="shared" si="55"/>
        <v>3.1583645653827519</v>
      </c>
      <c r="N178" s="10">
        <f t="shared" si="56"/>
        <v>-1.3625722612267146</v>
      </c>
      <c r="O178" s="9">
        <f t="shared" si="57"/>
        <v>-0.42959766628056761</v>
      </c>
      <c r="P178" s="9">
        <f t="shared" si="58"/>
        <v>9.8148401428649223E-2</v>
      </c>
      <c r="Q178" s="9">
        <f t="shared" si="59"/>
        <v>0.85542659120815379</v>
      </c>
      <c r="R178" s="9">
        <f t="shared" si="60"/>
        <v>-0.50892176034357883</v>
      </c>
      <c r="S178" s="9">
        <f t="shared" si="61"/>
        <v>2.2036195822742224</v>
      </c>
      <c r="T178" s="9">
        <f t="shared" si="62"/>
        <v>-0.58641334940656509</v>
      </c>
      <c r="U178" s="9">
        <f t="shared" si="63"/>
        <v>-0.65466485728722512</v>
      </c>
      <c r="V178" s="9">
        <f t="shared" si="64"/>
        <v>0.5956431454367801</v>
      </c>
      <c r="W178" s="8">
        <f t="shared" si="65"/>
        <v>2.3679721145985066</v>
      </c>
    </row>
    <row r="179" spans="1:23">
      <c r="A179" s="1" t="s">
        <v>27</v>
      </c>
      <c r="B179" s="1" t="s">
        <v>5</v>
      </c>
      <c r="C179" s="1" t="s">
        <v>26</v>
      </c>
      <c r="D179" s="10">
        <v>4</v>
      </c>
      <c r="E179" s="9">
        <v>0</v>
      </c>
      <c r="F179" s="9">
        <v>3</v>
      </c>
      <c r="G179" s="9">
        <v>3</v>
      </c>
      <c r="H179" s="9">
        <v>0</v>
      </c>
      <c r="I179" s="9">
        <v>3</v>
      </c>
      <c r="J179" s="9">
        <v>4</v>
      </c>
      <c r="K179" s="9">
        <v>0</v>
      </c>
      <c r="L179" s="9">
        <v>5</v>
      </c>
      <c r="M179" s="8">
        <f t="shared" si="55"/>
        <v>8.6583237699483728</v>
      </c>
      <c r="N179" s="10">
        <f t="shared" si="56"/>
        <v>0.26465167227398423</v>
      </c>
      <c r="O179" s="9">
        <f t="shared" si="57"/>
        <v>-1.177696750476499</v>
      </c>
      <c r="P179" s="9">
        <f t="shared" si="58"/>
        <v>0.52766883897395322</v>
      </c>
      <c r="Q179" s="9">
        <f t="shared" si="59"/>
        <v>-0.13772743666540821</v>
      </c>
      <c r="R179" s="9">
        <f t="shared" si="60"/>
        <v>-1.3951553987539052</v>
      </c>
      <c r="S179" s="9">
        <f t="shared" si="61"/>
        <v>0.81680697146471104</v>
      </c>
      <c r="T179" s="9">
        <f t="shared" si="62"/>
        <v>-0.34898509269011324</v>
      </c>
      <c r="U179" s="9">
        <f t="shared" si="63"/>
        <v>-1.7946947471888564</v>
      </c>
      <c r="V179" s="9">
        <f t="shared" si="64"/>
        <v>1.1501036110183498</v>
      </c>
      <c r="W179" s="8">
        <f t="shared" si="65"/>
        <v>0.52417116854275847</v>
      </c>
    </row>
    <row r="180" spans="1:23">
      <c r="A180" s="1" t="s">
        <v>25</v>
      </c>
      <c r="B180" s="1" t="s">
        <v>5</v>
      </c>
      <c r="C180" s="1" t="s">
        <v>24</v>
      </c>
      <c r="D180" s="10">
        <v>2</v>
      </c>
      <c r="E180" s="9">
        <v>0</v>
      </c>
      <c r="F180" s="9">
        <v>2</v>
      </c>
      <c r="G180" s="9">
        <v>3</v>
      </c>
      <c r="H180" s="9">
        <v>0</v>
      </c>
      <c r="I180" s="9">
        <v>3</v>
      </c>
      <c r="J180" s="9">
        <v>3</v>
      </c>
      <c r="K180" s="9">
        <v>0</v>
      </c>
      <c r="L180" s="9">
        <v>3</v>
      </c>
      <c r="M180" s="8">
        <f t="shared" si="55"/>
        <v>6.118362656059162</v>
      </c>
      <c r="N180" s="10">
        <f t="shared" si="56"/>
        <v>-0.63956584703555919</v>
      </c>
      <c r="O180" s="9">
        <f t="shared" si="57"/>
        <v>-0.83221371823574142</v>
      </c>
      <c r="P180" s="9">
        <f t="shared" si="58"/>
        <v>0.25293913106654919</v>
      </c>
      <c r="Q180" s="9">
        <f t="shared" si="59"/>
        <v>0.78274006800044349</v>
      </c>
      <c r="R180" s="9">
        <f t="shared" si="60"/>
        <v>-0.98587982130704266</v>
      </c>
      <c r="S180" s="9">
        <f t="shared" si="61"/>
        <v>1.4572571953106039</v>
      </c>
      <c r="T180" s="9">
        <f t="shared" si="62"/>
        <v>-7.3189301978695109E-2</v>
      </c>
      <c r="U180" s="9">
        <f t="shared" si="63"/>
        <v>-1.2682123713527187</v>
      </c>
      <c r="V180" s="9">
        <f t="shared" si="64"/>
        <v>0.27948931896054541</v>
      </c>
      <c r="W180" s="8">
        <f t="shared" si="65"/>
        <v>1.4316481025909311</v>
      </c>
    </row>
    <row r="181" spans="1:23">
      <c r="A181" s="1" t="s">
        <v>23</v>
      </c>
      <c r="B181" s="1" t="s">
        <v>5</v>
      </c>
      <c r="C181" s="1" t="s">
        <v>22</v>
      </c>
      <c r="D181" s="10">
        <v>1</v>
      </c>
      <c r="E181" s="9">
        <v>0</v>
      </c>
      <c r="F181" s="9">
        <v>1</v>
      </c>
      <c r="G181" s="9">
        <v>3</v>
      </c>
      <c r="H181" s="9">
        <v>0</v>
      </c>
      <c r="I181" s="9">
        <v>6</v>
      </c>
      <c r="J181" s="9">
        <v>3</v>
      </c>
      <c r="K181" s="9">
        <v>0</v>
      </c>
      <c r="L181" s="9">
        <v>5</v>
      </c>
      <c r="M181" s="8">
        <f t="shared" si="55"/>
        <v>7.0471443219433265</v>
      </c>
      <c r="N181" s="10">
        <f t="shared" si="56"/>
        <v>-2.0402580750767942</v>
      </c>
      <c r="O181" s="9">
        <f t="shared" si="57"/>
        <v>-0.95854569413278645</v>
      </c>
      <c r="P181" s="9">
        <f t="shared" si="58"/>
        <v>-1.0122687677562032</v>
      </c>
      <c r="Q181" s="9">
        <f t="shared" si="59"/>
        <v>0.44615485899827112</v>
      </c>
      <c r="R181" s="9">
        <f t="shared" si="60"/>
        <v>-1.1355386686603179</v>
      </c>
      <c r="S181" s="9">
        <f t="shared" si="61"/>
        <v>4.2230652533289987</v>
      </c>
      <c r="T181" s="9">
        <f t="shared" si="62"/>
        <v>-0.53970657791075505</v>
      </c>
      <c r="U181" s="9">
        <f t="shared" si="63"/>
        <v>-1.4607299557416384</v>
      </c>
      <c r="V181" s="9">
        <f t="shared" si="64"/>
        <v>1.8665094770596773</v>
      </c>
      <c r="W181" s="8">
        <f t="shared" si="65"/>
        <v>3.3871885461531108</v>
      </c>
    </row>
    <row r="182" spans="1:23">
      <c r="A182" s="1" t="s">
        <v>21</v>
      </c>
      <c r="B182" s="1" t="s">
        <v>5</v>
      </c>
      <c r="C182" s="1" t="s">
        <v>20</v>
      </c>
      <c r="D182" s="10">
        <v>6</v>
      </c>
      <c r="E182" s="9">
        <v>0</v>
      </c>
      <c r="F182" s="9">
        <v>5</v>
      </c>
      <c r="G182" s="9">
        <v>10</v>
      </c>
      <c r="H182" s="9">
        <v>1</v>
      </c>
      <c r="I182" s="9">
        <v>3</v>
      </c>
      <c r="J182" s="9">
        <v>5</v>
      </c>
      <c r="K182" s="9">
        <v>5</v>
      </c>
      <c r="L182" s="9">
        <v>6</v>
      </c>
      <c r="M182" s="8">
        <f t="shared" si="55"/>
        <v>14.773475277022083</v>
      </c>
      <c r="N182" s="10">
        <f t="shared" si="56"/>
        <v>-0.37352883040259854</v>
      </c>
      <c r="O182" s="9">
        <f t="shared" si="57"/>
        <v>-2.0094736913606486</v>
      </c>
      <c r="P182" s="9">
        <f t="shared" si="58"/>
        <v>0.78152489390594937</v>
      </c>
      <c r="Q182" s="9">
        <f t="shared" si="59"/>
        <v>4.6461763335183424</v>
      </c>
      <c r="R182" s="9">
        <f t="shared" si="60"/>
        <v>-1.3805177929050352</v>
      </c>
      <c r="S182" s="9">
        <f t="shared" si="61"/>
        <v>-0.72512614323561841</v>
      </c>
      <c r="T182" s="9">
        <f t="shared" si="62"/>
        <v>-2.4205614682595868</v>
      </c>
      <c r="U182" s="9">
        <f t="shared" si="63"/>
        <v>1.9377584874544298</v>
      </c>
      <c r="V182" s="9">
        <f t="shared" si="64"/>
        <v>-0.56897924274043898</v>
      </c>
      <c r="W182" s="8">
        <f t="shared" si="65"/>
        <v>0.87331687816732895</v>
      </c>
    </row>
    <row r="183" spans="1:23">
      <c r="A183" s="1" t="s">
        <v>19</v>
      </c>
      <c r="B183" s="1" t="s">
        <v>5</v>
      </c>
      <c r="C183" s="1" t="s">
        <v>18</v>
      </c>
      <c r="D183" s="10">
        <v>2</v>
      </c>
      <c r="E183" s="9">
        <v>0</v>
      </c>
      <c r="F183" s="9">
        <v>1</v>
      </c>
      <c r="G183" s="9">
        <v>0</v>
      </c>
      <c r="H183" s="9">
        <v>0</v>
      </c>
      <c r="I183" s="9">
        <v>2</v>
      </c>
      <c r="J183" s="9">
        <v>0</v>
      </c>
      <c r="K183" s="9">
        <v>0</v>
      </c>
      <c r="L183" s="9">
        <v>5</v>
      </c>
      <c r="M183" s="8">
        <f t="shared" si="55"/>
        <v>3.8759114015734033</v>
      </c>
      <c r="N183" s="10">
        <f t="shared" si="56"/>
        <v>0.32786581364261713</v>
      </c>
      <c r="O183" s="9">
        <f t="shared" si="57"/>
        <v>-0.52719768676368495</v>
      </c>
      <c r="P183" s="9">
        <f t="shared" si="58"/>
        <v>-0.10674268947362342</v>
      </c>
      <c r="Q183" s="9">
        <f t="shared" si="59"/>
        <v>-1.4046083133333394</v>
      </c>
      <c r="R183" s="9">
        <f t="shared" si="60"/>
        <v>-0.62454337128919724</v>
      </c>
      <c r="S183" s="9">
        <f t="shared" si="61"/>
        <v>1.0226904218452493</v>
      </c>
      <c r="T183" s="9">
        <f t="shared" si="62"/>
        <v>-1.9468295889483564</v>
      </c>
      <c r="U183" s="9">
        <f t="shared" si="63"/>
        <v>-0.80339774970261502</v>
      </c>
      <c r="V183" s="9">
        <f t="shared" si="64"/>
        <v>3.2765882051302375</v>
      </c>
      <c r="W183" s="8">
        <f t="shared" si="65"/>
        <v>0.56918296602385376</v>
      </c>
    </row>
    <row r="184" spans="1:23">
      <c r="A184" s="1" t="s">
        <v>17</v>
      </c>
      <c r="B184" s="1" t="s">
        <v>5</v>
      </c>
      <c r="C184" s="1" t="s">
        <v>16</v>
      </c>
      <c r="D184" s="10">
        <v>3</v>
      </c>
      <c r="E184" s="9">
        <v>3</v>
      </c>
      <c r="F184" s="9">
        <v>3</v>
      </c>
      <c r="G184" s="9">
        <v>3</v>
      </c>
      <c r="H184" s="9">
        <v>3</v>
      </c>
      <c r="I184" s="9">
        <v>3</v>
      </c>
      <c r="J184" s="9">
        <v>3</v>
      </c>
      <c r="K184" s="9">
        <v>3</v>
      </c>
      <c r="L184" s="9">
        <v>5</v>
      </c>
      <c r="M184" s="8">
        <f t="shared" si="55"/>
        <v>9.2379171649493053</v>
      </c>
      <c r="N184" s="10">
        <f t="shared" si="56"/>
        <v>-0.9853947889466137</v>
      </c>
      <c r="O184" s="9">
        <f t="shared" si="57"/>
        <v>1.7434675214973232</v>
      </c>
      <c r="P184" s="9">
        <f t="shared" si="58"/>
        <v>0.36216950570124684</v>
      </c>
      <c r="Q184" s="9">
        <f t="shared" si="59"/>
        <v>-0.3477687963933227</v>
      </c>
      <c r="R184" s="9">
        <f t="shared" si="60"/>
        <v>1.5114520606570894</v>
      </c>
      <c r="S184" s="9">
        <f t="shared" si="61"/>
        <v>0.67066271849244297</v>
      </c>
      <c r="T184" s="9">
        <f t="shared" si="62"/>
        <v>-1.6401087676246826</v>
      </c>
      <c r="U184" s="9">
        <f t="shared" si="63"/>
        <v>1.0851673081983688</v>
      </c>
      <c r="V184" s="9">
        <f t="shared" si="64"/>
        <v>0.89238923375788737</v>
      </c>
      <c r="W184" s="8">
        <f t="shared" si="65"/>
        <v>1.6838142534514822</v>
      </c>
    </row>
    <row r="185" spans="1:23">
      <c r="A185" s="1" t="s">
        <v>15</v>
      </c>
      <c r="B185" s="1" t="s">
        <v>5</v>
      </c>
      <c r="C185" s="1" t="s">
        <v>14</v>
      </c>
      <c r="D185" s="10">
        <v>1</v>
      </c>
      <c r="E185" s="9">
        <v>0</v>
      </c>
      <c r="F185" s="9">
        <v>2</v>
      </c>
      <c r="G185" s="9">
        <v>0</v>
      </c>
      <c r="H185" s="9">
        <v>0</v>
      </c>
      <c r="I185" s="9">
        <v>2</v>
      </c>
      <c r="J185" s="9">
        <v>1</v>
      </c>
      <c r="K185" s="9">
        <v>0</v>
      </c>
      <c r="L185" s="9">
        <v>2</v>
      </c>
      <c r="M185" s="8">
        <f t="shared" si="55"/>
        <v>2.898387175656719</v>
      </c>
      <c r="N185" s="10">
        <f t="shared" si="56"/>
        <v>-0.25041358782040679</v>
      </c>
      <c r="O185" s="9">
        <f t="shared" si="57"/>
        <v>-0.39423579541355375</v>
      </c>
      <c r="P185" s="9">
        <f t="shared" si="58"/>
        <v>1.1723833479217296</v>
      </c>
      <c r="Q185" s="9">
        <f t="shared" si="59"/>
        <v>-1.0503590769731028</v>
      </c>
      <c r="R185" s="9">
        <f t="shared" si="60"/>
        <v>-0.46703041180229116</v>
      </c>
      <c r="S185" s="9">
        <f t="shared" si="61"/>
        <v>1.2691727817048859</v>
      </c>
      <c r="T185" s="9">
        <f t="shared" si="62"/>
        <v>-0.45582943704707768</v>
      </c>
      <c r="U185" s="9">
        <f t="shared" si="63"/>
        <v>-0.60077682212866423</v>
      </c>
      <c r="V185" s="9">
        <f t="shared" si="64"/>
        <v>0.71124127280146032</v>
      </c>
      <c r="W185" s="8">
        <f t="shared" si="65"/>
        <v>1.1785483444616383</v>
      </c>
    </row>
    <row r="186" spans="1:23">
      <c r="A186" s="3" t="s">
        <v>13</v>
      </c>
      <c r="B186" s="3" t="s">
        <v>12</v>
      </c>
      <c r="C186" s="3" t="s">
        <v>11</v>
      </c>
      <c r="D186" s="10">
        <v>3</v>
      </c>
      <c r="E186" s="9">
        <v>0</v>
      </c>
      <c r="F186" s="9">
        <v>4</v>
      </c>
      <c r="G186" s="9">
        <v>7</v>
      </c>
      <c r="H186" s="9">
        <v>0</v>
      </c>
      <c r="I186" s="9">
        <v>2</v>
      </c>
      <c r="J186" s="9">
        <v>3</v>
      </c>
      <c r="K186" s="9">
        <v>3</v>
      </c>
      <c r="L186" s="9">
        <v>6</v>
      </c>
      <c r="M186" s="8">
        <f t="shared" si="55"/>
        <v>10.27407474681071</v>
      </c>
      <c r="N186" s="10">
        <f t="shared" si="56"/>
        <v>-1.4324108157785265</v>
      </c>
      <c r="O186" s="9">
        <f t="shared" si="57"/>
        <v>-1.397469621714525</v>
      </c>
      <c r="P186" s="9">
        <f t="shared" si="58"/>
        <v>1.0663010737236074</v>
      </c>
      <c r="Q186" s="9">
        <f t="shared" si="59"/>
        <v>3.2767335715361687</v>
      </c>
      <c r="R186" s="9">
        <f t="shared" si="60"/>
        <v>-1.6555087602481273</v>
      </c>
      <c r="S186" s="9">
        <f t="shared" si="61"/>
        <v>-0.59060401965325848</v>
      </c>
      <c r="T186" s="9">
        <f t="shared" si="62"/>
        <v>-2.1605598384004701</v>
      </c>
      <c r="U186" s="9">
        <f t="shared" si="63"/>
        <v>0.8703928762371973</v>
      </c>
      <c r="V186" s="9">
        <f t="shared" si="64"/>
        <v>1.4316650290717918</v>
      </c>
      <c r="W186" s="8">
        <f t="shared" si="65"/>
        <v>1.157833056946078</v>
      </c>
    </row>
    <row r="187" spans="1:23">
      <c r="A187" s="1" t="s">
        <v>10</v>
      </c>
      <c r="B187" s="1" t="s">
        <v>5</v>
      </c>
      <c r="C187" s="1" t="s">
        <v>9</v>
      </c>
      <c r="D187" s="10">
        <v>4</v>
      </c>
      <c r="E187" s="9">
        <v>0</v>
      </c>
      <c r="F187" s="9">
        <v>2</v>
      </c>
      <c r="G187" s="9">
        <v>4</v>
      </c>
      <c r="H187" s="9">
        <v>1</v>
      </c>
      <c r="I187" s="9">
        <v>3</v>
      </c>
      <c r="J187" s="9">
        <v>3</v>
      </c>
      <c r="K187" s="9">
        <v>1</v>
      </c>
      <c r="L187" s="9">
        <v>3</v>
      </c>
      <c r="M187" s="8">
        <f t="shared" si="55"/>
        <v>7.7120053292462938</v>
      </c>
      <c r="N187" s="10">
        <f t="shared" si="56"/>
        <v>0.67290956362722953</v>
      </c>
      <c r="O187" s="9">
        <f t="shared" si="57"/>
        <v>-1.0489794395809433</v>
      </c>
      <c r="P187" s="9">
        <f t="shared" si="58"/>
        <v>-0.2021157438893324</v>
      </c>
      <c r="Q187" s="9">
        <f t="shared" si="59"/>
        <v>1.2052130000874026</v>
      </c>
      <c r="R187" s="9">
        <f t="shared" si="60"/>
        <v>-0.24267077048575292</v>
      </c>
      <c r="S187" s="9">
        <f t="shared" si="61"/>
        <v>1.0554208045123843</v>
      </c>
      <c r="T187" s="9">
        <f t="shared" si="62"/>
        <v>-0.8736592789528852</v>
      </c>
      <c r="U187" s="9">
        <f t="shared" si="63"/>
        <v>-0.59854214538957096</v>
      </c>
      <c r="V187" s="9">
        <f t="shared" si="64"/>
        <v>-0.42911887540209026</v>
      </c>
      <c r="W187" s="8">
        <f t="shared" si="65"/>
        <v>0.91802824432806518</v>
      </c>
    </row>
    <row r="188" spans="1:23">
      <c r="A188" s="1" t="s">
        <v>8</v>
      </c>
      <c r="B188" s="1" t="s">
        <v>5</v>
      </c>
      <c r="C188" s="1" t="s">
        <v>7</v>
      </c>
      <c r="D188" s="10">
        <v>1</v>
      </c>
      <c r="E188" s="9">
        <v>2</v>
      </c>
      <c r="F188" s="9">
        <v>2</v>
      </c>
      <c r="G188" s="9">
        <v>0</v>
      </c>
      <c r="H188" s="9">
        <v>2</v>
      </c>
      <c r="I188" s="9">
        <v>1</v>
      </c>
      <c r="J188" s="9">
        <v>0</v>
      </c>
      <c r="K188" s="9">
        <v>1</v>
      </c>
      <c r="L188" s="9">
        <v>2</v>
      </c>
      <c r="M188" s="8">
        <f t="shared" si="55"/>
        <v>2.945534976463283</v>
      </c>
      <c r="N188" s="10">
        <f t="shared" si="56"/>
        <v>-0.27075395202693131</v>
      </c>
      <c r="O188" s="9">
        <f t="shared" si="57"/>
        <v>1.5993512067271234</v>
      </c>
      <c r="P188" s="9">
        <f t="shared" si="58"/>
        <v>1.1589205830488689</v>
      </c>
      <c r="Q188" s="9">
        <f t="shared" si="59"/>
        <v>-1.0674451726308625</v>
      </c>
      <c r="R188" s="9">
        <f t="shared" si="60"/>
        <v>1.5253724469285226</v>
      </c>
      <c r="S188" s="9">
        <f t="shared" si="61"/>
        <v>0.25728448175600616</v>
      </c>
      <c r="T188" s="9">
        <f t="shared" si="62"/>
        <v>-1.4795112822065932</v>
      </c>
      <c r="U188" s="9">
        <f t="shared" si="63"/>
        <v>0.38945039589906361</v>
      </c>
      <c r="V188" s="9">
        <f t="shared" si="64"/>
        <v>0.69027715169713955</v>
      </c>
      <c r="W188" s="8">
        <f t="shared" si="65"/>
        <v>1.3166128108301778</v>
      </c>
    </row>
    <row r="189" spans="1:23" ht="12.75" thickBot="1">
      <c r="A189" s="1" t="s">
        <v>6</v>
      </c>
      <c r="B189" s="1" t="s">
        <v>5</v>
      </c>
      <c r="C189" s="1" t="s">
        <v>4</v>
      </c>
      <c r="D189" s="7">
        <v>1</v>
      </c>
      <c r="E189" s="6">
        <v>0</v>
      </c>
      <c r="F189" s="6">
        <v>1</v>
      </c>
      <c r="G189" s="6">
        <v>5</v>
      </c>
      <c r="H189" s="6">
        <v>0</v>
      </c>
      <c r="I189" s="6">
        <v>6</v>
      </c>
      <c r="J189" s="6">
        <v>0</v>
      </c>
      <c r="K189" s="6">
        <v>0</v>
      </c>
      <c r="L189" s="6">
        <v>2</v>
      </c>
      <c r="M189" s="5">
        <f t="shared" si="55"/>
        <v>4.9311239398834257</v>
      </c>
      <c r="N189" s="7">
        <f t="shared" si="56"/>
        <v>-1.1273708459117953</v>
      </c>
      <c r="O189" s="6">
        <f t="shared" si="57"/>
        <v>-0.67072666655802471</v>
      </c>
      <c r="P189" s="6">
        <f t="shared" si="58"/>
        <v>-0.4080521472030858</v>
      </c>
      <c r="Q189" s="6">
        <f t="shared" si="59"/>
        <v>3.2129886464314894</v>
      </c>
      <c r="R189" s="6">
        <f t="shared" si="60"/>
        <v>-0.79457460467478103</v>
      </c>
      <c r="S189" s="6">
        <f t="shared" si="61"/>
        <v>4.7566189837156951</v>
      </c>
      <c r="T189" s="6">
        <f t="shared" si="62"/>
        <v>-2.4768517642172014</v>
      </c>
      <c r="U189" s="6">
        <f t="shared" si="63"/>
        <v>-1.0221218873059965</v>
      </c>
      <c r="V189" s="6">
        <f t="shared" si="64"/>
        <v>-0.19260872591408829</v>
      </c>
      <c r="W189" s="5">
        <f t="shared" si="65"/>
        <v>4.9899495451375104</v>
      </c>
    </row>
    <row r="191" spans="1:23">
      <c r="B191" s="1" t="s">
        <v>3</v>
      </c>
      <c r="D191" s="1">
        <f t="shared" ref="D191:W191" si="66">VARP(D4:D189)</f>
        <v>1455.396722164412</v>
      </c>
      <c r="E191" s="1">
        <f t="shared" si="66"/>
        <v>161.51647589316684</v>
      </c>
      <c r="F191" s="1">
        <f t="shared" si="66"/>
        <v>647.050554977454</v>
      </c>
      <c r="G191" s="1">
        <f t="shared" si="66"/>
        <v>1035.6148687709563</v>
      </c>
      <c r="H191" s="1">
        <f t="shared" si="66"/>
        <v>226.20617990519136</v>
      </c>
      <c r="I191" s="1">
        <f t="shared" si="66"/>
        <v>549.22499710949239</v>
      </c>
      <c r="J191" s="1">
        <f t="shared" si="66"/>
        <v>1949.5503526419238</v>
      </c>
      <c r="K191" s="1">
        <f t="shared" si="66"/>
        <v>359.97664469880914</v>
      </c>
      <c r="L191" s="1">
        <f t="shared" si="66"/>
        <v>1550.3157879523644</v>
      </c>
      <c r="M191" s="4">
        <f t="shared" si="66"/>
        <v>7602.5621223890439</v>
      </c>
      <c r="N191" s="1">
        <f t="shared" si="66"/>
        <v>42.642729935433373</v>
      </c>
      <c r="O191" s="1">
        <f t="shared" si="66"/>
        <v>20.90569472466359</v>
      </c>
      <c r="P191" s="1">
        <f t="shared" si="66"/>
        <v>26.255442263740459</v>
      </c>
      <c r="Q191" s="1">
        <f t="shared" si="66"/>
        <v>37.094108983553589</v>
      </c>
      <c r="R191" s="1">
        <f t="shared" si="66"/>
        <v>28.569184023217307</v>
      </c>
      <c r="S191" s="1">
        <f t="shared" si="66"/>
        <v>66.552237886437879</v>
      </c>
      <c r="T191" s="1">
        <f t="shared" si="66"/>
        <v>30.678980407086822</v>
      </c>
      <c r="U191" s="1">
        <f t="shared" si="66"/>
        <v>33.691992317499022</v>
      </c>
      <c r="V191" s="1">
        <f t="shared" si="66"/>
        <v>45.90762222162585</v>
      </c>
      <c r="W191" s="4">
        <f t="shared" si="66"/>
        <v>137.21890513289785</v>
      </c>
    </row>
    <row r="192" spans="1:23">
      <c r="B192" s="1" t="s">
        <v>2</v>
      </c>
      <c r="D192" s="1">
        <v>0.43141703024444517</v>
      </c>
      <c r="E192" s="1">
        <v>0.13601902420929235</v>
      </c>
      <c r="F192" s="1">
        <v>0.28554385660733828</v>
      </c>
      <c r="G192" s="1">
        <v>0.36239432943775418</v>
      </c>
      <c r="H192" s="1">
        <v>0.16113458399375888</v>
      </c>
      <c r="I192" s="1">
        <v>0.25214961770230809</v>
      </c>
      <c r="J192" s="1">
        <v>0.50228949716395799</v>
      </c>
      <c r="K192" s="1">
        <v>0.20727969926672743</v>
      </c>
      <c r="L192" s="1">
        <v>0.44464684981451164</v>
      </c>
      <c r="M192" s="4">
        <f>SUMSQ(D192:L192)</f>
        <v>1.0000009905921738</v>
      </c>
      <c r="N192" s="1">
        <v>-0.40004100778147733</v>
      </c>
      <c r="O192" s="1">
        <v>8.7494423152335674E-2</v>
      </c>
      <c r="P192" s="1">
        <v>0.33871665150054137</v>
      </c>
      <c r="Q192" s="1">
        <v>0.2272328964962019</v>
      </c>
      <c r="R192" s="1">
        <v>0.25805576693911331</v>
      </c>
      <c r="S192" s="1">
        <v>0.67363422844375775</v>
      </c>
      <c r="T192" s="1">
        <v>-0.31942120652837075</v>
      </c>
      <c r="U192" s="1">
        <v>-0.19882278171219087</v>
      </c>
      <c r="V192" s="1">
        <v>-6.3342213720294277E-2</v>
      </c>
      <c r="W192" s="4">
        <f>SUMSQ(N192:V192)</f>
        <v>1.0000003355717246</v>
      </c>
    </row>
    <row r="194" spans="9:23">
      <c r="I194" s="3" t="s">
        <v>1</v>
      </c>
      <c r="L194" s="4">
        <f>SUM(D191:L191)</f>
        <v>7934.8525841137698</v>
      </c>
    </row>
    <row r="195" spans="9:23">
      <c r="I195" s="3" t="s">
        <v>0</v>
      </c>
      <c r="L195" s="2">
        <f>+M191/L194</f>
        <v>0.95812266728306983</v>
      </c>
      <c r="T195" s="3" t="s">
        <v>0</v>
      </c>
      <c r="W195" s="2">
        <f>+(M191+W191)/L194</f>
        <v>0.97541585624635585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鈴木邦律</dc:creator>
  <cp:lastModifiedBy>鈴木邦律</cp:lastModifiedBy>
  <dcterms:created xsi:type="dcterms:W3CDTF">2014-01-25T16:00:27Z</dcterms:created>
  <dcterms:modified xsi:type="dcterms:W3CDTF">2014-01-25T17:07:50Z</dcterms:modified>
</cp:coreProperties>
</file>