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0" yWindow="0" windowWidth="19320" windowHeight="11640" tabRatio="500"/>
  </bookViews>
  <sheets>
    <sheet name="Table S2" sheetId="2" r:id="rId1"/>
  </sheets>
  <calcPr calcId="101716" concurrentCalc="0"/>
</workbook>
</file>

<file path=xl/calcChain.xml><?xml version="1.0" encoding="utf-8"?>
<calcChain xmlns="http://schemas.openxmlformats.org/spreadsheetml/2006/main">
  <c r="C4" i="2"/>
  <c r="C5"/>
  <c r="C6"/>
  <c r="C7"/>
  <c r="C8"/>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6"/>
  <c r="C122"/>
  <c r="C123"/>
  <c r="C124"/>
  <c r="C125"/>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9"/>
  <c r="D209"/>
  <c r="E175"/>
  <c r="E160"/>
  <c r="E140"/>
  <c r="E57"/>
  <c r="E63"/>
  <c r="E174"/>
  <c r="E190"/>
  <c r="E201"/>
  <c r="E114"/>
  <c r="E27"/>
  <c r="E116"/>
  <c r="E183"/>
  <c r="E14"/>
  <c r="E104"/>
  <c r="E142"/>
  <c r="E105"/>
  <c r="E65"/>
  <c r="E106"/>
  <c r="E107"/>
  <c r="E6"/>
  <c r="E117"/>
  <c r="E69"/>
  <c r="E153"/>
  <c r="E158"/>
  <c r="E40"/>
  <c r="E141"/>
  <c r="E81"/>
  <c r="E118"/>
  <c r="E83"/>
  <c r="E129"/>
  <c r="E80"/>
  <c r="E98"/>
  <c r="E44"/>
  <c r="E94"/>
  <c r="E124"/>
  <c r="E128"/>
  <c r="E187"/>
  <c r="E125"/>
  <c r="E130"/>
  <c r="E133"/>
  <c r="E203"/>
  <c r="E4"/>
  <c r="E31"/>
  <c r="E59"/>
  <c r="E103"/>
  <c r="E206"/>
  <c r="E50"/>
  <c r="E162"/>
  <c r="E7"/>
  <c r="E84"/>
  <c r="E78"/>
  <c r="E55"/>
  <c r="E109"/>
  <c r="E205"/>
  <c r="E47"/>
  <c r="E121"/>
  <c r="E97"/>
  <c r="E10"/>
  <c r="E100"/>
  <c r="E30"/>
  <c r="E164"/>
  <c r="E150"/>
  <c r="E136"/>
  <c r="E5"/>
  <c r="E113"/>
  <c r="E39"/>
  <c r="E131"/>
  <c r="E137"/>
  <c r="E11"/>
  <c r="E102"/>
  <c r="E181"/>
  <c r="E199"/>
  <c r="E77"/>
  <c r="E76"/>
  <c r="E138"/>
  <c r="E178"/>
  <c r="E34"/>
  <c r="E161"/>
  <c r="E85"/>
  <c r="E89"/>
  <c r="E110"/>
  <c r="E112"/>
  <c r="E46"/>
  <c r="E184"/>
  <c r="E123"/>
  <c r="E18"/>
  <c r="E90"/>
  <c r="E139"/>
  <c r="E92"/>
  <c r="E144"/>
  <c r="E15"/>
  <c r="E134"/>
  <c r="E145"/>
  <c r="E119"/>
  <c r="E156"/>
  <c r="E166"/>
  <c r="E169"/>
  <c r="E172"/>
  <c r="E13"/>
  <c r="E186"/>
  <c r="E146"/>
  <c r="E149"/>
  <c r="E154"/>
  <c r="E157"/>
  <c r="E29"/>
  <c r="E192"/>
  <c r="E49"/>
  <c r="E122"/>
  <c r="E58"/>
  <c r="E88"/>
  <c r="E20"/>
  <c r="E82"/>
  <c r="E12"/>
  <c r="E165"/>
  <c r="E126"/>
  <c r="E45"/>
  <c r="E70"/>
  <c r="E17"/>
  <c r="E32"/>
  <c r="E19"/>
  <c r="E61"/>
  <c r="E167"/>
  <c r="E170"/>
  <c r="E127"/>
  <c r="E185"/>
  <c r="E53"/>
  <c r="E171"/>
  <c r="E86"/>
  <c r="E132"/>
  <c r="E176"/>
  <c r="E72"/>
  <c r="E8"/>
  <c r="E189"/>
  <c r="E193"/>
  <c r="E35"/>
  <c r="E196"/>
  <c r="E95"/>
  <c r="E148"/>
  <c r="E179"/>
  <c r="E25"/>
  <c r="E197"/>
  <c r="E200"/>
  <c r="E23"/>
  <c r="E60"/>
  <c r="E21"/>
  <c r="E152"/>
  <c r="E155"/>
  <c r="E191"/>
  <c r="E111"/>
  <c r="E147"/>
  <c r="E9"/>
  <c r="E22"/>
  <c r="E177"/>
  <c r="E16"/>
  <c r="E173"/>
  <c r="E159"/>
  <c r="E24"/>
  <c r="E64"/>
  <c r="E168"/>
  <c r="E182"/>
  <c r="E38"/>
  <c r="E28"/>
  <c r="E163"/>
  <c r="E36"/>
  <c r="E108"/>
  <c r="E48"/>
  <c r="E37"/>
  <c r="E74"/>
  <c r="E41"/>
  <c r="E42"/>
  <c r="E56"/>
  <c r="E120"/>
  <c r="E75"/>
  <c r="E33"/>
  <c r="E51"/>
  <c r="E79"/>
  <c r="E68"/>
  <c r="E87"/>
  <c r="E180"/>
  <c r="E43"/>
  <c r="E66"/>
  <c r="E101"/>
  <c r="E188"/>
  <c r="E26"/>
  <c r="E52"/>
  <c r="E135"/>
  <c r="E194"/>
  <c r="E71"/>
  <c r="E115"/>
  <c r="E143"/>
  <c r="E91"/>
  <c r="E93"/>
  <c r="E198"/>
  <c r="E202"/>
  <c r="E54"/>
  <c r="E151"/>
  <c r="E207"/>
  <c r="E195"/>
  <c r="E62"/>
  <c r="E99"/>
  <c r="E204"/>
  <c r="E67"/>
  <c r="E96"/>
  <c r="E73"/>
  <c r="E209"/>
  <c r="F209"/>
  <c r="G175"/>
  <c r="G160"/>
  <c r="G140"/>
  <c r="G57"/>
  <c r="G63"/>
  <c r="G174"/>
  <c r="G190"/>
  <c r="G201"/>
  <c r="G114"/>
  <c r="G27"/>
  <c r="G116"/>
  <c r="G183"/>
  <c r="G14"/>
  <c r="G104"/>
  <c r="G142"/>
  <c r="G105"/>
  <c r="G65"/>
  <c r="G106"/>
  <c r="G107"/>
  <c r="G6"/>
  <c r="G117"/>
  <c r="G69"/>
  <c r="G153"/>
  <c r="G158"/>
  <c r="G40"/>
  <c r="G141"/>
  <c r="G81"/>
  <c r="G118"/>
  <c r="G83"/>
  <c r="G129"/>
  <c r="G80"/>
  <c r="G98"/>
  <c r="G44"/>
  <c r="G94"/>
  <c r="G124"/>
  <c r="G128"/>
  <c r="G187"/>
  <c r="G125"/>
  <c r="G130"/>
  <c r="G133"/>
  <c r="G203"/>
  <c r="G4"/>
  <c r="G31"/>
  <c r="G59"/>
  <c r="G103"/>
  <c r="G206"/>
  <c r="G50"/>
  <c r="G162"/>
  <c r="G7"/>
  <c r="G84"/>
  <c r="G78"/>
  <c r="G55"/>
  <c r="G109"/>
  <c r="G205"/>
  <c r="G47"/>
  <c r="G121"/>
  <c r="G97"/>
  <c r="G10"/>
  <c r="G100"/>
  <c r="G30"/>
  <c r="G164"/>
  <c r="G150"/>
  <c r="G136"/>
  <c r="G5"/>
  <c r="G113"/>
  <c r="G39"/>
  <c r="G131"/>
  <c r="G137"/>
  <c r="G11"/>
  <c r="G102"/>
  <c r="G181"/>
  <c r="G199"/>
  <c r="G77"/>
  <c r="G76"/>
  <c r="G138"/>
  <c r="G178"/>
  <c r="G34"/>
  <c r="G161"/>
  <c r="G85"/>
  <c r="G89"/>
  <c r="G110"/>
  <c r="G112"/>
  <c r="G46"/>
  <c r="G184"/>
  <c r="G123"/>
  <c r="G18"/>
  <c r="G90"/>
  <c r="G139"/>
  <c r="G92"/>
  <c r="G144"/>
  <c r="G15"/>
  <c r="G134"/>
  <c r="G145"/>
  <c r="G119"/>
  <c r="G156"/>
  <c r="G166"/>
  <c r="G169"/>
  <c r="G172"/>
  <c r="G13"/>
  <c r="G186"/>
  <c r="G146"/>
  <c r="G149"/>
  <c r="G154"/>
  <c r="G157"/>
  <c r="G29"/>
  <c r="G192"/>
  <c r="G49"/>
  <c r="G122"/>
  <c r="G58"/>
  <c r="G88"/>
  <c r="G20"/>
  <c r="G82"/>
  <c r="G12"/>
  <c r="G165"/>
  <c r="G126"/>
  <c r="G45"/>
  <c r="G70"/>
  <c r="G17"/>
  <c r="G32"/>
  <c r="G19"/>
  <c r="G61"/>
  <c r="G167"/>
  <c r="G170"/>
  <c r="G127"/>
  <c r="G185"/>
  <c r="G53"/>
  <c r="G171"/>
  <c r="G86"/>
  <c r="G132"/>
  <c r="G176"/>
  <c r="G72"/>
  <c r="G8"/>
  <c r="G189"/>
  <c r="G193"/>
  <c r="G35"/>
  <c r="G196"/>
  <c r="G95"/>
  <c r="G148"/>
  <c r="G179"/>
  <c r="G25"/>
  <c r="G197"/>
  <c r="G200"/>
  <c r="G23"/>
  <c r="G60"/>
  <c r="G21"/>
  <c r="G152"/>
  <c r="G155"/>
  <c r="G191"/>
  <c r="G111"/>
  <c r="G147"/>
  <c r="G9"/>
  <c r="G22"/>
  <c r="G177"/>
  <c r="G16"/>
  <c r="G173"/>
  <c r="G159"/>
  <c r="G24"/>
  <c r="G64"/>
  <c r="G168"/>
  <c r="G182"/>
  <c r="G38"/>
  <c r="G28"/>
  <c r="G163"/>
  <c r="G36"/>
  <c r="G108"/>
  <c r="G48"/>
  <c r="G37"/>
  <c r="G74"/>
  <c r="G41"/>
  <c r="G42"/>
  <c r="G56"/>
  <c r="G120"/>
  <c r="G75"/>
  <c r="G33"/>
  <c r="G51"/>
  <c r="G79"/>
  <c r="G68"/>
  <c r="G87"/>
  <c r="G180"/>
  <c r="G43"/>
  <c r="G66"/>
  <c r="G101"/>
  <c r="G188"/>
  <c r="G26"/>
  <c r="G52"/>
  <c r="G135"/>
  <c r="G194"/>
  <c r="G71"/>
  <c r="G115"/>
  <c r="G143"/>
  <c r="G91"/>
  <c r="G93"/>
  <c r="G198"/>
  <c r="G202"/>
  <c r="G54"/>
  <c r="G151"/>
  <c r="G207"/>
  <c r="G195"/>
  <c r="G62"/>
  <c r="G99"/>
  <c r="G204"/>
  <c r="G67"/>
  <c r="G96"/>
  <c r="G73"/>
  <c r="G209"/>
  <c r="H209"/>
  <c r="I175"/>
  <c r="I160"/>
  <c r="I140"/>
  <c r="I57"/>
  <c r="I63"/>
  <c r="I174"/>
  <c r="I190"/>
  <c r="I201"/>
  <c r="I114"/>
  <c r="I27"/>
  <c r="I116"/>
  <c r="I183"/>
  <c r="I14"/>
  <c r="I104"/>
  <c r="I142"/>
  <c r="I105"/>
  <c r="I65"/>
  <c r="I106"/>
  <c r="I107"/>
  <c r="I6"/>
  <c r="I117"/>
  <c r="I69"/>
  <c r="I153"/>
  <c r="I158"/>
  <c r="I40"/>
  <c r="I141"/>
  <c r="I81"/>
  <c r="I118"/>
  <c r="I83"/>
  <c r="I129"/>
  <c r="I80"/>
  <c r="I98"/>
  <c r="I44"/>
  <c r="I94"/>
  <c r="I124"/>
  <c r="I128"/>
  <c r="I187"/>
  <c r="I125"/>
  <c r="I130"/>
  <c r="I133"/>
  <c r="I203"/>
  <c r="I4"/>
  <c r="I31"/>
  <c r="I59"/>
  <c r="I103"/>
  <c r="I206"/>
  <c r="I50"/>
  <c r="I162"/>
  <c r="I7"/>
  <c r="I84"/>
  <c r="I78"/>
  <c r="I55"/>
  <c r="I109"/>
  <c r="I205"/>
  <c r="I47"/>
  <c r="I121"/>
  <c r="I97"/>
  <c r="I10"/>
  <c r="I100"/>
  <c r="I30"/>
  <c r="I164"/>
  <c r="I150"/>
  <c r="I136"/>
  <c r="I5"/>
  <c r="I113"/>
  <c r="I39"/>
  <c r="I131"/>
  <c r="I137"/>
  <c r="I11"/>
  <c r="I102"/>
  <c r="I181"/>
  <c r="I199"/>
  <c r="I77"/>
  <c r="I76"/>
  <c r="I138"/>
  <c r="I178"/>
  <c r="I34"/>
  <c r="I161"/>
  <c r="I85"/>
  <c r="I89"/>
  <c r="I110"/>
  <c r="I112"/>
  <c r="I46"/>
  <c r="I184"/>
  <c r="I123"/>
  <c r="I18"/>
  <c r="I90"/>
  <c r="I139"/>
  <c r="I92"/>
  <c r="I144"/>
  <c r="I15"/>
  <c r="I134"/>
  <c r="I145"/>
  <c r="I119"/>
  <c r="I156"/>
  <c r="I166"/>
  <c r="I169"/>
  <c r="I172"/>
  <c r="I13"/>
  <c r="I186"/>
  <c r="I146"/>
  <c r="I149"/>
  <c r="I154"/>
  <c r="I157"/>
  <c r="I29"/>
  <c r="I192"/>
  <c r="I49"/>
  <c r="I122"/>
  <c r="I58"/>
  <c r="I88"/>
  <c r="I20"/>
  <c r="I82"/>
  <c r="I12"/>
  <c r="I165"/>
  <c r="I126"/>
  <c r="I45"/>
  <c r="I70"/>
  <c r="I17"/>
  <c r="I32"/>
  <c r="I19"/>
  <c r="I61"/>
  <c r="I167"/>
  <c r="I170"/>
  <c r="I127"/>
  <c r="I185"/>
  <c r="I53"/>
  <c r="I171"/>
  <c r="I86"/>
  <c r="I132"/>
  <c r="I176"/>
  <c r="I72"/>
  <c r="I8"/>
  <c r="I189"/>
  <c r="I193"/>
  <c r="I35"/>
  <c r="I196"/>
  <c r="I95"/>
  <c r="I148"/>
  <c r="I179"/>
  <c r="I25"/>
  <c r="I197"/>
  <c r="I200"/>
  <c r="I23"/>
  <c r="I60"/>
  <c r="I21"/>
  <c r="I152"/>
  <c r="I155"/>
  <c r="I191"/>
  <c r="I111"/>
  <c r="I147"/>
  <c r="I9"/>
  <c r="I22"/>
  <c r="I177"/>
  <c r="I16"/>
  <c r="I173"/>
  <c r="I159"/>
  <c r="I24"/>
  <c r="I64"/>
  <c r="I168"/>
  <c r="I182"/>
  <c r="I38"/>
  <c r="I28"/>
  <c r="I163"/>
  <c r="I36"/>
  <c r="I108"/>
  <c r="I48"/>
  <c r="I37"/>
  <c r="I74"/>
  <c r="I41"/>
  <c r="I42"/>
  <c r="I56"/>
  <c r="I120"/>
  <c r="I75"/>
  <c r="I33"/>
  <c r="I51"/>
  <c r="I79"/>
  <c r="I68"/>
  <c r="I87"/>
  <c r="I180"/>
  <c r="I43"/>
  <c r="I66"/>
  <c r="I101"/>
  <c r="I188"/>
  <c r="I26"/>
  <c r="I52"/>
  <c r="I135"/>
  <c r="I194"/>
  <c r="I71"/>
  <c r="I115"/>
  <c r="I143"/>
  <c r="I91"/>
  <c r="I93"/>
  <c r="I198"/>
  <c r="I202"/>
  <c r="I54"/>
  <c r="I151"/>
  <c r="I207"/>
  <c r="I195"/>
  <c r="I62"/>
  <c r="I99"/>
  <c r="I204"/>
  <c r="I67"/>
  <c r="I96"/>
  <c r="I73"/>
  <c r="I209"/>
  <c r="B209"/>
  <c r="H208"/>
  <c r="F208"/>
  <c r="D208"/>
  <c r="B208"/>
</calcChain>
</file>

<file path=xl/sharedStrings.xml><?xml version="1.0" encoding="utf-8"?>
<sst xmlns="http://schemas.openxmlformats.org/spreadsheetml/2006/main" count="222" uniqueCount="216">
  <si>
    <t xml:space="preserve">Disaccharides    </t>
  </si>
  <si>
    <t xml:space="preserve">Monosaccharides    </t>
  </si>
  <si>
    <t xml:space="preserve">Phenylacetic Acid Derivatives    </t>
  </si>
  <si>
    <t xml:space="preserve">Alkylamines    </t>
  </si>
  <si>
    <t xml:space="preserve">Diazines    </t>
  </si>
  <si>
    <t xml:space="preserve">Pyrrolidines    </t>
  </si>
  <si>
    <t xml:space="preserve">Imidazopyrimidines    </t>
  </si>
  <si>
    <t xml:space="preserve">Indoles    </t>
  </si>
  <si>
    <t xml:space="preserve">Tetrasaccharides    </t>
  </si>
  <si>
    <t xml:space="preserve">Cycloalkanes    </t>
  </si>
  <si>
    <t>Fatty Acid Esters</t>
  </si>
  <si>
    <t>Glycerophospholipids</t>
  </si>
  <si>
    <t xml:space="preserve">Carbonyl Compounds    </t>
  </si>
  <si>
    <t xml:space="preserve">Imidazoles    </t>
  </si>
  <si>
    <t xml:space="preserve">Cinnamic Acid Derivatives    </t>
  </si>
  <si>
    <t xml:space="preserve">Thiols    </t>
  </si>
  <si>
    <t xml:space="preserve">Peptides    </t>
  </si>
  <si>
    <t xml:space="preserve">Trisaccharides    </t>
  </si>
  <si>
    <t xml:space="preserve">Glycinamide Ribonucleotides    </t>
  </si>
  <si>
    <t xml:space="preserve">Amino Sugars    </t>
  </si>
  <si>
    <t xml:space="preserve">Pyrrolines    </t>
  </si>
  <si>
    <t xml:space="preserve">Cycloalkenes    </t>
  </si>
  <si>
    <t xml:space="preserve">Benzopyrans    </t>
  </si>
  <si>
    <t xml:space="preserve">Fatty Alcohols    </t>
  </si>
  <si>
    <t xml:space="preserve">Benzoquinones    </t>
  </si>
  <si>
    <t xml:space="preserve">Glycosyl Compounds    </t>
  </si>
  <si>
    <t xml:space="preserve">Flavonoids    </t>
  </si>
  <si>
    <t xml:space="preserve">Styrenes    </t>
  </si>
  <si>
    <t xml:space="preserve">Phenylpropenes    </t>
  </si>
  <si>
    <t xml:space="preserve">Indolequinones    </t>
  </si>
  <si>
    <t xml:space="preserve">Benzamides    </t>
  </si>
  <si>
    <t xml:space="preserve">Bipyridines    </t>
  </si>
  <si>
    <t xml:space="preserve">Thienoimidazolidines    </t>
  </si>
  <si>
    <t xml:space="preserve">Imidazolidines    </t>
  </si>
  <si>
    <t xml:space="preserve">Benzenesulfonamides    </t>
  </si>
  <si>
    <t xml:space="preserve">Dioxolopyrans    </t>
  </si>
  <si>
    <t xml:space="preserve">Phenylacetaldehydes    </t>
  </si>
  <si>
    <t xml:space="preserve">Piperidines    </t>
  </si>
  <si>
    <t xml:space="preserve">Phenethylamines    </t>
  </si>
  <si>
    <t xml:space="preserve">Aflatoxins    </t>
  </si>
  <si>
    <t xml:space="preserve">Oligosaccharides    </t>
  </si>
  <si>
    <t xml:space="preserve">Thiamines    </t>
  </si>
  <si>
    <t xml:space="preserve">Isoquinolines    </t>
  </si>
  <si>
    <t xml:space="preserve">Enol Ethers    </t>
  </si>
  <si>
    <t xml:space="preserve">Pyrrolopyrimidines    </t>
  </si>
  <si>
    <t xml:space="preserve">Epoxides    </t>
  </si>
  <si>
    <t xml:space="preserve">Homogeneous Transition Metal Compounds    </t>
  </si>
  <si>
    <t xml:space="preserve">Diphenylmethanes    </t>
  </si>
  <si>
    <t xml:space="preserve">Thienopyridines    </t>
  </si>
  <si>
    <t xml:space="preserve">Phenylmethylamines    </t>
  </si>
  <si>
    <t xml:space="preserve">Cumenes    </t>
  </si>
  <si>
    <t xml:space="preserve">Phenylbutylamines    </t>
  </si>
  <si>
    <t xml:space="preserve">Benzodiazepines    </t>
  </si>
  <si>
    <t xml:space="preserve">Pyrazoles    </t>
  </si>
  <si>
    <t xml:space="preserve">Anilides    </t>
  </si>
  <si>
    <t xml:space="preserve">Oxanes    </t>
  </si>
  <si>
    <t xml:space="preserve">Phenylpiperazines    </t>
  </si>
  <si>
    <t xml:space="preserve">Phenoxyacetic Acid Derivatives    </t>
  </si>
  <si>
    <t xml:space="preserve">Pyrrolopyrazines    </t>
  </si>
  <si>
    <t xml:space="preserve">Butyrophenones    </t>
  </si>
  <si>
    <t xml:space="preserve">Quinazolines    </t>
  </si>
  <si>
    <t xml:space="preserve">Naphthopyrans    </t>
  </si>
  <si>
    <t xml:space="preserve">Benzoyl Derivatives    </t>
  </si>
  <si>
    <t xml:space="preserve">Benzoxazepines    </t>
  </si>
  <si>
    <t xml:space="preserve">Benzoxazines    </t>
  </si>
  <si>
    <t xml:space="preserve">Organic Disulfides    </t>
  </si>
  <si>
    <t xml:space="preserve">Furofurans    </t>
  </si>
  <si>
    <t xml:space="preserve">Indazoles    </t>
  </si>
  <si>
    <t xml:space="preserve">Phenylhydrazines    </t>
  </si>
  <si>
    <t xml:space="preserve">Benzofurans    </t>
  </si>
  <si>
    <t xml:space="preserve">Hydropyridines    </t>
  </si>
  <si>
    <t xml:space="preserve">Acenes    </t>
  </si>
  <si>
    <t xml:space="preserve">Guanidines    </t>
  </si>
  <si>
    <t xml:space="preserve">Organic Oxoanionic Compounds    </t>
  </si>
  <si>
    <t xml:space="preserve">Nitrobenzenes    </t>
  </si>
  <si>
    <t xml:space="preserve">Organofluorides </t>
  </si>
  <si>
    <t xml:space="preserve">Toluenes    </t>
  </si>
  <si>
    <t xml:space="preserve">Beta Lactams    </t>
  </si>
  <si>
    <t xml:space="preserve">Phenylpyrazoles    </t>
  </si>
  <si>
    <t xml:space="preserve">Phenyltriazoles    </t>
  </si>
  <si>
    <t xml:space="preserve">Stilbenes    </t>
  </si>
  <si>
    <t xml:space="preserve">Alkyl Aryl Ethers    </t>
  </si>
  <si>
    <t xml:space="preserve">Aminals    </t>
  </si>
  <si>
    <t xml:space="preserve">Dithiolanes    </t>
  </si>
  <si>
    <t xml:space="preserve">Halobenzenes    </t>
  </si>
  <si>
    <t xml:space="preserve">Acetophenones    </t>
  </si>
  <si>
    <t xml:space="preserve">Thiophenes    </t>
  </si>
  <si>
    <t xml:space="preserve">Lactones    </t>
  </si>
  <si>
    <t xml:space="preserve">Benzenesulfonic Acid Derivatives    </t>
  </si>
  <si>
    <t xml:space="preserve">Fatty Acyl Glycosides    </t>
  </si>
  <si>
    <t xml:space="preserve">Dihydrofurans    </t>
  </si>
  <si>
    <t xml:space="preserve">Dibenzylbutyrolactols    </t>
  </si>
  <si>
    <t xml:space="preserve">Acyloins    </t>
  </si>
  <si>
    <t xml:space="preserve">Naphthyridines    </t>
  </si>
  <si>
    <t xml:space="preserve">Acyclic Alkanes    </t>
  </si>
  <si>
    <t xml:space="preserve">Dioxanes    </t>
  </si>
  <si>
    <t xml:space="preserve">Indolizidines    </t>
  </si>
  <si>
    <t xml:space="preserve">Phenoxazines    </t>
  </si>
  <si>
    <t xml:space="preserve">Pyrans    </t>
  </si>
  <si>
    <t xml:space="preserve">Benzoxazoles    </t>
  </si>
  <si>
    <t xml:space="preserve">Benzodioxoles    </t>
  </si>
  <si>
    <t>Furan Lignans</t>
  </si>
  <si>
    <t>Fatty Alcohol Esters</t>
  </si>
  <si>
    <t xml:space="preserve">Fatty Aldehydes  </t>
  </si>
  <si>
    <t xml:space="preserve">Furans    </t>
  </si>
  <si>
    <t xml:space="preserve">Oxolanes    </t>
  </si>
  <si>
    <t xml:space="preserve">Benzyloxycarbonyls    </t>
  </si>
  <si>
    <t xml:space="preserve">Tropanes    </t>
  </si>
  <si>
    <t xml:space="preserve">Piperazines    </t>
  </si>
  <si>
    <t xml:space="preserve">Sulfoxides    </t>
  </si>
  <si>
    <t xml:space="preserve">Acetals    </t>
  </si>
  <si>
    <t xml:space="preserve">Dioxolanes    </t>
  </si>
  <si>
    <t xml:space="preserve">Thioacetals    </t>
  </si>
  <si>
    <t xml:space="preserve">Thiazoles    </t>
  </si>
  <si>
    <t xml:space="preserve">Benzophenones    </t>
  </si>
  <si>
    <t>Dibenzylbutane Lignans</t>
  </si>
  <si>
    <t xml:space="preserve">Alkyl Glycosides    </t>
  </si>
  <si>
    <t xml:space="preserve">Aporphines    </t>
  </si>
  <si>
    <t xml:space="preserve">Furofuran Lignans    </t>
  </si>
  <si>
    <t xml:space="preserve">Azepines    </t>
  </si>
  <si>
    <t xml:space="preserve">Thioethers    </t>
  </si>
  <si>
    <t xml:space="preserve">Isothiocyanates    </t>
  </si>
  <si>
    <t xml:space="preserve">Benzaldehydes    </t>
  </si>
  <si>
    <t xml:space="preserve">Sulfonyls    </t>
  </si>
  <si>
    <t xml:space="preserve">Acryloyl Compounds    </t>
  </si>
  <si>
    <t xml:space="preserve">Sulfanilides    </t>
  </si>
  <si>
    <t xml:space="preserve">Trichothecenes    </t>
  </si>
  <si>
    <t xml:space="preserve">Naphthofurans    </t>
  </si>
  <si>
    <t xml:space="preserve">Benzoxepines    </t>
  </si>
  <si>
    <t>Hydrolyzable Tannins</t>
  </si>
  <si>
    <t xml:space="preserve">Cinnamaldehydes    </t>
  </si>
  <si>
    <t xml:space="preserve">Indanes    </t>
  </si>
  <si>
    <t xml:space="preserve">Thiocyanates    </t>
  </si>
  <si>
    <t xml:space="preserve">Lignan Glycosides    </t>
  </si>
  <si>
    <t xml:space="preserve">Oxepanes    </t>
  </si>
  <si>
    <t xml:space="preserve">Oxocins    </t>
  </si>
  <si>
    <t>Proanthocyanidins</t>
  </si>
  <si>
    <t xml:space="preserve">Pyrrolizines    </t>
  </si>
  <si>
    <t xml:space="preserve">Thiazolidines    </t>
  </si>
  <si>
    <t xml:space="preserve">Quinoxalines    </t>
  </si>
  <si>
    <t xml:space="preserve">Flavonolignans    </t>
  </si>
  <si>
    <t>Lignan Lactones</t>
  </si>
  <si>
    <t xml:space="preserve">Thiazolines    </t>
  </si>
  <si>
    <t xml:space="preserve">Tetralins    </t>
  </si>
  <si>
    <t xml:space="preserve">Imines    </t>
  </si>
  <si>
    <t xml:space="preserve">Harmala Alkaloids </t>
  </si>
  <si>
    <t xml:space="preserve">Morphinans </t>
  </si>
  <si>
    <t xml:space="preserve">Pyridopyrimidines    </t>
  </si>
  <si>
    <t>Prenol Lipids</t>
  </si>
  <si>
    <t>Fatty Acids</t>
  </si>
  <si>
    <t>Sphingolipids</t>
  </si>
  <si>
    <t>Eicosanoids</t>
  </si>
  <si>
    <t>Fatty Amides</t>
  </si>
  <si>
    <t>Glycerolipids</t>
  </si>
  <si>
    <t xml:space="preserve">Organic Phosphoric Acids And Derivatives    </t>
  </si>
  <si>
    <t>Purines And Derivatives</t>
  </si>
  <si>
    <t>Amino Acids And Derivatives</t>
  </si>
  <si>
    <t xml:space="preserve">Pyridines And Derivatives    </t>
  </si>
  <si>
    <t xml:space="preserve">Keto-Acids And Derivatives    </t>
  </si>
  <si>
    <t xml:space="preserve">Benzoic Acid And Derivatives    </t>
  </si>
  <si>
    <t xml:space="preserve">Carboxylic Acids And Derivatives    </t>
  </si>
  <si>
    <t xml:space="preserve">Phenols And Derivatives    </t>
  </si>
  <si>
    <t xml:space="preserve">Lineolic Acids And Derivatives  </t>
  </si>
  <si>
    <t xml:space="preserve">Phenanthrenes And Derivatives    </t>
  </si>
  <si>
    <t xml:space="preserve">Pteridines And Derivatives    </t>
  </si>
  <si>
    <t xml:space="preserve">Bile Acids And Derivatives    </t>
  </si>
  <si>
    <t xml:space="preserve">Phenyltetrazoles And Derivatives    </t>
  </si>
  <si>
    <t xml:space="preserve">Benzyl Alcohols And Derivatives    </t>
  </si>
  <si>
    <t xml:space="preserve">Alcohols And Polyols    </t>
  </si>
  <si>
    <t xml:space="preserve">Quinolines And Derivatives    </t>
  </si>
  <si>
    <t xml:space="preserve">Hydroxy Acids And Derivatives    </t>
  </si>
  <si>
    <t xml:space="preserve">Cyclic Alcohols And Derivatives    </t>
  </si>
  <si>
    <t xml:space="preserve">Sugar Acids And Derivatives    </t>
  </si>
  <si>
    <t xml:space="preserve">Lignans And Norlignans    </t>
  </si>
  <si>
    <t xml:space="preserve">Saxitoxins, Gonyautoxins, And Derivatives    </t>
  </si>
  <si>
    <t xml:space="preserve">Tetrapyrroles And Derivatives    </t>
  </si>
  <si>
    <t xml:space="preserve">Depsides And Depsidones    </t>
  </si>
  <si>
    <t xml:space="preserve">Ellagic Acids And Derivatives    </t>
  </si>
  <si>
    <t xml:space="preserve">Pyrazolopyrimidine Nucleosides And Nucleotides    </t>
  </si>
  <si>
    <t xml:space="preserve">Isoindoles And Derivatives    </t>
  </si>
  <si>
    <t xml:space="preserve">Biphenyls And Derivatives    </t>
  </si>
  <si>
    <t xml:space="preserve">Macrolides And Analogues  </t>
  </si>
  <si>
    <t xml:space="preserve">Imidazole Nucleosides And Nucleotides    </t>
  </si>
  <si>
    <t>Acyclic Alkenes</t>
  </si>
  <si>
    <t>Alkynes</t>
  </si>
  <si>
    <t>Azoles</t>
  </si>
  <si>
    <t>Benzimidazoles</t>
  </si>
  <si>
    <t>Benzothiophenes</t>
  </si>
  <si>
    <t>Benzotriazoles</t>
  </si>
  <si>
    <t>Curcuminoids</t>
  </si>
  <si>
    <t>Ergopeptines</t>
  </si>
  <si>
    <t>Ethers</t>
  </si>
  <si>
    <t>Okadaic Acids And Derivatives</t>
  </si>
  <si>
    <t>Organic Sulfuric Acids And Derivatives</t>
  </si>
  <si>
    <t>Oxazinanes</t>
  </si>
  <si>
    <t>Phenothiazines</t>
  </si>
  <si>
    <t>Phenylpiperidines</t>
  </si>
  <si>
    <t>Thiolanes</t>
  </si>
  <si>
    <t>Triazolopyrimidines</t>
  </si>
  <si>
    <t>Trioxanes</t>
  </si>
  <si>
    <t>Ureas</t>
  </si>
  <si>
    <t>Pyrimidines And Derivatives</t>
  </si>
  <si>
    <t>TOTAL</t>
  </si>
  <si>
    <t>Steroids</t>
  </si>
  <si>
    <t>AVERAGE</t>
  </si>
  <si>
    <r>
      <t xml:space="preserve">Table S6. Metabolic classes in the uniform and variable cores of </t>
    </r>
    <r>
      <rPr>
        <b/>
        <i/>
        <sz val="12"/>
        <color indexed="8"/>
        <rFont val="Calibri"/>
      </rPr>
      <t xml:space="preserve">T. infestans </t>
    </r>
    <r>
      <rPr>
        <b/>
        <sz val="12"/>
        <color indexed="8"/>
        <rFont val="Calibri"/>
        <family val="2"/>
      </rPr>
      <t xml:space="preserve">(Ti), </t>
    </r>
    <r>
      <rPr>
        <b/>
        <i/>
        <sz val="12"/>
        <color indexed="8"/>
        <rFont val="Calibri"/>
      </rPr>
      <t>R. prolixus</t>
    </r>
    <r>
      <rPr>
        <b/>
        <sz val="12"/>
        <color indexed="8"/>
        <rFont val="Calibri"/>
        <family val="2"/>
      </rPr>
      <t xml:space="preserve"> (Rp) and </t>
    </r>
    <r>
      <rPr>
        <b/>
        <i/>
        <sz val="12"/>
        <color indexed="8"/>
        <rFont val="Calibri"/>
      </rPr>
      <t>P. megistus</t>
    </r>
    <r>
      <rPr>
        <b/>
        <sz val="12"/>
        <color indexed="8"/>
        <rFont val="Calibri"/>
        <family val="2"/>
      </rPr>
      <t xml:space="preserve"> (Pm).</t>
    </r>
  </si>
  <si>
    <t>Uniform core</t>
  </si>
  <si>
    <t>% of total</t>
  </si>
  <si>
    <t>Number of hits</t>
  </si>
  <si>
    <t>Pm vs Rp&amp;Ti</t>
  </si>
  <si>
    <t>Rp vs Pm&amp;Ti</t>
  </si>
  <si>
    <t>Ti vs Pm&amp;Rp</t>
  </si>
  <si>
    <t>Metabolic classes*</t>
  </si>
  <si>
    <t>No Annotation**</t>
  </si>
  <si>
    <t>*Whenever a given metabolite produced multiple hits in the database search, only one assignment among redundant hits from the same metabolic category was considered. Gray areas are used to evidence metabolic classes with a number of hits larger than the average.</t>
  </si>
  <si>
    <t>**No Annotation indicates metabolites that had hits on HMDB, but without annotation at the Class or Subclass level.</t>
  </si>
</sst>
</file>

<file path=xl/styles.xml><?xml version="1.0" encoding="utf-8"?>
<styleSheet xmlns="http://schemas.openxmlformats.org/spreadsheetml/2006/main">
  <numFmts count="1">
    <numFmt numFmtId="164" formatCode="0.0"/>
  </numFmts>
  <fonts count="5">
    <font>
      <sz val="12"/>
      <color theme="1"/>
      <name val="Calibri"/>
      <family val="2"/>
      <scheme val="minor"/>
    </font>
    <font>
      <sz val="8"/>
      <name val="Calibri"/>
      <family val="2"/>
    </font>
    <font>
      <sz val="12"/>
      <color indexed="8"/>
      <name val="Calibri"/>
      <family val="2"/>
    </font>
    <font>
      <b/>
      <sz val="12"/>
      <color indexed="8"/>
      <name val="Calibri"/>
      <family val="2"/>
    </font>
    <font>
      <b/>
      <i/>
      <sz val="12"/>
      <color indexed="8"/>
      <name val="Calibri"/>
    </font>
  </fonts>
  <fills count="3">
    <fill>
      <patternFill patternType="none"/>
    </fill>
    <fill>
      <patternFill patternType="gray125"/>
    </fill>
    <fill>
      <patternFill patternType="solid">
        <fgColor indexed="2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applyFont="1" applyAlignment="1">
      <alignment horizontal="center"/>
    </xf>
    <xf numFmtId="0" fontId="0" fillId="0" borderId="0" xfId="0" applyNumberFormat="1" applyFont="1" applyAlignment="1">
      <alignment horizontal="center"/>
    </xf>
    <xf numFmtId="0" fontId="0" fillId="0" borderId="0" xfId="0" applyFont="1" applyAlignment="1">
      <alignment horizontal="left"/>
    </xf>
    <xf numFmtId="164" fontId="0"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2" fillId="2" borderId="0" xfId="0" applyFont="1" applyFill="1" applyAlignment="1">
      <alignment horizontal="center"/>
    </xf>
    <xf numFmtId="164" fontId="2" fillId="2" borderId="0" xfId="0" applyNumberFormat="1" applyFont="1" applyFill="1" applyAlignment="1">
      <alignment horizontal="center"/>
    </xf>
    <xf numFmtId="0" fontId="0" fillId="2" borderId="0" xfId="0" applyFont="1" applyFill="1" applyAlignment="1">
      <alignment horizontal="center"/>
    </xf>
    <xf numFmtId="164" fontId="0" fillId="2" borderId="0" xfId="0" applyNumberFormat="1" applyFont="1" applyFill="1" applyAlignment="1">
      <alignment horizontal="center"/>
    </xf>
    <xf numFmtId="0" fontId="3" fillId="0" borderId="0" xfId="0" applyFont="1" applyAlignment="1">
      <alignment horizontal="left"/>
    </xf>
    <xf numFmtId="0" fontId="0" fillId="0" borderId="0" xfId="0" applyAlignment="1">
      <alignment horizontal="left"/>
    </xf>
    <xf numFmtId="0" fontId="3" fillId="0" borderId="0" xfId="0" applyFont="1" applyAlignment="1">
      <alignment horizontal="left" wrapText="1"/>
    </xf>
    <xf numFmtId="0" fontId="3" fillId="0" borderId="0" xfId="0" applyFont="1" applyAlignment="1">
      <alignment horizontal="left"/>
    </xf>
    <xf numFmtId="0" fontId="0" fillId="0" borderId="0" xfId="0" applyNumberFormat="1" applyAlignment="1">
      <alignment horizontal="center" vertical="center"/>
    </xf>
    <xf numFmtId="0" fontId="0" fillId="0" borderId="0" xfId="0" applyNumberFormat="1" applyFont="1" applyAlignment="1">
      <alignment horizontal="center" vertical="center"/>
    </xf>
    <xf numFmtId="0" fontId="0" fillId="0" borderId="0" xfId="0" applyFont="1" applyAlignment="1">
      <alignment horizont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72"/>
  <sheetViews>
    <sheetView tabSelected="1" topLeftCell="A192" workbookViewId="0">
      <selection activeCell="D216" sqref="D216"/>
    </sheetView>
  </sheetViews>
  <sheetFormatPr defaultColWidth="10.875" defaultRowHeight="15.75"/>
  <cols>
    <col min="1" max="1" width="42.875" style="2" bestFit="1" customWidth="1"/>
    <col min="2" max="9" width="13.875" style="1" customWidth="1"/>
    <col min="10" max="16384" width="10.875" style="1"/>
  </cols>
  <sheetData>
    <row r="1" spans="1:9">
      <c r="A1" s="14" t="s">
        <v>205</v>
      </c>
      <c r="B1" s="14"/>
      <c r="C1" s="14"/>
      <c r="D1" s="14"/>
      <c r="E1" s="14"/>
      <c r="F1" s="14"/>
      <c r="G1" s="14"/>
      <c r="H1" s="14"/>
      <c r="I1" s="14"/>
    </row>
    <row r="2" spans="1:9">
      <c r="A2" s="15" t="s">
        <v>212</v>
      </c>
      <c r="B2" s="17" t="s">
        <v>206</v>
      </c>
      <c r="C2" s="17"/>
      <c r="D2" s="17" t="s">
        <v>209</v>
      </c>
      <c r="E2" s="17"/>
      <c r="F2" s="17" t="s">
        <v>210</v>
      </c>
      <c r="G2" s="17"/>
      <c r="H2" s="17" t="s">
        <v>211</v>
      </c>
      <c r="I2" s="17"/>
    </row>
    <row r="3" spans="1:9">
      <c r="A3" s="16"/>
      <c r="B3" s="1" t="s">
        <v>208</v>
      </c>
      <c r="C3" s="1" t="s">
        <v>207</v>
      </c>
      <c r="D3" s="1" t="s">
        <v>208</v>
      </c>
      <c r="E3" s="1" t="s">
        <v>207</v>
      </c>
      <c r="F3" s="1" t="s">
        <v>208</v>
      </c>
      <c r="G3" s="1" t="s">
        <v>207</v>
      </c>
      <c r="H3" s="1" t="s">
        <v>208</v>
      </c>
      <c r="I3" s="1" t="s">
        <v>207</v>
      </c>
    </row>
    <row r="4" spans="1:9">
      <c r="A4" s="3" t="s">
        <v>71</v>
      </c>
      <c r="B4" s="9">
        <v>17</v>
      </c>
      <c r="C4" s="10">
        <f>B4*100/1519</f>
        <v>1.1191573403554971</v>
      </c>
      <c r="D4" s="7">
        <v>5</v>
      </c>
      <c r="E4" s="8">
        <f t="shared" ref="E4:E67" si="0">D4*100/397</f>
        <v>1.2594458438287153</v>
      </c>
      <c r="F4" s="9">
        <v>2</v>
      </c>
      <c r="G4" s="10">
        <f t="shared" ref="G4:G67" si="1">F4*100/308</f>
        <v>0.64935064935064934</v>
      </c>
      <c r="H4" s="9">
        <v>3</v>
      </c>
      <c r="I4" s="10">
        <f t="shared" ref="I4:I67" si="2">H4*100/358</f>
        <v>0.83798882681564246</v>
      </c>
    </row>
    <row r="5" spans="1:9">
      <c r="A5" s="3" t="s">
        <v>110</v>
      </c>
      <c r="B5" s="1">
        <v>5</v>
      </c>
      <c r="C5" s="4">
        <f>B5*100/1519</f>
        <v>0.32916392363396973</v>
      </c>
      <c r="D5" s="5">
        <v>1</v>
      </c>
      <c r="E5" s="6">
        <f t="shared" si="0"/>
        <v>0.25188916876574308</v>
      </c>
      <c r="F5" s="1">
        <v>0</v>
      </c>
      <c r="G5" s="4">
        <f t="shared" si="1"/>
        <v>0</v>
      </c>
      <c r="H5" s="1">
        <v>1</v>
      </c>
      <c r="I5" s="4">
        <f t="shared" si="2"/>
        <v>0.27932960893854747</v>
      </c>
    </row>
    <row r="6" spans="1:9">
      <c r="A6" s="3" t="s">
        <v>85</v>
      </c>
      <c r="B6" s="9">
        <v>12</v>
      </c>
      <c r="C6" s="10">
        <f>B6*100/1519</f>
        <v>0.78999341672152734</v>
      </c>
      <c r="D6" s="7">
        <v>4</v>
      </c>
      <c r="E6" s="8">
        <f t="shared" si="0"/>
        <v>1.0075566750629723</v>
      </c>
      <c r="F6" s="9">
        <v>3</v>
      </c>
      <c r="G6" s="10">
        <f t="shared" si="1"/>
        <v>0.97402597402597402</v>
      </c>
      <c r="H6" s="9">
        <v>3</v>
      </c>
      <c r="I6" s="10">
        <f t="shared" si="2"/>
        <v>0.83798882681564246</v>
      </c>
    </row>
    <row r="7" spans="1:9">
      <c r="A7" s="3" t="s">
        <v>124</v>
      </c>
      <c r="B7" s="1">
        <v>3</v>
      </c>
      <c r="C7" s="4">
        <f>B7*100/1519</f>
        <v>0.19749835418038184</v>
      </c>
      <c r="D7" s="5">
        <v>1</v>
      </c>
      <c r="E7" s="6">
        <f t="shared" si="0"/>
        <v>0.25188916876574308</v>
      </c>
      <c r="F7" s="1">
        <v>0</v>
      </c>
      <c r="G7" s="4">
        <f t="shared" si="1"/>
        <v>0</v>
      </c>
      <c r="H7" s="1">
        <v>1</v>
      </c>
      <c r="I7" s="4">
        <f t="shared" si="2"/>
        <v>0.27932960893854747</v>
      </c>
    </row>
    <row r="8" spans="1:9">
      <c r="A8" s="3" t="s">
        <v>94</v>
      </c>
      <c r="B8" s="1">
        <v>2</v>
      </c>
      <c r="C8" s="4">
        <f>B8*100/1519</f>
        <v>0.1316655694535879</v>
      </c>
      <c r="D8" s="5">
        <v>1</v>
      </c>
      <c r="E8" s="6">
        <f t="shared" si="0"/>
        <v>0.25188916876574308</v>
      </c>
      <c r="F8" s="1">
        <v>0</v>
      </c>
      <c r="G8" s="4">
        <f t="shared" si="1"/>
        <v>0</v>
      </c>
      <c r="H8" s="1">
        <v>1</v>
      </c>
      <c r="I8" s="4">
        <f t="shared" si="2"/>
        <v>0.27932960893854747</v>
      </c>
    </row>
    <row r="9" spans="1:9">
      <c r="A9" s="3" t="s">
        <v>183</v>
      </c>
      <c r="B9" s="1">
        <v>0</v>
      </c>
      <c r="C9" s="4">
        <v>0</v>
      </c>
      <c r="D9" s="5">
        <v>0</v>
      </c>
      <c r="E9" s="6">
        <f t="shared" si="0"/>
        <v>0</v>
      </c>
      <c r="F9" s="1">
        <v>0</v>
      </c>
      <c r="G9" s="4">
        <f t="shared" si="1"/>
        <v>0</v>
      </c>
      <c r="H9" s="1">
        <v>0</v>
      </c>
      <c r="I9" s="4">
        <f t="shared" si="2"/>
        <v>0</v>
      </c>
    </row>
    <row r="10" spans="1:9">
      <c r="A10" s="3" t="s">
        <v>92</v>
      </c>
      <c r="B10" s="1">
        <v>1</v>
      </c>
      <c r="C10" s="4">
        <f t="shared" ref="C10:C41" si="3">B10*100/1519</f>
        <v>6.583278472679395E-2</v>
      </c>
      <c r="D10" s="5">
        <v>0</v>
      </c>
      <c r="E10" s="6">
        <f t="shared" si="0"/>
        <v>0</v>
      </c>
      <c r="F10" s="1">
        <v>0</v>
      </c>
      <c r="G10" s="4">
        <f t="shared" si="1"/>
        <v>0</v>
      </c>
      <c r="H10" s="1">
        <v>0</v>
      </c>
      <c r="I10" s="4">
        <f t="shared" si="2"/>
        <v>0</v>
      </c>
    </row>
    <row r="11" spans="1:9">
      <c r="A11" s="3" t="s">
        <v>39</v>
      </c>
      <c r="B11" s="1">
        <v>1</v>
      </c>
      <c r="C11" s="4">
        <f t="shared" si="3"/>
        <v>6.583278472679395E-2</v>
      </c>
      <c r="D11" s="5">
        <v>0</v>
      </c>
      <c r="E11" s="6">
        <f t="shared" si="0"/>
        <v>0</v>
      </c>
      <c r="F11" s="1">
        <v>0</v>
      </c>
      <c r="G11" s="4">
        <f t="shared" si="1"/>
        <v>0</v>
      </c>
      <c r="H11" s="1">
        <v>0</v>
      </c>
      <c r="I11" s="4">
        <f t="shared" si="2"/>
        <v>0</v>
      </c>
    </row>
    <row r="12" spans="1:9">
      <c r="A12" s="3" t="s">
        <v>168</v>
      </c>
      <c r="B12" s="1">
        <v>4</v>
      </c>
      <c r="C12" s="4">
        <f t="shared" si="3"/>
        <v>0.2633311389071758</v>
      </c>
      <c r="D12" s="5">
        <v>1</v>
      </c>
      <c r="E12" s="6">
        <f t="shared" si="0"/>
        <v>0.25188916876574308</v>
      </c>
      <c r="F12" s="1">
        <v>1</v>
      </c>
      <c r="G12" s="4">
        <f t="shared" si="1"/>
        <v>0.32467532467532467</v>
      </c>
      <c r="H12" s="1">
        <v>0</v>
      </c>
      <c r="I12" s="4">
        <f t="shared" si="2"/>
        <v>0</v>
      </c>
    </row>
    <row r="13" spans="1:9">
      <c r="A13" s="3" t="s">
        <v>81</v>
      </c>
      <c r="B13" s="1">
        <v>3</v>
      </c>
      <c r="C13" s="4">
        <f t="shared" si="3"/>
        <v>0.19749835418038184</v>
      </c>
      <c r="D13" s="5">
        <v>1</v>
      </c>
      <c r="E13" s="6">
        <f t="shared" si="0"/>
        <v>0.25188916876574308</v>
      </c>
      <c r="F13" s="1">
        <v>0</v>
      </c>
      <c r="G13" s="4">
        <f t="shared" si="1"/>
        <v>0</v>
      </c>
      <c r="H13" s="1">
        <v>1</v>
      </c>
      <c r="I13" s="4">
        <f t="shared" si="2"/>
        <v>0.27932960893854747</v>
      </c>
    </row>
    <row r="14" spans="1:9">
      <c r="A14" s="3" t="s">
        <v>116</v>
      </c>
      <c r="B14" s="1">
        <v>2</v>
      </c>
      <c r="C14" s="4">
        <f t="shared" si="3"/>
        <v>0.1316655694535879</v>
      </c>
      <c r="D14" s="5">
        <v>1</v>
      </c>
      <c r="E14" s="6">
        <f t="shared" si="0"/>
        <v>0.25188916876574308</v>
      </c>
      <c r="F14" s="1">
        <v>1</v>
      </c>
      <c r="G14" s="4">
        <f t="shared" si="1"/>
        <v>0.32467532467532467</v>
      </c>
      <c r="H14" s="1">
        <v>0</v>
      </c>
      <c r="I14" s="4">
        <f t="shared" si="2"/>
        <v>0</v>
      </c>
    </row>
    <row r="15" spans="1:9">
      <c r="A15" s="3" t="s">
        <v>3</v>
      </c>
      <c r="B15" s="1">
        <v>4</v>
      </c>
      <c r="C15" s="4">
        <f t="shared" si="3"/>
        <v>0.2633311389071758</v>
      </c>
      <c r="D15" s="5">
        <v>1</v>
      </c>
      <c r="E15" s="6">
        <f t="shared" si="0"/>
        <v>0.25188916876574308</v>
      </c>
      <c r="F15" s="1">
        <v>1</v>
      </c>
      <c r="G15" s="4">
        <f t="shared" si="1"/>
        <v>0.32467532467532467</v>
      </c>
      <c r="H15" s="1">
        <v>0</v>
      </c>
      <c r="I15" s="4">
        <f t="shared" si="2"/>
        <v>0</v>
      </c>
    </row>
    <row r="16" spans="1:9">
      <c r="A16" s="3" t="s">
        <v>184</v>
      </c>
      <c r="B16" s="1">
        <v>0</v>
      </c>
      <c r="C16" s="4">
        <f t="shared" si="3"/>
        <v>0</v>
      </c>
      <c r="D16" s="5">
        <v>0</v>
      </c>
      <c r="E16" s="6">
        <f t="shared" si="0"/>
        <v>0</v>
      </c>
      <c r="F16" s="1">
        <v>0</v>
      </c>
      <c r="G16" s="4">
        <f t="shared" si="1"/>
        <v>0</v>
      </c>
      <c r="H16" s="1">
        <v>0</v>
      </c>
      <c r="I16" s="4">
        <f t="shared" si="2"/>
        <v>0</v>
      </c>
    </row>
    <row r="17" spans="1:9">
      <c r="A17" s="3" t="s">
        <v>82</v>
      </c>
      <c r="B17" s="1">
        <v>1</v>
      </c>
      <c r="C17" s="4">
        <f t="shared" si="3"/>
        <v>6.583278472679395E-2</v>
      </c>
      <c r="D17" s="5">
        <v>0</v>
      </c>
      <c r="E17" s="6">
        <f t="shared" si="0"/>
        <v>0</v>
      </c>
      <c r="F17" s="1">
        <v>0</v>
      </c>
      <c r="G17" s="4">
        <f t="shared" si="1"/>
        <v>0</v>
      </c>
      <c r="H17" s="1">
        <v>0</v>
      </c>
      <c r="I17" s="4">
        <f t="shared" si="2"/>
        <v>0</v>
      </c>
    </row>
    <row r="18" spans="1:9">
      <c r="A18" s="3" t="s">
        <v>156</v>
      </c>
      <c r="B18" s="9">
        <v>91</v>
      </c>
      <c r="C18" s="10">
        <f t="shared" si="3"/>
        <v>5.9907834101382491</v>
      </c>
      <c r="D18" s="7">
        <v>22</v>
      </c>
      <c r="E18" s="8">
        <f t="shared" si="0"/>
        <v>5.5415617128463479</v>
      </c>
      <c r="F18" s="9">
        <v>16</v>
      </c>
      <c r="G18" s="10">
        <f t="shared" si="1"/>
        <v>5.1948051948051948</v>
      </c>
      <c r="H18" s="9">
        <v>20</v>
      </c>
      <c r="I18" s="10">
        <f t="shared" si="2"/>
        <v>5.5865921787709496</v>
      </c>
    </row>
    <row r="19" spans="1:9">
      <c r="A19" s="3" t="s">
        <v>19</v>
      </c>
      <c r="B19" s="1">
        <v>1</v>
      </c>
      <c r="C19" s="4">
        <f t="shared" si="3"/>
        <v>6.583278472679395E-2</v>
      </c>
      <c r="D19" s="5">
        <v>0</v>
      </c>
      <c r="E19" s="6">
        <f t="shared" si="0"/>
        <v>0</v>
      </c>
      <c r="F19" s="1">
        <v>0</v>
      </c>
      <c r="G19" s="4">
        <f t="shared" si="1"/>
        <v>0</v>
      </c>
      <c r="H19" s="1">
        <v>0</v>
      </c>
      <c r="I19" s="4">
        <f t="shared" si="2"/>
        <v>0</v>
      </c>
    </row>
    <row r="20" spans="1:9">
      <c r="A20" s="3" t="s">
        <v>54</v>
      </c>
      <c r="B20" s="1">
        <v>7</v>
      </c>
      <c r="C20" s="4">
        <f t="shared" si="3"/>
        <v>0.46082949308755761</v>
      </c>
      <c r="D20" s="7">
        <v>2</v>
      </c>
      <c r="E20" s="8">
        <f t="shared" si="0"/>
        <v>0.50377833753148615</v>
      </c>
      <c r="F20" s="1">
        <v>1</v>
      </c>
      <c r="G20" s="4">
        <f t="shared" si="1"/>
        <v>0.32467532467532467</v>
      </c>
      <c r="H20" s="1">
        <v>1</v>
      </c>
      <c r="I20" s="4">
        <f t="shared" si="2"/>
        <v>0.27932960893854747</v>
      </c>
    </row>
    <row r="21" spans="1:9">
      <c r="A21" s="3" t="s">
        <v>117</v>
      </c>
      <c r="B21" s="1">
        <v>1</v>
      </c>
      <c r="C21" s="4">
        <f t="shared" si="3"/>
        <v>6.583278472679395E-2</v>
      </c>
      <c r="D21" s="5">
        <v>0</v>
      </c>
      <c r="E21" s="6">
        <f t="shared" si="0"/>
        <v>0</v>
      </c>
      <c r="F21" s="1">
        <v>0</v>
      </c>
      <c r="G21" s="4">
        <f t="shared" si="1"/>
        <v>0</v>
      </c>
      <c r="H21" s="1">
        <v>0</v>
      </c>
      <c r="I21" s="4">
        <f t="shared" si="2"/>
        <v>0</v>
      </c>
    </row>
    <row r="22" spans="1:9">
      <c r="A22" s="3" t="s">
        <v>119</v>
      </c>
      <c r="B22" s="1">
        <v>1</v>
      </c>
      <c r="C22" s="4">
        <f t="shared" si="3"/>
        <v>6.583278472679395E-2</v>
      </c>
      <c r="D22" s="5">
        <v>0</v>
      </c>
      <c r="E22" s="6">
        <f t="shared" si="0"/>
        <v>0</v>
      </c>
      <c r="F22" s="9">
        <v>2</v>
      </c>
      <c r="G22" s="10">
        <f t="shared" si="1"/>
        <v>0.64935064935064934</v>
      </c>
      <c r="H22" s="9">
        <v>2</v>
      </c>
      <c r="I22" s="10">
        <f t="shared" si="2"/>
        <v>0.55865921787709494</v>
      </c>
    </row>
    <row r="23" spans="1:9">
      <c r="A23" s="3" t="s">
        <v>185</v>
      </c>
      <c r="B23" s="1">
        <v>0</v>
      </c>
      <c r="C23" s="4">
        <f t="shared" si="3"/>
        <v>0</v>
      </c>
      <c r="D23" s="5">
        <v>0</v>
      </c>
      <c r="E23" s="6">
        <f t="shared" si="0"/>
        <v>0</v>
      </c>
      <c r="F23" s="1">
        <v>0</v>
      </c>
      <c r="G23" s="4">
        <f t="shared" si="1"/>
        <v>0</v>
      </c>
      <c r="H23" s="1">
        <v>0</v>
      </c>
      <c r="I23" s="4">
        <f t="shared" si="2"/>
        <v>0</v>
      </c>
    </row>
    <row r="24" spans="1:9">
      <c r="A24" s="3" t="s">
        <v>122</v>
      </c>
      <c r="B24" s="1">
        <v>1</v>
      </c>
      <c r="C24" s="4">
        <f t="shared" si="3"/>
        <v>6.583278472679395E-2</v>
      </c>
      <c r="D24" s="5">
        <v>0</v>
      </c>
      <c r="E24" s="6">
        <f t="shared" si="0"/>
        <v>0</v>
      </c>
      <c r="F24" s="1">
        <v>0</v>
      </c>
      <c r="G24" s="4">
        <f t="shared" si="1"/>
        <v>0</v>
      </c>
      <c r="H24" s="1">
        <v>0</v>
      </c>
      <c r="I24" s="4">
        <f t="shared" si="2"/>
        <v>0</v>
      </c>
    </row>
    <row r="25" spans="1:9">
      <c r="A25" s="3" t="s">
        <v>30</v>
      </c>
      <c r="B25" s="1">
        <v>2</v>
      </c>
      <c r="C25" s="4">
        <f t="shared" si="3"/>
        <v>0.1316655694535879</v>
      </c>
      <c r="D25" s="5">
        <v>1</v>
      </c>
      <c r="E25" s="6">
        <f t="shared" si="0"/>
        <v>0.25188916876574308</v>
      </c>
      <c r="F25" s="1">
        <v>0</v>
      </c>
      <c r="G25" s="4">
        <f t="shared" si="1"/>
        <v>0</v>
      </c>
      <c r="H25" s="1">
        <v>0</v>
      </c>
      <c r="I25" s="4">
        <f t="shared" si="2"/>
        <v>0</v>
      </c>
    </row>
    <row r="26" spans="1:9">
      <c r="A26" s="3" t="s">
        <v>34</v>
      </c>
      <c r="B26" s="1">
        <v>4</v>
      </c>
      <c r="C26" s="4">
        <f t="shared" si="3"/>
        <v>0.2633311389071758</v>
      </c>
      <c r="D26" s="5">
        <v>1</v>
      </c>
      <c r="E26" s="6">
        <f t="shared" si="0"/>
        <v>0.25188916876574308</v>
      </c>
      <c r="F26" s="1">
        <v>1</v>
      </c>
      <c r="G26" s="4">
        <f t="shared" si="1"/>
        <v>0.32467532467532467</v>
      </c>
      <c r="H26" s="1">
        <v>0</v>
      </c>
      <c r="I26" s="4">
        <f t="shared" si="2"/>
        <v>0</v>
      </c>
    </row>
    <row r="27" spans="1:9">
      <c r="A27" s="3" t="s">
        <v>88</v>
      </c>
      <c r="B27" s="1">
        <v>4</v>
      </c>
      <c r="C27" s="4">
        <f t="shared" si="3"/>
        <v>0.2633311389071758</v>
      </c>
      <c r="D27" s="1">
        <v>1</v>
      </c>
      <c r="E27" s="6">
        <f t="shared" si="0"/>
        <v>0.25188916876574308</v>
      </c>
      <c r="F27" s="1">
        <v>0</v>
      </c>
      <c r="G27" s="4">
        <f t="shared" si="1"/>
        <v>0</v>
      </c>
      <c r="H27" s="1">
        <v>0</v>
      </c>
      <c r="I27" s="4">
        <f t="shared" si="2"/>
        <v>0</v>
      </c>
    </row>
    <row r="28" spans="1:9">
      <c r="A28" s="3" t="s">
        <v>186</v>
      </c>
      <c r="B28" s="1">
        <v>0</v>
      </c>
      <c r="C28" s="4">
        <f t="shared" si="3"/>
        <v>0</v>
      </c>
      <c r="D28" s="5">
        <v>0</v>
      </c>
      <c r="E28" s="6">
        <f t="shared" si="0"/>
        <v>0</v>
      </c>
      <c r="F28" s="1">
        <v>0</v>
      </c>
      <c r="G28" s="4">
        <f t="shared" si="1"/>
        <v>0</v>
      </c>
      <c r="H28" s="1">
        <v>0</v>
      </c>
      <c r="I28" s="4">
        <f t="shared" si="2"/>
        <v>0</v>
      </c>
    </row>
    <row r="29" spans="1:9">
      <c r="A29" s="3" t="s">
        <v>52</v>
      </c>
      <c r="B29" s="9">
        <v>12</v>
      </c>
      <c r="C29" s="10">
        <f t="shared" si="3"/>
        <v>0.78999341672152734</v>
      </c>
      <c r="D29" s="7">
        <v>3</v>
      </c>
      <c r="E29" s="8">
        <f t="shared" si="0"/>
        <v>0.75566750629722923</v>
      </c>
      <c r="F29" s="9">
        <v>2</v>
      </c>
      <c r="G29" s="10">
        <f t="shared" si="1"/>
        <v>0.64935064935064934</v>
      </c>
      <c r="H29" s="9">
        <v>3</v>
      </c>
      <c r="I29" s="10">
        <f t="shared" si="2"/>
        <v>0.83798882681564246</v>
      </c>
    </row>
    <row r="30" spans="1:9">
      <c r="A30" s="3" t="s">
        <v>100</v>
      </c>
      <c r="B30" s="1">
        <v>3</v>
      </c>
      <c r="C30" s="4">
        <f t="shared" si="3"/>
        <v>0.19749835418038184</v>
      </c>
      <c r="D30" s="5">
        <v>1</v>
      </c>
      <c r="E30" s="6">
        <f t="shared" si="0"/>
        <v>0.25188916876574308</v>
      </c>
      <c r="F30" s="1">
        <v>0</v>
      </c>
      <c r="G30" s="4">
        <f t="shared" si="1"/>
        <v>0</v>
      </c>
      <c r="H30" s="1">
        <v>1</v>
      </c>
      <c r="I30" s="4">
        <f t="shared" si="2"/>
        <v>0.27932960893854747</v>
      </c>
    </row>
    <row r="31" spans="1:9">
      <c r="A31" s="3" t="s">
        <v>69</v>
      </c>
      <c r="B31" s="9">
        <v>13</v>
      </c>
      <c r="C31" s="10">
        <f t="shared" si="3"/>
        <v>0.85582620144832122</v>
      </c>
      <c r="D31" s="7">
        <v>4</v>
      </c>
      <c r="E31" s="8">
        <f t="shared" si="0"/>
        <v>1.0075566750629723</v>
      </c>
      <c r="F31" s="9">
        <v>4</v>
      </c>
      <c r="G31" s="10">
        <f t="shared" si="1"/>
        <v>1.2987012987012987</v>
      </c>
      <c r="H31" s="9">
        <v>4</v>
      </c>
      <c r="I31" s="10">
        <f t="shared" si="2"/>
        <v>1.1173184357541899</v>
      </c>
    </row>
    <row r="32" spans="1:9">
      <c r="A32" s="3" t="s">
        <v>159</v>
      </c>
      <c r="B32" s="9">
        <v>24</v>
      </c>
      <c r="C32" s="10">
        <f t="shared" si="3"/>
        <v>1.5799868334430547</v>
      </c>
      <c r="D32" s="7">
        <v>7</v>
      </c>
      <c r="E32" s="8">
        <f t="shared" si="0"/>
        <v>1.7632241813602014</v>
      </c>
      <c r="F32" s="1">
        <v>0</v>
      </c>
      <c r="G32" s="4">
        <f t="shared" si="1"/>
        <v>0</v>
      </c>
      <c r="H32" s="9">
        <v>8</v>
      </c>
      <c r="I32" s="10">
        <f t="shared" si="2"/>
        <v>2.2346368715083798</v>
      </c>
    </row>
    <row r="33" spans="1:9">
      <c r="A33" s="3" t="s">
        <v>114</v>
      </c>
      <c r="B33" s="1">
        <v>1</v>
      </c>
      <c r="C33" s="4">
        <f t="shared" si="3"/>
        <v>6.583278472679395E-2</v>
      </c>
      <c r="D33" s="5">
        <v>0</v>
      </c>
      <c r="E33" s="6">
        <f t="shared" si="0"/>
        <v>0</v>
      </c>
      <c r="F33" s="1">
        <v>0</v>
      </c>
      <c r="G33" s="4">
        <f t="shared" si="1"/>
        <v>0</v>
      </c>
      <c r="H33" s="1">
        <v>0</v>
      </c>
      <c r="I33" s="4">
        <f t="shared" si="2"/>
        <v>0</v>
      </c>
    </row>
    <row r="34" spans="1:9">
      <c r="A34" s="3" t="s">
        <v>22</v>
      </c>
      <c r="B34" s="9">
        <v>45</v>
      </c>
      <c r="C34" s="10">
        <f t="shared" si="3"/>
        <v>2.9624753127057275</v>
      </c>
      <c r="D34" s="7">
        <v>11</v>
      </c>
      <c r="E34" s="8">
        <f t="shared" si="0"/>
        <v>2.770780856423174</v>
      </c>
      <c r="F34" s="9">
        <v>6</v>
      </c>
      <c r="G34" s="10">
        <f t="shared" si="1"/>
        <v>1.948051948051948</v>
      </c>
      <c r="H34" s="9">
        <v>8</v>
      </c>
      <c r="I34" s="10">
        <f t="shared" si="2"/>
        <v>2.2346368715083798</v>
      </c>
    </row>
    <row r="35" spans="1:9">
      <c r="A35" s="3" t="s">
        <v>24</v>
      </c>
      <c r="B35" s="1">
        <v>6</v>
      </c>
      <c r="C35" s="4">
        <f t="shared" si="3"/>
        <v>0.39499670836076367</v>
      </c>
      <c r="D35" s="7">
        <v>2</v>
      </c>
      <c r="E35" s="8">
        <f t="shared" si="0"/>
        <v>0.50377833753148615</v>
      </c>
      <c r="F35" s="1">
        <v>1</v>
      </c>
      <c r="G35" s="4">
        <f t="shared" si="1"/>
        <v>0.32467532467532467</v>
      </c>
      <c r="H35" s="1">
        <v>1</v>
      </c>
      <c r="I35" s="4">
        <f t="shared" si="2"/>
        <v>0.27932960893854747</v>
      </c>
    </row>
    <row r="36" spans="1:9">
      <c r="A36" s="3" t="s">
        <v>187</v>
      </c>
      <c r="B36" s="1">
        <v>0</v>
      </c>
      <c r="C36" s="4">
        <f t="shared" si="3"/>
        <v>0</v>
      </c>
      <c r="D36" s="5">
        <v>0</v>
      </c>
      <c r="E36" s="6">
        <f t="shared" si="0"/>
        <v>0</v>
      </c>
      <c r="F36" s="1">
        <v>0</v>
      </c>
      <c r="G36" s="4">
        <f t="shared" si="1"/>
        <v>0</v>
      </c>
      <c r="H36" s="1">
        <v>0</v>
      </c>
      <c r="I36" s="4">
        <f t="shared" si="2"/>
        <v>0</v>
      </c>
    </row>
    <row r="37" spans="1:9">
      <c r="A37" s="3" t="s">
        <v>188</v>
      </c>
      <c r="B37" s="1">
        <v>0</v>
      </c>
      <c r="C37" s="4">
        <f t="shared" si="3"/>
        <v>0</v>
      </c>
      <c r="D37" s="5">
        <v>0</v>
      </c>
      <c r="E37" s="6">
        <f t="shared" si="0"/>
        <v>0</v>
      </c>
      <c r="F37" s="1">
        <v>0</v>
      </c>
      <c r="G37" s="4">
        <f t="shared" si="1"/>
        <v>0</v>
      </c>
      <c r="H37" s="1">
        <v>0</v>
      </c>
      <c r="I37" s="4">
        <f t="shared" si="2"/>
        <v>0</v>
      </c>
    </row>
    <row r="38" spans="1:9">
      <c r="A38" s="3" t="s">
        <v>63</v>
      </c>
      <c r="B38" s="1">
        <v>1</v>
      </c>
      <c r="C38" s="4">
        <f t="shared" si="3"/>
        <v>6.583278472679395E-2</v>
      </c>
      <c r="D38" s="5">
        <v>0</v>
      </c>
      <c r="E38" s="6">
        <f t="shared" si="0"/>
        <v>0</v>
      </c>
      <c r="F38" s="1">
        <v>0</v>
      </c>
      <c r="G38" s="4">
        <f t="shared" si="1"/>
        <v>0</v>
      </c>
      <c r="H38" s="1">
        <v>0</v>
      </c>
      <c r="I38" s="4">
        <f t="shared" si="2"/>
        <v>0</v>
      </c>
    </row>
    <row r="39" spans="1:9">
      <c r="A39" s="3" t="s">
        <v>64</v>
      </c>
      <c r="B39" s="1">
        <v>3</v>
      </c>
      <c r="C39" s="4">
        <f t="shared" si="3"/>
        <v>0.19749835418038184</v>
      </c>
      <c r="D39" s="5">
        <v>1</v>
      </c>
      <c r="E39" s="6">
        <f t="shared" si="0"/>
        <v>0.25188916876574308</v>
      </c>
      <c r="F39" s="9">
        <v>2</v>
      </c>
      <c r="G39" s="10">
        <f t="shared" si="1"/>
        <v>0.64935064935064934</v>
      </c>
      <c r="H39" s="9">
        <v>2</v>
      </c>
      <c r="I39" s="10">
        <f t="shared" si="2"/>
        <v>0.55865921787709494</v>
      </c>
    </row>
    <row r="40" spans="1:9">
      <c r="A40" s="3" t="s">
        <v>99</v>
      </c>
      <c r="B40" s="1">
        <v>2</v>
      </c>
      <c r="C40" s="4">
        <f t="shared" si="3"/>
        <v>0.1316655694535879</v>
      </c>
      <c r="D40" s="5">
        <v>1</v>
      </c>
      <c r="E40" s="6">
        <f t="shared" si="0"/>
        <v>0.25188916876574308</v>
      </c>
      <c r="F40" s="1">
        <v>1</v>
      </c>
      <c r="G40" s="4">
        <f t="shared" si="1"/>
        <v>0.32467532467532467</v>
      </c>
      <c r="H40" s="9">
        <v>2</v>
      </c>
      <c r="I40" s="10">
        <f t="shared" si="2"/>
        <v>0.55865921787709494</v>
      </c>
    </row>
    <row r="41" spans="1:9">
      <c r="A41" s="3" t="s">
        <v>128</v>
      </c>
      <c r="B41" s="1">
        <v>1</v>
      </c>
      <c r="C41" s="4">
        <f t="shared" si="3"/>
        <v>6.583278472679395E-2</v>
      </c>
      <c r="D41" s="5">
        <v>0</v>
      </c>
      <c r="E41" s="6">
        <f t="shared" si="0"/>
        <v>0</v>
      </c>
      <c r="F41" s="1">
        <v>0</v>
      </c>
      <c r="G41" s="4">
        <f t="shared" si="1"/>
        <v>0</v>
      </c>
      <c r="H41" s="1">
        <v>0</v>
      </c>
      <c r="I41" s="4">
        <f t="shared" si="2"/>
        <v>0</v>
      </c>
    </row>
    <row r="42" spans="1:9">
      <c r="A42" s="3" t="s">
        <v>62</v>
      </c>
      <c r="B42" s="1">
        <v>1</v>
      </c>
      <c r="C42" s="4">
        <f t="shared" ref="C42:C73" si="4">B42*100/1519</f>
        <v>6.583278472679395E-2</v>
      </c>
      <c r="D42" s="5">
        <v>0</v>
      </c>
      <c r="E42" s="6">
        <f t="shared" si="0"/>
        <v>0</v>
      </c>
      <c r="F42" s="1">
        <v>0</v>
      </c>
      <c r="G42" s="4">
        <f t="shared" si="1"/>
        <v>0</v>
      </c>
      <c r="H42" s="1">
        <v>0</v>
      </c>
      <c r="I42" s="4">
        <f t="shared" si="2"/>
        <v>0</v>
      </c>
    </row>
    <row r="43" spans="1:9">
      <c r="A43" s="3" t="s">
        <v>167</v>
      </c>
      <c r="B43" s="1">
        <v>1</v>
      </c>
      <c r="C43" s="4">
        <f t="shared" si="4"/>
        <v>6.583278472679395E-2</v>
      </c>
      <c r="D43" s="5">
        <v>0</v>
      </c>
      <c r="E43" s="6">
        <f t="shared" si="0"/>
        <v>0</v>
      </c>
      <c r="F43" s="1">
        <v>0</v>
      </c>
      <c r="G43" s="4">
        <f t="shared" si="1"/>
        <v>0</v>
      </c>
      <c r="H43" s="1">
        <v>0</v>
      </c>
      <c r="I43" s="4">
        <f t="shared" si="2"/>
        <v>0</v>
      </c>
    </row>
    <row r="44" spans="1:9">
      <c r="A44" s="3" t="s">
        <v>106</v>
      </c>
      <c r="B44" s="1">
        <v>2</v>
      </c>
      <c r="C44" s="4">
        <f t="shared" si="4"/>
        <v>0.1316655694535879</v>
      </c>
      <c r="D44" s="5">
        <v>1</v>
      </c>
      <c r="E44" s="6">
        <f t="shared" si="0"/>
        <v>0.25188916876574308</v>
      </c>
      <c r="F44" s="1">
        <v>0</v>
      </c>
      <c r="G44" s="4">
        <f t="shared" si="1"/>
        <v>0</v>
      </c>
      <c r="H44" s="1">
        <v>1</v>
      </c>
      <c r="I44" s="4">
        <f t="shared" si="2"/>
        <v>0.27932960893854747</v>
      </c>
    </row>
    <row r="45" spans="1:9">
      <c r="A45" s="3" t="s">
        <v>77</v>
      </c>
      <c r="B45" s="1">
        <v>5</v>
      </c>
      <c r="C45" s="4">
        <f t="shared" si="4"/>
        <v>0.32916392363396973</v>
      </c>
      <c r="D45" s="5">
        <v>1</v>
      </c>
      <c r="E45" s="6">
        <f t="shared" si="0"/>
        <v>0.25188916876574308</v>
      </c>
      <c r="F45" s="1">
        <v>0</v>
      </c>
      <c r="G45" s="4">
        <f t="shared" si="1"/>
        <v>0</v>
      </c>
      <c r="H45" s="1">
        <v>1</v>
      </c>
      <c r="I45" s="4">
        <f t="shared" si="2"/>
        <v>0.27932960893854747</v>
      </c>
    </row>
    <row r="46" spans="1:9">
      <c r="A46" s="3" t="s">
        <v>165</v>
      </c>
      <c r="B46" s="1">
        <v>7</v>
      </c>
      <c r="C46" s="4">
        <f t="shared" si="4"/>
        <v>0.46082949308755761</v>
      </c>
      <c r="D46" s="7">
        <v>2</v>
      </c>
      <c r="E46" s="8">
        <f t="shared" si="0"/>
        <v>0.50377833753148615</v>
      </c>
      <c r="F46" s="1">
        <v>1</v>
      </c>
      <c r="G46" s="4">
        <f t="shared" si="1"/>
        <v>0.32467532467532467</v>
      </c>
      <c r="H46" s="1">
        <v>1</v>
      </c>
      <c r="I46" s="4">
        <f t="shared" si="2"/>
        <v>0.27932960893854747</v>
      </c>
    </row>
    <row r="47" spans="1:9">
      <c r="A47" s="3" t="s">
        <v>180</v>
      </c>
      <c r="B47" s="1">
        <v>1</v>
      </c>
      <c r="C47" s="4">
        <f t="shared" si="4"/>
        <v>6.583278472679395E-2</v>
      </c>
      <c r="D47" s="5">
        <v>0</v>
      </c>
      <c r="E47" s="6">
        <f t="shared" si="0"/>
        <v>0</v>
      </c>
      <c r="F47" s="1">
        <v>0</v>
      </c>
      <c r="G47" s="4">
        <f t="shared" si="1"/>
        <v>0</v>
      </c>
      <c r="H47" s="1">
        <v>0</v>
      </c>
      <c r="I47" s="4">
        <f t="shared" si="2"/>
        <v>0</v>
      </c>
    </row>
    <row r="48" spans="1:9">
      <c r="A48" s="3" t="s">
        <v>31</v>
      </c>
      <c r="B48" s="1">
        <v>6</v>
      </c>
      <c r="C48" s="4">
        <f t="shared" si="4"/>
        <v>0.39499670836076367</v>
      </c>
      <c r="D48" s="7">
        <v>2</v>
      </c>
      <c r="E48" s="8">
        <f t="shared" si="0"/>
        <v>0.50377833753148615</v>
      </c>
      <c r="F48" s="1">
        <v>1</v>
      </c>
      <c r="G48" s="4">
        <f t="shared" si="1"/>
        <v>0.32467532467532467</v>
      </c>
      <c r="H48" s="1">
        <v>1</v>
      </c>
      <c r="I48" s="4">
        <f t="shared" si="2"/>
        <v>0.27932960893854747</v>
      </c>
    </row>
    <row r="49" spans="1:9">
      <c r="A49" s="3" t="s">
        <v>59</v>
      </c>
      <c r="B49" s="1">
        <v>3</v>
      </c>
      <c r="C49" s="4">
        <f t="shared" si="4"/>
        <v>0.19749835418038184</v>
      </c>
      <c r="D49" s="5">
        <v>1</v>
      </c>
      <c r="E49" s="6">
        <f t="shared" si="0"/>
        <v>0.25188916876574308</v>
      </c>
      <c r="F49" s="9">
        <v>2</v>
      </c>
      <c r="G49" s="10">
        <f t="shared" si="1"/>
        <v>0.64935064935064934</v>
      </c>
      <c r="H49" s="1">
        <v>1</v>
      </c>
      <c r="I49" s="4">
        <f t="shared" si="2"/>
        <v>0.27932960893854747</v>
      </c>
    </row>
    <row r="50" spans="1:9">
      <c r="A50" s="3" t="s">
        <v>12</v>
      </c>
      <c r="B50" s="9">
        <v>15</v>
      </c>
      <c r="C50" s="10">
        <f t="shared" si="4"/>
        <v>0.9874917709019092</v>
      </c>
      <c r="D50" s="7">
        <v>4</v>
      </c>
      <c r="E50" s="8">
        <f t="shared" si="0"/>
        <v>1.0075566750629723</v>
      </c>
      <c r="F50" s="9">
        <v>2</v>
      </c>
      <c r="G50" s="10">
        <f t="shared" si="1"/>
        <v>0.64935064935064934</v>
      </c>
      <c r="H50" s="9">
        <v>4</v>
      </c>
      <c r="I50" s="10">
        <f t="shared" si="2"/>
        <v>1.1173184357541899</v>
      </c>
    </row>
    <row r="51" spans="1:9">
      <c r="A51" s="3" t="s">
        <v>160</v>
      </c>
      <c r="B51" s="9">
        <v>27</v>
      </c>
      <c r="C51" s="10">
        <f t="shared" si="4"/>
        <v>1.7774851876234365</v>
      </c>
      <c r="D51" s="7">
        <v>8</v>
      </c>
      <c r="E51" s="8">
        <f t="shared" si="0"/>
        <v>2.0151133501259446</v>
      </c>
      <c r="F51" s="9">
        <v>3</v>
      </c>
      <c r="G51" s="10">
        <f t="shared" si="1"/>
        <v>0.97402597402597402</v>
      </c>
      <c r="H51" s="9">
        <v>5</v>
      </c>
      <c r="I51" s="10">
        <f t="shared" si="2"/>
        <v>1.3966480446927374</v>
      </c>
    </row>
    <row r="52" spans="1:9">
      <c r="A52" s="3" t="s">
        <v>130</v>
      </c>
      <c r="B52" s="1">
        <v>1</v>
      </c>
      <c r="C52" s="4">
        <f t="shared" si="4"/>
        <v>6.583278472679395E-2</v>
      </c>
      <c r="D52" s="5">
        <v>0</v>
      </c>
      <c r="E52" s="6">
        <f t="shared" si="0"/>
        <v>0</v>
      </c>
      <c r="F52" s="1">
        <v>0</v>
      </c>
      <c r="G52" s="4">
        <f t="shared" si="1"/>
        <v>0</v>
      </c>
      <c r="H52" s="1">
        <v>0</v>
      </c>
      <c r="I52" s="4">
        <f t="shared" si="2"/>
        <v>0</v>
      </c>
    </row>
    <row r="53" spans="1:9">
      <c r="A53" s="3" t="s">
        <v>14</v>
      </c>
      <c r="B53" s="9">
        <v>13</v>
      </c>
      <c r="C53" s="10">
        <f t="shared" si="4"/>
        <v>0.85582620144832122</v>
      </c>
      <c r="D53" s="7">
        <v>4</v>
      </c>
      <c r="E53" s="8">
        <f t="shared" si="0"/>
        <v>1.0075566750629723</v>
      </c>
      <c r="F53" s="1">
        <v>1</v>
      </c>
      <c r="G53" s="4">
        <f t="shared" si="1"/>
        <v>0.32467532467532467</v>
      </c>
      <c r="H53" s="9">
        <v>3</v>
      </c>
      <c r="I53" s="10">
        <f t="shared" si="2"/>
        <v>0.83798882681564246</v>
      </c>
    </row>
    <row r="54" spans="1:9">
      <c r="A54" s="3" t="s">
        <v>50</v>
      </c>
      <c r="B54" s="1">
        <v>2</v>
      </c>
      <c r="C54" s="4">
        <f t="shared" si="4"/>
        <v>0.1316655694535879</v>
      </c>
      <c r="D54" s="5">
        <v>1</v>
      </c>
      <c r="E54" s="6">
        <f t="shared" si="0"/>
        <v>0.25188916876574308</v>
      </c>
      <c r="F54" s="1">
        <v>0</v>
      </c>
      <c r="G54" s="4">
        <f t="shared" si="1"/>
        <v>0</v>
      </c>
      <c r="H54" s="1">
        <v>1</v>
      </c>
      <c r="I54" s="4">
        <f t="shared" si="2"/>
        <v>0.27932960893854747</v>
      </c>
    </row>
    <row r="55" spans="1:9">
      <c r="A55" s="3" t="s">
        <v>189</v>
      </c>
      <c r="B55" s="1">
        <v>0</v>
      </c>
      <c r="C55" s="4">
        <f t="shared" si="4"/>
        <v>0</v>
      </c>
      <c r="D55" s="5">
        <v>0</v>
      </c>
      <c r="E55" s="6">
        <f t="shared" si="0"/>
        <v>0</v>
      </c>
      <c r="F55" s="1">
        <v>1</v>
      </c>
      <c r="G55" s="4">
        <f t="shared" si="1"/>
        <v>0.32467532467532467</v>
      </c>
      <c r="H55" s="1">
        <v>1</v>
      </c>
      <c r="I55" s="4">
        <f t="shared" si="2"/>
        <v>0.27932960893854747</v>
      </c>
    </row>
    <row r="56" spans="1:9">
      <c r="A56" s="3" t="s">
        <v>171</v>
      </c>
      <c r="B56" s="1">
        <v>6</v>
      </c>
      <c r="C56" s="4">
        <f t="shared" si="4"/>
        <v>0.39499670836076367</v>
      </c>
      <c r="D56" s="7">
        <v>2</v>
      </c>
      <c r="E56" s="8">
        <f t="shared" si="0"/>
        <v>0.50377833753148615</v>
      </c>
      <c r="F56" s="9">
        <v>3</v>
      </c>
      <c r="G56" s="10">
        <f t="shared" si="1"/>
        <v>0.97402597402597402</v>
      </c>
      <c r="H56" s="1">
        <v>1</v>
      </c>
      <c r="I56" s="4">
        <f t="shared" si="2"/>
        <v>0.27932960893854747</v>
      </c>
    </row>
    <row r="57" spans="1:9">
      <c r="A57" s="3" t="s">
        <v>9</v>
      </c>
      <c r="B57" s="1">
        <v>6</v>
      </c>
      <c r="C57" s="4">
        <f t="shared" si="4"/>
        <v>0.39499670836076367</v>
      </c>
      <c r="D57" s="7">
        <v>2</v>
      </c>
      <c r="E57" s="8">
        <f t="shared" si="0"/>
        <v>0.50377833753148615</v>
      </c>
      <c r="F57" s="1">
        <v>1</v>
      </c>
      <c r="G57" s="4">
        <f t="shared" si="1"/>
        <v>0.32467532467532467</v>
      </c>
      <c r="H57" s="1">
        <v>1</v>
      </c>
      <c r="I57" s="4">
        <f t="shared" si="2"/>
        <v>0.27932960893854747</v>
      </c>
    </row>
    <row r="58" spans="1:9">
      <c r="A58" s="3" t="s">
        <v>21</v>
      </c>
      <c r="B58" s="1">
        <v>3</v>
      </c>
      <c r="C58" s="4">
        <f t="shared" si="4"/>
        <v>0.19749835418038184</v>
      </c>
      <c r="D58" s="5">
        <v>1</v>
      </c>
      <c r="E58" s="6">
        <f t="shared" si="0"/>
        <v>0.25188916876574308</v>
      </c>
      <c r="F58" s="1">
        <v>1</v>
      </c>
      <c r="G58" s="4">
        <f t="shared" si="1"/>
        <v>0.32467532467532467</v>
      </c>
      <c r="H58" s="1">
        <v>0</v>
      </c>
      <c r="I58" s="4">
        <f t="shared" si="2"/>
        <v>0</v>
      </c>
    </row>
    <row r="59" spans="1:9">
      <c r="A59" s="3" t="s">
        <v>176</v>
      </c>
      <c r="B59" s="1">
        <v>6</v>
      </c>
      <c r="C59" s="4">
        <f t="shared" si="4"/>
        <v>0.39499670836076367</v>
      </c>
      <c r="D59" s="7">
        <v>2</v>
      </c>
      <c r="E59" s="8">
        <f t="shared" si="0"/>
        <v>0.50377833753148615</v>
      </c>
      <c r="F59" s="9">
        <v>2</v>
      </c>
      <c r="G59" s="10">
        <f t="shared" si="1"/>
        <v>0.64935064935064934</v>
      </c>
      <c r="H59" s="1">
        <v>1</v>
      </c>
      <c r="I59" s="4">
        <f t="shared" si="2"/>
        <v>0.27932960893854747</v>
      </c>
    </row>
    <row r="60" spans="1:9">
      <c r="A60" s="3" t="s">
        <v>4</v>
      </c>
      <c r="B60" s="1">
        <v>5</v>
      </c>
      <c r="C60" s="4">
        <f t="shared" si="4"/>
        <v>0.32916392363396973</v>
      </c>
      <c r="D60" s="5">
        <v>1</v>
      </c>
      <c r="E60" s="6">
        <f t="shared" si="0"/>
        <v>0.25188916876574308</v>
      </c>
      <c r="F60" s="1">
        <v>1</v>
      </c>
      <c r="G60" s="4">
        <f t="shared" si="1"/>
        <v>0.32467532467532467</v>
      </c>
      <c r="H60" s="9">
        <v>2</v>
      </c>
      <c r="I60" s="10">
        <f t="shared" si="2"/>
        <v>0.55865921787709494</v>
      </c>
    </row>
    <row r="61" spans="1:9">
      <c r="A61" s="3" t="s">
        <v>115</v>
      </c>
      <c r="B61" s="1">
        <v>3</v>
      </c>
      <c r="C61" s="4">
        <f t="shared" si="4"/>
        <v>0.19749835418038184</v>
      </c>
      <c r="D61" s="5">
        <v>1</v>
      </c>
      <c r="E61" s="6">
        <f t="shared" si="0"/>
        <v>0.25188916876574308</v>
      </c>
      <c r="F61" s="1">
        <v>0</v>
      </c>
      <c r="G61" s="4">
        <f t="shared" si="1"/>
        <v>0</v>
      </c>
      <c r="H61" s="1">
        <v>1</v>
      </c>
      <c r="I61" s="4">
        <f t="shared" si="2"/>
        <v>0.27932960893854747</v>
      </c>
    </row>
    <row r="62" spans="1:9">
      <c r="A62" s="3" t="s">
        <v>91</v>
      </c>
      <c r="B62" s="1">
        <v>2</v>
      </c>
      <c r="C62" s="4">
        <f t="shared" si="4"/>
        <v>0.1316655694535879</v>
      </c>
      <c r="D62" s="5">
        <v>1</v>
      </c>
      <c r="E62" s="6">
        <f t="shared" si="0"/>
        <v>0.25188916876574308</v>
      </c>
      <c r="F62" s="1">
        <v>0</v>
      </c>
      <c r="G62" s="4">
        <f t="shared" si="1"/>
        <v>0</v>
      </c>
      <c r="H62" s="1">
        <v>1</v>
      </c>
      <c r="I62" s="4">
        <f t="shared" si="2"/>
        <v>0.27932960893854747</v>
      </c>
    </row>
    <row r="63" spans="1:9">
      <c r="A63" s="3" t="s">
        <v>90</v>
      </c>
      <c r="B63" s="1">
        <v>1</v>
      </c>
      <c r="C63" s="4">
        <f t="shared" si="4"/>
        <v>6.583278472679395E-2</v>
      </c>
      <c r="D63" s="5">
        <v>0</v>
      </c>
      <c r="E63" s="6">
        <f t="shared" si="0"/>
        <v>0</v>
      </c>
      <c r="F63" s="1">
        <v>0</v>
      </c>
      <c r="G63" s="4">
        <f t="shared" si="1"/>
        <v>0</v>
      </c>
      <c r="H63" s="1">
        <v>0</v>
      </c>
      <c r="I63" s="4">
        <f t="shared" si="2"/>
        <v>0</v>
      </c>
    </row>
    <row r="64" spans="1:9">
      <c r="A64" s="3" t="s">
        <v>95</v>
      </c>
      <c r="B64" s="1">
        <v>5</v>
      </c>
      <c r="C64" s="4">
        <f t="shared" si="4"/>
        <v>0.32916392363396973</v>
      </c>
      <c r="D64" s="5">
        <v>1</v>
      </c>
      <c r="E64" s="6">
        <f t="shared" si="0"/>
        <v>0.25188916876574308</v>
      </c>
      <c r="F64" s="1">
        <v>1</v>
      </c>
      <c r="G64" s="4">
        <f t="shared" si="1"/>
        <v>0.32467532467532467</v>
      </c>
      <c r="H64" s="1">
        <v>0</v>
      </c>
      <c r="I64" s="4">
        <f t="shared" si="2"/>
        <v>0</v>
      </c>
    </row>
    <row r="65" spans="1:9">
      <c r="A65" s="3" t="s">
        <v>111</v>
      </c>
      <c r="B65" s="9">
        <v>10</v>
      </c>
      <c r="C65" s="10">
        <f t="shared" si="4"/>
        <v>0.65832784726793947</v>
      </c>
      <c r="D65" s="7">
        <v>3</v>
      </c>
      <c r="E65" s="8">
        <f t="shared" si="0"/>
        <v>0.75566750629722923</v>
      </c>
      <c r="F65" s="1">
        <v>1</v>
      </c>
      <c r="G65" s="4">
        <f t="shared" si="1"/>
        <v>0.32467532467532467</v>
      </c>
      <c r="H65" s="9">
        <v>2</v>
      </c>
      <c r="I65" s="10">
        <f t="shared" si="2"/>
        <v>0.55865921787709494</v>
      </c>
    </row>
    <row r="66" spans="1:9">
      <c r="A66" s="3" t="s">
        <v>35</v>
      </c>
      <c r="B66" s="1">
        <v>1</v>
      </c>
      <c r="C66" s="4">
        <f t="shared" si="4"/>
        <v>6.583278472679395E-2</v>
      </c>
      <c r="D66" s="5">
        <v>0</v>
      </c>
      <c r="E66" s="6">
        <f t="shared" si="0"/>
        <v>0</v>
      </c>
      <c r="F66" s="1">
        <v>0</v>
      </c>
      <c r="G66" s="4">
        <f t="shared" si="1"/>
        <v>0</v>
      </c>
      <c r="H66" s="1">
        <v>0</v>
      </c>
      <c r="I66" s="4">
        <f t="shared" si="2"/>
        <v>0</v>
      </c>
    </row>
    <row r="67" spans="1:9">
      <c r="A67" s="3" t="s">
        <v>47</v>
      </c>
      <c r="B67" s="1">
        <v>5</v>
      </c>
      <c r="C67" s="4">
        <f t="shared" si="4"/>
        <v>0.32916392363396973</v>
      </c>
      <c r="D67" s="5">
        <v>1</v>
      </c>
      <c r="E67" s="6">
        <f t="shared" si="0"/>
        <v>0.25188916876574308</v>
      </c>
      <c r="F67" s="1">
        <v>0</v>
      </c>
      <c r="G67" s="4">
        <f t="shared" si="1"/>
        <v>0</v>
      </c>
      <c r="H67" s="1">
        <v>1</v>
      </c>
      <c r="I67" s="4">
        <f t="shared" si="2"/>
        <v>0.27932960893854747</v>
      </c>
    </row>
    <row r="68" spans="1:9">
      <c r="A68" s="3" t="s">
        <v>0</v>
      </c>
      <c r="B68" s="9">
        <v>14</v>
      </c>
      <c r="C68" s="10">
        <f t="shared" si="4"/>
        <v>0.92165898617511521</v>
      </c>
      <c r="D68" s="7">
        <v>4</v>
      </c>
      <c r="E68" s="8">
        <f t="shared" ref="E68:E131" si="5">D68*100/397</f>
        <v>1.0075566750629723</v>
      </c>
      <c r="F68" s="1">
        <v>1</v>
      </c>
      <c r="G68" s="4">
        <f t="shared" ref="G68:G131" si="6">F68*100/308</f>
        <v>0.32467532467532467</v>
      </c>
      <c r="H68" s="9">
        <v>3</v>
      </c>
      <c r="I68" s="10">
        <f t="shared" ref="I68:I131" si="7">H68*100/358</f>
        <v>0.83798882681564246</v>
      </c>
    </row>
    <row r="69" spans="1:9">
      <c r="A69" s="3" t="s">
        <v>83</v>
      </c>
      <c r="B69" s="1">
        <v>1</v>
      </c>
      <c r="C69" s="4">
        <f t="shared" si="4"/>
        <v>6.583278472679395E-2</v>
      </c>
      <c r="D69" s="5">
        <v>0</v>
      </c>
      <c r="E69" s="6">
        <f t="shared" si="5"/>
        <v>0</v>
      </c>
      <c r="F69" s="1">
        <v>0</v>
      </c>
      <c r="G69" s="4">
        <f t="shared" si="6"/>
        <v>0</v>
      </c>
      <c r="H69" s="1">
        <v>0</v>
      </c>
      <c r="I69" s="4">
        <f t="shared" si="7"/>
        <v>0</v>
      </c>
    </row>
    <row r="70" spans="1:9">
      <c r="A70" s="3" t="s">
        <v>151</v>
      </c>
      <c r="B70" s="9">
        <v>16</v>
      </c>
      <c r="C70" s="10">
        <f t="shared" si="4"/>
        <v>1.0533245556287032</v>
      </c>
      <c r="D70" s="7">
        <v>4</v>
      </c>
      <c r="E70" s="8">
        <f t="shared" si="5"/>
        <v>1.0075566750629723</v>
      </c>
      <c r="F70" s="9">
        <v>4</v>
      </c>
      <c r="G70" s="10">
        <f t="shared" si="6"/>
        <v>1.2987012987012987</v>
      </c>
      <c r="H70" s="9">
        <v>4</v>
      </c>
      <c r="I70" s="10">
        <f t="shared" si="7"/>
        <v>1.1173184357541899</v>
      </c>
    </row>
    <row r="71" spans="1:9">
      <c r="A71" s="3" t="s">
        <v>177</v>
      </c>
      <c r="B71" s="1">
        <v>1</v>
      </c>
      <c r="C71" s="4">
        <f t="shared" si="4"/>
        <v>6.583278472679395E-2</v>
      </c>
      <c r="D71" s="5">
        <v>0</v>
      </c>
      <c r="E71" s="6">
        <f t="shared" si="5"/>
        <v>0</v>
      </c>
      <c r="F71" s="1">
        <v>0</v>
      </c>
      <c r="G71" s="4">
        <f t="shared" si="6"/>
        <v>0</v>
      </c>
      <c r="H71" s="1">
        <v>0</v>
      </c>
      <c r="I71" s="4">
        <f t="shared" si="7"/>
        <v>0</v>
      </c>
    </row>
    <row r="72" spans="1:9">
      <c r="A72" s="3" t="s">
        <v>43</v>
      </c>
      <c r="B72" s="1">
        <v>3</v>
      </c>
      <c r="C72" s="4">
        <f t="shared" si="4"/>
        <v>0.19749835418038184</v>
      </c>
      <c r="D72" s="5">
        <v>1</v>
      </c>
      <c r="E72" s="6">
        <f t="shared" si="5"/>
        <v>0.25188916876574308</v>
      </c>
      <c r="F72" s="1">
        <v>1</v>
      </c>
      <c r="G72" s="4">
        <f t="shared" si="6"/>
        <v>0.32467532467532467</v>
      </c>
      <c r="H72" s="9">
        <v>2</v>
      </c>
      <c r="I72" s="10">
        <f t="shared" si="7"/>
        <v>0.55865921787709494</v>
      </c>
    </row>
    <row r="73" spans="1:9">
      <c r="A73" s="3" t="s">
        <v>45</v>
      </c>
      <c r="B73" s="1">
        <v>2</v>
      </c>
      <c r="C73" s="4">
        <f t="shared" si="4"/>
        <v>0.1316655694535879</v>
      </c>
      <c r="D73" s="5">
        <v>1</v>
      </c>
      <c r="E73" s="6">
        <f t="shared" si="5"/>
        <v>0.25188916876574308</v>
      </c>
      <c r="F73" s="1">
        <v>0</v>
      </c>
      <c r="G73" s="4">
        <f t="shared" si="6"/>
        <v>0</v>
      </c>
      <c r="H73" s="1">
        <v>1</v>
      </c>
      <c r="I73" s="4">
        <f t="shared" si="7"/>
        <v>0.27932960893854747</v>
      </c>
    </row>
    <row r="74" spans="1:9">
      <c r="A74" s="3" t="s">
        <v>190</v>
      </c>
      <c r="B74" s="1">
        <v>0</v>
      </c>
      <c r="C74" s="4">
        <f t="shared" ref="C74:C105" si="8">B74*100/1519</f>
        <v>0</v>
      </c>
      <c r="D74" s="5">
        <v>0</v>
      </c>
      <c r="E74" s="6">
        <f t="shared" si="5"/>
        <v>0</v>
      </c>
      <c r="F74" s="1">
        <v>0</v>
      </c>
      <c r="G74" s="4">
        <f t="shared" si="6"/>
        <v>0</v>
      </c>
      <c r="H74" s="1">
        <v>0</v>
      </c>
      <c r="I74" s="4">
        <f t="shared" si="7"/>
        <v>0</v>
      </c>
    </row>
    <row r="75" spans="1:9">
      <c r="A75" s="3" t="s">
        <v>191</v>
      </c>
      <c r="B75" s="1">
        <v>0</v>
      </c>
      <c r="C75" s="4">
        <f t="shared" si="8"/>
        <v>0</v>
      </c>
      <c r="D75" s="5">
        <v>0</v>
      </c>
      <c r="E75" s="6">
        <f t="shared" si="5"/>
        <v>0</v>
      </c>
      <c r="F75" s="1">
        <v>0</v>
      </c>
      <c r="G75" s="4">
        <f t="shared" si="6"/>
        <v>0</v>
      </c>
      <c r="H75" s="1">
        <v>0</v>
      </c>
      <c r="I75" s="4">
        <f t="shared" si="7"/>
        <v>0</v>
      </c>
    </row>
    <row r="76" spans="1:9">
      <c r="A76" s="3" t="s">
        <v>10</v>
      </c>
      <c r="B76" s="9">
        <v>57</v>
      </c>
      <c r="C76" s="10">
        <f t="shared" si="8"/>
        <v>3.752468729427255</v>
      </c>
      <c r="D76" s="7">
        <v>15</v>
      </c>
      <c r="E76" s="8">
        <f t="shared" si="5"/>
        <v>3.7783375314861463</v>
      </c>
      <c r="F76" s="9">
        <v>10</v>
      </c>
      <c r="G76" s="10">
        <f t="shared" si="6"/>
        <v>3.2467532467532467</v>
      </c>
      <c r="H76" s="9">
        <v>12</v>
      </c>
      <c r="I76" s="10">
        <f t="shared" si="7"/>
        <v>3.3519553072625698</v>
      </c>
    </row>
    <row r="77" spans="1:9">
      <c r="A77" s="3" t="s">
        <v>149</v>
      </c>
      <c r="B77" s="9">
        <v>58</v>
      </c>
      <c r="C77" s="10">
        <f t="shared" si="8"/>
        <v>3.8183015141540486</v>
      </c>
      <c r="D77" s="7">
        <v>21</v>
      </c>
      <c r="E77" s="8">
        <f t="shared" si="5"/>
        <v>5.2896725440806049</v>
      </c>
      <c r="F77" s="9">
        <v>13</v>
      </c>
      <c r="G77" s="10">
        <f t="shared" si="6"/>
        <v>4.220779220779221</v>
      </c>
      <c r="H77" s="9">
        <v>14</v>
      </c>
      <c r="I77" s="10">
        <f t="shared" si="7"/>
        <v>3.9106145251396649</v>
      </c>
    </row>
    <row r="78" spans="1:9">
      <c r="A78" s="3" t="s">
        <v>89</v>
      </c>
      <c r="B78" s="1">
        <v>1</v>
      </c>
      <c r="C78" s="4">
        <f t="shared" si="8"/>
        <v>6.583278472679395E-2</v>
      </c>
      <c r="D78" s="5">
        <v>0</v>
      </c>
      <c r="E78" s="6">
        <f t="shared" si="5"/>
        <v>0</v>
      </c>
      <c r="F78" s="1">
        <v>0</v>
      </c>
      <c r="G78" s="4">
        <f t="shared" si="6"/>
        <v>0</v>
      </c>
      <c r="H78" s="1">
        <v>0</v>
      </c>
      <c r="I78" s="4">
        <f t="shared" si="7"/>
        <v>0</v>
      </c>
    </row>
    <row r="79" spans="1:9">
      <c r="A79" s="3" t="s">
        <v>102</v>
      </c>
      <c r="B79" s="9">
        <v>28</v>
      </c>
      <c r="C79" s="10">
        <f t="shared" si="8"/>
        <v>1.8433179723502304</v>
      </c>
      <c r="D79" s="7">
        <v>10</v>
      </c>
      <c r="E79" s="8">
        <f t="shared" si="5"/>
        <v>2.5188916876574305</v>
      </c>
      <c r="F79" s="9">
        <v>16</v>
      </c>
      <c r="G79" s="10">
        <f t="shared" si="6"/>
        <v>5.1948051948051948</v>
      </c>
      <c r="H79" s="9">
        <v>16</v>
      </c>
      <c r="I79" s="10">
        <f t="shared" si="7"/>
        <v>4.4692737430167595</v>
      </c>
    </row>
    <row r="80" spans="1:9">
      <c r="A80" s="3" t="s">
        <v>23</v>
      </c>
      <c r="B80" s="9">
        <v>27</v>
      </c>
      <c r="C80" s="10">
        <f t="shared" si="8"/>
        <v>1.7774851876234365</v>
      </c>
      <c r="D80" s="7">
        <v>8</v>
      </c>
      <c r="E80" s="8">
        <f t="shared" si="5"/>
        <v>2.0151133501259446</v>
      </c>
      <c r="F80" s="9">
        <v>10</v>
      </c>
      <c r="G80" s="10">
        <f t="shared" si="6"/>
        <v>3.2467532467532467</v>
      </c>
      <c r="H80" s="9">
        <v>11</v>
      </c>
      <c r="I80" s="10">
        <f t="shared" si="7"/>
        <v>3.0726256983240225</v>
      </c>
    </row>
    <row r="81" spans="1:9">
      <c r="A81" s="3" t="s">
        <v>103</v>
      </c>
      <c r="B81" s="1">
        <v>6</v>
      </c>
      <c r="C81" s="4">
        <f t="shared" si="8"/>
        <v>0.39499670836076367</v>
      </c>
      <c r="D81" s="7">
        <v>2</v>
      </c>
      <c r="E81" s="8">
        <f t="shared" si="5"/>
        <v>0.50377833753148615</v>
      </c>
      <c r="F81" s="1">
        <v>0</v>
      </c>
      <c r="G81" s="4">
        <f t="shared" si="6"/>
        <v>0</v>
      </c>
      <c r="H81" s="9">
        <v>2</v>
      </c>
      <c r="I81" s="10">
        <f t="shared" si="7"/>
        <v>0.55865921787709494</v>
      </c>
    </row>
    <row r="82" spans="1:9">
      <c r="A82" s="3" t="s">
        <v>152</v>
      </c>
      <c r="B82" s="9">
        <v>9</v>
      </c>
      <c r="C82" s="10">
        <f t="shared" si="8"/>
        <v>0.59249506254114548</v>
      </c>
      <c r="D82" s="7">
        <v>3</v>
      </c>
      <c r="E82" s="8">
        <f t="shared" si="5"/>
        <v>0.75566750629722923</v>
      </c>
      <c r="F82" s="1">
        <v>0</v>
      </c>
      <c r="G82" s="4">
        <f t="shared" si="6"/>
        <v>0</v>
      </c>
      <c r="H82" s="9">
        <v>3</v>
      </c>
      <c r="I82" s="10">
        <f t="shared" si="7"/>
        <v>0.83798882681564246</v>
      </c>
    </row>
    <row r="83" spans="1:9">
      <c r="A83" s="3" t="s">
        <v>26</v>
      </c>
      <c r="B83" s="9">
        <v>55</v>
      </c>
      <c r="C83" s="10">
        <f t="shared" si="8"/>
        <v>3.6208031599736668</v>
      </c>
      <c r="D83" s="7">
        <v>14</v>
      </c>
      <c r="E83" s="8">
        <f t="shared" si="5"/>
        <v>3.5264483627204029</v>
      </c>
      <c r="F83" s="9">
        <v>10</v>
      </c>
      <c r="G83" s="10">
        <f t="shared" si="6"/>
        <v>3.2467532467532467</v>
      </c>
      <c r="H83" s="9">
        <v>8</v>
      </c>
      <c r="I83" s="10">
        <f t="shared" si="7"/>
        <v>2.2346368715083798</v>
      </c>
    </row>
    <row r="84" spans="1:9">
      <c r="A84" s="3" t="s">
        <v>140</v>
      </c>
      <c r="B84" s="1">
        <v>2</v>
      </c>
      <c r="C84" s="4">
        <f t="shared" si="8"/>
        <v>0.1316655694535879</v>
      </c>
      <c r="D84" s="5">
        <v>0</v>
      </c>
      <c r="E84" s="6">
        <f t="shared" si="5"/>
        <v>0</v>
      </c>
      <c r="F84" s="1">
        <v>1</v>
      </c>
      <c r="G84" s="4">
        <f t="shared" si="6"/>
        <v>0.32467532467532467</v>
      </c>
      <c r="H84" s="1">
        <v>1</v>
      </c>
      <c r="I84" s="4">
        <f t="shared" si="7"/>
        <v>0.27932960893854747</v>
      </c>
    </row>
    <row r="85" spans="1:9">
      <c r="A85" s="3" t="s">
        <v>101</v>
      </c>
      <c r="B85" s="1">
        <v>2</v>
      </c>
      <c r="C85" s="4">
        <f t="shared" si="8"/>
        <v>0.1316655694535879</v>
      </c>
      <c r="D85" s="5">
        <v>0</v>
      </c>
      <c r="E85" s="6">
        <f t="shared" si="5"/>
        <v>0</v>
      </c>
      <c r="F85" s="1">
        <v>0</v>
      </c>
      <c r="G85" s="4">
        <f t="shared" si="6"/>
        <v>0</v>
      </c>
      <c r="H85" s="1">
        <v>0</v>
      </c>
      <c r="I85" s="4">
        <f t="shared" si="7"/>
        <v>0</v>
      </c>
    </row>
    <row r="86" spans="1:9">
      <c r="A86" s="3" t="s">
        <v>104</v>
      </c>
      <c r="B86" s="9">
        <v>11</v>
      </c>
      <c r="C86" s="10">
        <f t="shared" si="8"/>
        <v>0.72416063199473335</v>
      </c>
      <c r="D86" s="7">
        <v>3</v>
      </c>
      <c r="E86" s="8">
        <f t="shared" si="5"/>
        <v>0.75566750629722923</v>
      </c>
      <c r="F86" s="9">
        <v>3</v>
      </c>
      <c r="G86" s="10">
        <f t="shared" si="6"/>
        <v>0.97402597402597402</v>
      </c>
      <c r="H86" s="9">
        <v>2</v>
      </c>
      <c r="I86" s="10">
        <f t="shared" si="7"/>
        <v>0.55865921787709494</v>
      </c>
    </row>
    <row r="87" spans="1:9">
      <c r="A87" s="3" t="s">
        <v>118</v>
      </c>
      <c r="B87" s="1">
        <v>4</v>
      </c>
      <c r="C87" s="4">
        <f t="shared" si="8"/>
        <v>0.2633311389071758</v>
      </c>
      <c r="D87" s="5">
        <v>1</v>
      </c>
      <c r="E87" s="6">
        <f t="shared" si="5"/>
        <v>0.25188916876574308</v>
      </c>
      <c r="F87" s="1">
        <v>0</v>
      </c>
      <c r="G87" s="4">
        <f t="shared" si="6"/>
        <v>0</v>
      </c>
      <c r="H87" s="1">
        <v>1</v>
      </c>
      <c r="I87" s="4">
        <f t="shared" si="7"/>
        <v>0.27932960893854747</v>
      </c>
    </row>
    <row r="88" spans="1:9">
      <c r="A88" s="3" t="s">
        <v>66</v>
      </c>
      <c r="B88" s="1">
        <v>2</v>
      </c>
      <c r="C88" s="4">
        <f t="shared" si="8"/>
        <v>0.1316655694535879</v>
      </c>
      <c r="D88" s="5">
        <v>0</v>
      </c>
      <c r="E88" s="6">
        <f t="shared" si="5"/>
        <v>0</v>
      </c>
      <c r="F88" s="1">
        <v>1</v>
      </c>
      <c r="G88" s="4">
        <f t="shared" si="6"/>
        <v>0.32467532467532467</v>
      </c>
      <c r="H88" s="1">
        <v>1</v>
      </c>
      <c r="I88" s="4">
        <f t="shared" si="7"/>
        <v>0.27932960893854747</v>
      </c>
    </row>
    <row r="89" spans="1:9">
      <c r="A89" s="3" t="s">
        <v>153</v>
      </c>
      <c r="B89" s="9">
        <v>53</v>
      </c>
      <c r="C89" s="10">
        <f t="shared" si="8"/>
        <v>3.489137590520079</v>
      </c>
      <c r="D89" s="7">
        <v>13</v>
      </c>
      <c r="E89" s="8">
        <f t="shared" si="5"/>
        <v>3.2745591939546599</v>
      </c>
      <c r="F89" s="9">
        <v>13</v>
      </c>
      <c r="G89" s="10">
        <f t="shared" si="6"/>
        <v>4.220779220779221</v>
      </c>
      <c r="H89" s="9">
        <v>13</v>
      </c>
      <c r="I89" s="10">
        <f t="shared" si="7"/>
        <v>3.6312849162011172</v>
      </c>
    </row>
    <row r="90" spans="1:9">
      <c r="A90" s="3" t="s">
        <v>11</v>
      </c>
      <c r="B90" s="9">
        <v>49</v>
      </c>
      <c r="C90" s="10">
        <f t="shared" si="8"/>
        <v>3.225806451612903</v>
      </c>
      <c r="D90" s="7">
        <v>12</v>
      </c>
      <c r="E90" s="8">
        <f t="shared" si="5"/>
        <v>3.0226700251889169</v>
      </c>
      <c r="F90" s="9">
        <v>9</v>
      </c>
      <c r="G90" s="10">
        <f t="shared" si="6"/>
        <v>2.9220779220779223</v>
      </c>
      <c r="H90" s="9">
        <v>8</v>
      </c>
      <c r="I90" s="10">
        <f t="shared" si="7"/>
        <v>2.2346368715083798</v>
      </c>
    </row>
    <row r="91" spans="1:9">
      <c r="A91" s="3" t="s">
        <v>18</v>
      </c>
      <c r="B91" s="1">
        <v>1</v>
      </c>
      <c r="C91" s="4">
        <f t="shared" si="8"/>
        <v>6.583278472679395E-2</v>
      </c>
      <c r="D91" s="5">
        <v>0</v>
      </c>
      <c r="E91" s="6">
        <f t="shared" si="5"/>
        <v>0</v>
      </c>
      <c r="F91" s="1">
        <v>0</v>
      </c>
      <c r="G91" s="4">
        <f t="shared" si="6"/>
        <v>0</v>
      </c>
      <c r="H91" s="1">
        <v>0</v>
      </c>
      <c r="I91" s="4">
        <f t="shared" si="7"/>
        <v>0</v>
      </c>
    </row>
    <row r="92" spans="1:9">
      <c r="A92" s="3" t="s">
        <v>25</v>
      </c>
      <c r="B92" s="9">
        <v>26</v>
      </c>
      <c r="C92" s="10">
        <f t="shared" si="8"/>
        <v>1.7116524028966424</v>
      </c>
      <c r="D92" s="7">
        <v>7</v>
      </c>
      <c r="E92" s="8">
        <f t="shared" si="5"/>
        <v>1.7632241813602014</v>
      </c>
      <c r="F92" s="9">
        <v>8</v>
      </c>
      <c r="G92" s="10">
        <f t="shared" si="6"/>
        <v>2.5974025974025974</v>
      </c>
      <c r="H92" s="9">
        <v>8</v>
      </c>
      <c r="I92" s="10">
        <f t="shared" si="7"/>
        <v>2.2346368715083798</v>
      </c>
    </row>
    <row r="93" spans="1:9">
      <c r="A93" s="3" t="s">
        <v>72</v>
      </c>
      <c r="B93" s="1">
        <v>1</v>
      </c>
      <c r="C93" s="4">
        <f t="shared" si="8"/>
        <v>6.583278472679395E-2</v>
      </c>
      <c r="D93" s="5">
        <v>0</v>
      </c>
      <c r="E93" s="6">
        <f t="shared" si="5"/>
        <v>0</v>
      </c>
      <c r="F93" s="1">
        <v>0</v>
      </c>
      <c r="G93" s="4">
        <f t="shared" si="6"/>
        <v>0</v>
      </c>
      <c r="H93" s="1">
        <v>0</v>
      </c>
      <c r="I93" s="4">
        <f t="shared" si="7"/>
        <v>0</v>
      </c>
    </row>
    <row r="94" spans="1:9">
      <c r="A94" s="3" t="s">
        <v>84</v>
      </c>
      <c r="B94" s="1">
        <v>2</v>
      </c>
      <c r="C94" s="4">
        <f t="shared" si="8"/>
        <v>0.1316655694535879</v>
      </c>
      <c r="D94" s="5">
        <v>1</v>
      </c>
      <c r="E94" s="6">
        <f t="shared" si="5"/>
        <v>0.25188916876574308</v>
      </c>
      <c r="F94" s="1">
        <v>1</v>
      </c>
      <c r="G94" s="4">
        <f t="shared" si="6"/>
        <v>0.32467532467532467</v>
      </c>
      <c r="H94" s="1">
        <v>0</v>
      </c>
      <c r="I94" s="4">
        <f t="shared" si="7"/>
        <v>0</v>
      </c>
    </row>
    <row r="95" spans="1:9">
      <c r="A95" s="3" t="s">
        <v>145</v>
      </c>
      <c r="B95" s="1">
        <v>2</v>
      </c>
      <c r="C95" s="4">
        <f t="shared" si="8"/>
        <v>0.1316655694535879</v>
      </c>
      <c r="D95" s="5">
        <v>0</v>
      </c>
      <c r="E95" s="6">
        <f t="shared" si="5"/>
        <v>0</v>
      </c>
      <c r="F95" s="1">
        <v>0</v>
      </c>
      <c r="G95" s="4">
        <f t="shared" si="6"/>
        <v>0</v>
      </c>
      <c r="H95" s="1">
        <v>0</v>
      </c>
      <c r="I95" s="4">
        <f t="shared" si="7"/>
        <v>0</v>
      </c>
    </row>
    <row r="96" spans="1:9">
      <c r="A96" s="3" t="s">
        <v>46</v>
      </c>
      <c r="B96" s="1">
        <v>1</v>
      </c>
      <c r="C96" s="4">
        <f t="shared" si="8"/>
        <v>6.583278472679395E-2</v>
      </c>
      <c r="D96" s="5">
        <v>0</v>
      </c>
      <c r="E96" s="6">
        <f t="shared" si="5"/>
        <v>0</v>
      </c>
      <c r="F96" s="1">
        <v>0</v>
      </c>
      <c r="G96" s="4">
        <f t="shared" si="6"/>
        <v>0</v>
      </c>
      <c r="H96" s="1">
        <v>0</v>
      </c>
      <c r="I96" s="4">
        <f t="shared" si="7"/>
        <v>0</v>
      </c>
    </row>
    <row r="97" spans="1:9">
      <c r="A97" s="3" t="s">
        <v>129</v>
      </c>
      <c r="B97" s="1">
        <v>6</v>
      </c>
      <c r="C97" s="4">
        <f t="shared" si="8"/>
        <v>0.39499670836076367</v>
      </c>
      <c r="D97" s="7">
        <v>2</v>
      </c>
      <c r="E97" s="8">
        <f t="shared" si="5"/>
        <v>0.50377833753148615</v>
      </c>
      <c r="F97" s="9">
        <v>2</v>
      </c>
      <c r="G97" s="10">
        <f t="shared" si="6"/>
        <v>0.64935064935064934</v>
      </c>
      <c r="H97" s="9">
        <v>2</v>
      </c>
      <c r="I97" s="10">
        <f t="shared" si="7"/>
        <v>0.55865921787709494</v>
      </c>
    </row>
    <row r="98" spans="1:9">
      <c r="A98" s="3" t="s">
        <v>70</v>
      </c>
      <c r="B98" s="1">
        <v>2</v>
      </c>
      <c r="C98" s="4">
        <f t="shared" si="8"/>
        <v>0.1316655694535879</v>
      </c>
      <c r="D98" s="5">
        <v>0</v>
      </c>
      <c r="E98" s="6">
        <f t="shared" si="5"/>
        <v>0</v>
      </c>
      <c r="F98" s="1">
        <v>0</v>
      </c>
      <c r="G98" s="4">
        <f t="shared" si="6"/>
        <v>0</v>
      </c>
      <c r="H98" s="1">
        <v>0</v>
      </c>
      <c r="I98" s="4">
        <f t="shared" si="7"/>
        <v>0</v>
      </c>
    </row>
    <row r="99" spans="1:9">
      <c r="A99" s="3" t="s">
        <v>170</v>
      </c>
      <c r="B99" s="1">
        <v>4</v>
      </c>
      <c r="C99" s="4">
        <f t="shared" si="8"/>
        <v>0.2633311389071758</v>
      </c>
      <c r="D99" s="5">
        <v>1</v>
      </c>
      <c r="E99" s="6">
        <f t="shared" si="5"/>
        <v>0.25188916876574308</v>
      </c>
      <c r="F99" s="1">
        <v>1</v>
      </c>
      <c r="G99" s="4">
        <f t="shared" si="6"/>
        <v>0.32467532467532467</v>
      </c>
      <c r="H99" s="9">
        <v>2</v>
      </c>
      <c r="I99" s="10">
        <f t="shared" si="7"/>
        <v>0.55865921787709494</v>
      </c>
    </row>
    <row r="100" spans="1:9">
      <c r="A100" s="3" t="s">
        <v>182</v>
      </c>
      <c r="B100" s="1">
        <v>1</v>
      </c>
      <c r="C100" s="4">
        <f t="shared" si="8"/>
        <v>6.583278472679395E-2</v>
      </c>
      <c r="D100" s="5">
        <v>0</v>
      </c>
      <c r="E100" s="6">
        <f t="shared" si="5"/>
        <v>0</v>
      </c>
      <c r="F100" s="1">
        <v>0</v>
      </c>
      <c r="G100" s="4">
        <f t="shared" si="6"/>
        <v>0</v>
      </c>
      <c r="H100" s="1">
        <v>0</v>
      </c>
      <c r="I100" s="4">
        <f t="shared" si="7"/>
        <v>0</v>
      </c>
    </row>
    <row r="101" spans="1:9">
      <c r="A101" s="3" t="s">
        <v>13</v>
      </c>
      <c r="B101" s="1">
        <v>5</v>
      </c>
      <c r="C101" s="4">
        <f t="shared" si="8"/>
        <v>0.32916392363396973</v>
      </c>
      <c r="D101" s="5">
        <v>1</v>
      </c>
      <c r="E101" s="6">
        <f t="shared" si="5"/>
        <v>0.25188916876574308</v>
      </c>
      <c r="F101" s="9">
        <v>2</v>
      </c>
      <c r="G101" s="10">
        <f t="shared" si="6"/>
        <v>0.64935064935064934</v>
      </c>
      <c r="H101" s="1">
        <v>1</v>
      </c>
      <c r="I101" s="4">
        <f t="shared" si="7"/>
        <v>0.27932960893854747</v>
      </c>
    </row>
    <row r="102" spans="1:9">
      <c r="A102" s="3" t="s">
        <v>33</v>
      </c>
      <c r="B102" s="1">
        <v>1</v>
      </c>
      <c r="C102" s="4">
        <f t="shared" si="8"/>
        <v>6.583278472679395E-2</v>
      </c>
      <c r="D102" s="5">
        <v>0</v>
      </c>
      <c r="E102" s="6">
        <f t="shared" si="5"/>
        <v>0</v>
      </c>
      <c r="F102" s="1">
        <v>0</v>
      </c>
      <c r="G102" s="4">
        <f t="shared" si="6"/>
        <v>0</v>
      </c>
      <c r="H102" s="1">
        <v>0</v>
      </c>
      <c r="I102" s="4">
        <f t="shared" si="7"/>
        <v>0</v>
      </c>
    </row>
    <row r="103" spans="1:9">
      <c r="A103" s="3" t="s">
        <v>6</v>
      </c>
      <c r="B103" s="1">
        <v>2</v>
      </c>
      <c r="C103" s="4">
        <f t="shared" si="8"/>
        <v>0.1316655694535879</v>
      </c>
      <c r="D103" s="5">
        <v>0</v>
      </c>
      <c r="E103" s="6">
        <f t="shared" si="5"/>
        <v>0</v>
      </c>
      <c r="F103" s="1">
        <v>0</v>
      </c>
      <c r="G103" s="4">
        <f t="shared" si="6"/>
        <v>0</v>
      </c>
      <c r="H103" s="1">
        <v>0</v>
      </c>
      <c r="I103" s="4">
        <f t="shared" si="7"/>
        <v>0</v>
      </c>
    </row>
    <row r="104" spans="1:9">
      <c r="A104" s="3" t="s">
        <v>144</v>
      </c>
      <c r="B104" s="1">
        <v>1</v>
      </c>
      <c r="C104" s="4">
        <f t="shared" si="8"/>
        <v>6.583278472679395E-2</v>
      </c>
      <c r="D104" s="5">
        <v>0</v>
      </c>
      <c r="E104" s="6">
        <f t="shared" si="5"/>
        <v>0</v>
      </c>
      <c r="F104" s="1">
        <v>0</v>
      </c>
      <c r="G104" s="4">
        <f t="shared" si="6"/>
        <v>0</v>
      </c>
      <c r="H104" s="1">
        <v>0</v>
      </c>
      <c r="I104" s="4">
        <f t="shared" si="7"/>
        <v>0</v>
      </c>
    </row>
    <row r="105" spans="1:9">
      <c r="A105" s="3" t="s">
        <v>131</v>
      </c>
      <c r="B105" s="1">
        <v>1</v>
      </c>
      <c r="C105" s="4">
        <f t="shared" si="8"/>
        <v>6.583278472679395E-2</v>
      </c>
      <c r="D105" s="5">
        <v>0</v>
      </c>
      <c r="E105" s="6">
        <f t="shared" si="5"/>
        <v>0</v>
      </c>
      <c r="F105" s="1">
        <v>0</v>
      </c>
      <c r="G105" s="4">
        <f t="shared" si="6"/>
        <v>0</v>
      </c>
      <c r="H105" s="1">
        <v>0</v>
      </c>
      <c r="I105" s="4">
        <f t="shared" si="7"/>
        <v>0</v>
      </c>
    </row>
    <row r="106" spans="1:9">
      <c r="A106" s="3" t="s">
        <v>67</v>
      </c>
      <c r="B106" s="1">
        <v>1</v>
      </c>
      <c r="C106" s="4">
        <f t="shared" ref="C106:C137" si="9">B106*100/1519</f>
        <v>6.583278472679395E-2</v>
      </c>
      <c r="D106" s="5">
        <v>0</v>
      </c>
      <c r="E106" s="6">
        <f t="shared" si="5"/>
        <v>0</v>
      </c>
      <c r="F106" s="1">
        <v>1</v>
      </c>
      <c r="G106" s="4">
        <f t="shared" si="6"/>
        <v>0.32467532467532467</v>
      </c>
      <c r="H106" s="1">
        <v>1</v>
      </c>
      <c r="I106" s="4">
        <f t="shared" si="7"/>
        <v>0.27932960893854747</v>
      </c>
    </row>
    <row r="107" spans="1:9">
      <c r="A107" s="3" t="s">
        <v>29</v>
      </c>
      <c r="B107" s="1">
        <v>1</v>
      </c>
      <c r="C107" s="4">
        <f t="shared" si="9"/>
        <v>6.583278472679395E-2</v>
      </c>
      <c r="D107" s="5">
        <v>0</v>
      </c>
      <c r="E107" s="6">
        <f t="shared" si="5"/>
        <v>0</v>
      </c>
      <c r="F107" s="1">
        <v>0</v>
      </c>
      <c r="G107" s="4">
        <f t="shared" si="6"/>
        <v>0</v>
      </c>
      <c r="H107" s="1">
        <v>0</v>
      </c>
      <c r="I107" s="4">
        <f t="shared" si="7"/>
        <v>0</v>
      </c>
    </row>
    <row r="108" spans="1:9">
      <c r="A108" s="3" t="s">
        <v>7</v>
      </c>
      <c r="B108" s="9">
        <v>17</v>
      </c>
      <c r="C108" s="10">
        <f t="shared" si="9"/>
        <v>1.1191573403554971</v>
      </c>
      <c r="D108" s="7">
        <v>5</v>
      </c>
      <c r="E108" s="8">
        <f t="shared" si="5"/>
        <v>1.2594458438287153</v>
      </c>
      <c r="F108" s="9">
        <v>3</v>
      </c>
      <c r="G108" s="10">
        <f t="shared" si="6"/>
        <v>0.97402597402597402</v>
      </c>
      <c r="H108" s="9">
        <v>5</v>
      </c>
      <c r="I108" s="10">
        <f t="shared" si="7"/>
        <v>1.3966480446927374</v>
      </c>
    </row>
    <row r="109" spans="1:9">
      <c r="A109" s="3" t="s">
        <v>96</v>
      </c>
      <c r="B109" s="1">
        <v>2</v>
      </c>
      <c r="C109" s="4">
        <f t="shared" si="9"/>
        <v>0.1316655694535879</v>
      </c>
      <c r="D109" s="5">
        <v>0</v>
      </c>
      <c r="E109" s="6">
        <f t="shared" si="5"/>
        <v>0</v>
      </c>
      <c r="F109" s="1">
        <v>0</v>
      </c>
      <c r="G109" s="4">
        <f t="shared" si="6"/>
        <v>0</v>
      </c>
      <c r="H109" s="1">
        <v>0</v>
      </c>
      <c r="I109" s="4">
        <f t="shared" si="7"/>
        <v>0</v>
      </c>
    </row>
    <row r="110" spans="1:9">
      <c r="A110" s="3" t="s">
        <v>179</v>
      </c>
      <c r="B110" s="1">
        <v>1</v>
      </c>
      <c r="C110" s="4">
        <f t="shared" si="9"/>
        <v>6.583278472679395E-2</v>
      </c>
      <c r="D110" s="5">
        <v>0</v>
      </c>
      <c r="E110" s="6">
        <f t="shared" si="5"/>
        <v>0</v>
      </c>
      <c r="F110" s="1">
        <v>0</v>
      </c>
      <c r="G110" s="4">
        <f t="shared" si="6"/>
        <v>0</v>
      </c>
      <c r="H110" s="1">
        <v>0</v>
      </c>
      <c r="I110" s="4">
        <f t="shared" si="7"/>
        <v>0</v>
      </c>
    </row>
    <row r="111" spans="1:9">
      <c r="A111" s="3" t="s">
        <v>42</v>
      </c>
      <c r="B111" s="1">
        <v>6</v>
      </c>
      <c r="C111" s="4">
        <f t="shared" si="9"/>
        <v>0.39499670836076367</v>
      </c>
      <c r="D111" s="7">
        <v>2</v>
      </c>
      <c r="E111" s="8">
        <f t="shared" si="5"/>
        <v>0.50377833753148615</v>
      </c>
      <c r="F111" s="9">
        <v>2</v>
      </c>
      <c r="G111" s="10">
        <f t="shared" si="6"/>
        <v>0.64935064935064934</v>
      </c>
      <c r="H111" s="1">
        <v>0</v>
      </c>
      <c r="I111" s="4">
        <f t="shared" si="7"/>
        <v>0</v>
      </c>
    </row>
    <row r="112" spans="1:9">
      <c r="A112" s="3" t="s">
        <v>121</v>
      </c>
      <c r="B112" s="1">
        <v>1</v>
      </c>
      <c r="C112" s="4">
        <f t="shared" si="9"/>
        <v>6.583278472679395E-2</v>
      </c>
      <c r="D112" s="5">
        <v>0</v>
      </c>
      <c r="E112" s="6">
        <f t="shared" si="5"/>
        <v>0</v>
      </c>
      <c r="F112" s="1">
        <v>0</v>
      </c>
      <c r="G112" s="4">
        <f t="shared" si="6"/>
        <v>0</v>
      </c>
      <c r="H112" s="1">
        <v>0</v>
      </c>
      <c r="I112" s="4">
        <f t="shared" si="7"/>
        <v>0</v>
      </c>
    </row>
    <row r="113" spans="1:9">
      <c r="A113" s="3" t="s">
        <v>158</v>
      </c>
      <c r="B113" s="9">
        <v>8</v>
      </c>
      <c r="C113" s="10">
        <f t="shared" si="9"/>
        <v>0.5266622778143516</v>
      </c>
      <c r="D113" s="7">
        <v>2</v>
      </c>
      <c r="E113" s="8">
        <f t="shared" si="5"/>
        <v>0.50377833753148615</v>
      </c>
      <c r="F113" s="9">
        <v>4</v>
      </c>
      <c r="G113" s="10">
        <f t="shared" si="6"/>
        <v>1.2987012987012987</v>
      </c>
      <c r="H113" s="9">
        <v>2</v>
      </c>
      <c r="I113" s="10">
        <f t="shared" si="7"/>
        <v>0.55865921787709494</v>
      </c>
    </row>
    <row r="114" spans="1:9">
      <c r="A114" s="3" t="s">
        <v>87</v>
      </c>
      <c r="B114" s="9">
        <v>9</v>
      </c>
      <c r="C114" s="10">
        <f t="shared" si="9"/>
        <v>0.59249506254114548</v>
      </c>
      <c r="D114" s="7">
        <v>3</v>
      </c>
      <c r="E114" s="8">
        <f t="shared" si="5"/>
        <v>0.75566750629722923</v>
      </c>
      <c r="F114" s="1">
        <v>0</v>
      </c>
      <c r="G114" s="4">
        <f t="shared" si="6"/>
        <v>0</v>
      </c>
      <c r="H114" s="9">
        <v>3</v>
      </c>
      <c r="I114" s="10">
        <f t="shared" si="7"/>
        <v>0.83798882681564246</v>
      </c>
    </row>
    <row r="115" spans="1:9">
      <c r="A115" s="3" t="s">
        <v>133</v>
      </c>
      <c r="B115" s="1">
        <v>2</v>
      </c>
      <c r="C115" s="4">
        <f t="shared" si="9"/>
        <v>0.1316655694535879</v>
      </c>
      <c r="D115" s="5">
        <v>1</v>
      </c>
      <c r="E115" s="6">
        <f t="shared" si="5"/>
        <v>0.25188916876574308</v>
      </c>
      <c r="F115" s="1">
        <v>0</v>
      </c>
      <c r="G115" s="4">
        <f t="shared" si="6"/>
        <v>0</v>
      </c>
      <c r="H115" s="1">
        <v>1</v>
      </c>
      <c r="I115" s="4">
        <f t="shared" si="7"/>
        <v>0.27932960893854747</v>
      </c>
    </row>
    <row r="116" spans="1:9">
      <c r="A116" s="3" t="s">
        <v>141</v>
      </c>
      <c r="B116" s="1">
        <v>4</v>
      </c>
      <c r="C116" s="4">
        <f t="shared" si="9"/>
        <v>0.2633311389071758</v>
      </c>
      <c r="D116" s="1">
        <v>1</v>
      </c>
      <c r="E116" s="6">
        <f t="shared" si="5"/>
        <v>0.25188916876574308</v>
      </c>
      <c r="F116" s="1">
        <v>0</v>
      </c>
      <c r="G116" s="4">
        <f t="shared" si="6"/>
        <v>0</v>
      </c>
      <c r="H116" s="1">
        <v>1</v>
      </c>
      <c r="I116" s="4">
        <f t="shared" si="7"/>
        <v>0.27932960893854747</v>
      </c>
    </row>
    <row r="117" spans="1:9">
      <c r="A117" s="3" t="s">
        <v>173</v>
      </c>
      <c r="B117" s="1">
        <v>1</v>
      </c>
      <c r="C117" s="4">
        <f t="shared" si="9"/>
        <v>6.583278472679395E-2</v>
      </c>
      <c r="D117" s="5">
        <v>0</v>
      </c>
      <c r="E117" s="6">
        <f t="shared" si="5"/>
        <v>0</v>
      </c>
      <c r="F117" s="1">
        <v>0</v>
      </c>
      <c r="G117" s="4">
        <f t="shared" si="6"/>
        <v>0</v>
      </c>
      <c r="H117" s="1">
        <v>0</v>
      </c>
      <c r="I117" s="4">
        <f t="shared" si="7"/>
        <v>0</v>
      </c>
    </row>
    <row r="118" spans="1:9">
      <c r="A118" s="3" t="s">
        <v>162</v>
      </c>
      <c r="B118" s="9">
        <v>14</v>
      </c>
      <c r="C118" s="10">
        <f t="shared" si="9"/>
        <v>0.92165898617511521</v>
      </c>
      <c r="D118" s="7">
        <v>4</v>
      </c>
      <c r="E118" s="8">
        <f t="shared" si="5"/>
        <v>1.0075566750629723</v>
      </c>
      <c r="F118" s="9">
        <v>3</v>
      </c>
      <c r="G118" s="10">
        <f t="shared" si="6"/>
        <v>0.97402597402597402</v>
      </c>
      <c r="H118" s="9">
        <v>3</v>
      </c>
      <c r="I118" s="10">
        <f t="shared" si="7"/>
        <v>0.83798882681564246</v>
      </c>
    </row>
    <row r="119" spans="1:9">
      <c r="A119" s="3" t="s">
        <v>181</v>
      </c>
      <c r="B119" s="9">
        <v>10</v>
      </c>
      <c r="C119" s="10">
        <f t="shared" si="9"/>
        <v>0.65832784726793947</v>
      </c>
      <c r="D119" s="7">
        <v>3</v>
      </c>
      <c r="E119" s="8">
        <f t="shared" si="5"/>
        <v>0.75566750629722923</v>
      </c>
      <c r="F119" s="1">
        <v>0</v>
      </c>
      <c r="G119" s="4">
        <f t="shared" si="6"/>
        <v>0</v>
      </c>
      <c r="H119" s="9">
        <v>3</v>
      </c>
      <c r="I119" s="10">
        <f t="shared" si="7"/>
        <v>0.83798882681564246</v>
      </c>
    </row>
    <row r="120" spans="1:9">
      <c r="A120" s="3" t="s">
        <v>1</v>
      </c>
      <c r="B120" s="9">
        <v>28</v>
      </c>
      <c r="C120" s="10">
        <f t="shared" si="9"/>
        <v>1.8433179723502304</v>
      </c>
      <c r="D120" s="7">
        <v>10</v>
      </c>
      <c r="E120" s="8">
        <f t="shared" si="5"/>
        <v>2.5188916876574305</v>
      </c>
      <c r="F120" s="9">
        <v>5</v>
      </c>
      <c r="G120" s="10">
        <f t="shared" si="6"/>
        <v>1.6233766233766234</v>
      </c>
      <c r="H120" s="9">
        <v>8</v>
      </c>
      <c r="I120" s="10">
        <f t="shared" si="7"/>
        <v>2.2346368715083798</v>
      </c>
    </row>
    <row r="121" spans="1:9">
      <c r="A121" s="3" t="s">
        <v>146</v>
      </c>
      <c r="B121" s="1">
        <v>2</v>
      </c>
      <c r="C121" s="4">
        <f t="shared" si="9"/>
        <v>0.1316655694535879</v>
      </c>
      <c r="D121" s="5">
        <v>0</v>
      </c>
      <c r="E121" s="6">
        <f t="shared" si="5"/>
        <v>0</v>
      </c>
      <c r="F121" s="9">
        <v>2</v>
      </c>
      <c r="G121" s="10">
        <f t="shared" si="6"/>
        <v>0.64935064935064934</v>
      </c>
      <c r="H121" s="9">
        <v>2</v>
      </c>
      <c r="I121" s="10">
        <f t="shared" si="7"/>
        <v>0.55865921787709494</v>
      </c>
    </row>
    <row r="122" spans="1:9">
      <c r="A122" s="3" t="s">
        <v>127</v>
      </c>
      <c r="B122" s="1">
        <v>2</v>
      </c>
      <c r="C122" s="4">
        <f t="shared" si="9"/>
        <v>0.1316655694535879</v>
      </c>
      <c r="D122" s="5">
        <v>0</v>
      </c>
      <c r="E122" s="6">
        <f t="shared" si="5"/>
        <v>0</v>
      </c>
      <c r="F122" s="1">
        <v>0</v>
      </c>
      <c r="G122" s="4">
        <f t="shared" si="6"/>
        <v>0</v>
      </c>
      <c r="H122" s="1">
        <v>0</v>
      </c>
      <c r="I122" s="4">
        <f t="shared" si="7"/>
        <v>0</v>
      </c>
    </row>
    <row r="123" spans="1:9">
      <c r="A123" s="3" t="s">
        <v>61</v>
      </c>
      <c r="B123" s="1">
        <v>1</v>
      </c>
      <c r="C123" s="4">
        <f t="shared" si="9"/>
        <v>6.583278472679395E-2</v>
      </c>
      <c r="D123" s="5">
        <v>0</v>
      </c>
      <c r="E123" s="6">
        <f t="shared" si="5"/>
        <v>0</v>
      </c>
      <c r="F123" s="1">
        <v>0</v>
      </c>
      <c r="G123" s="4">
        <f t="shared" si="6"/>
        <v>0</v>
      </c>
      <c r="H123" s="1">
        <v>0</v>
      </c>
      <c r="I123" s="4">
        <f t="shared" si="7"/>
        <v>0</v>
      </c>
    </row>
    <row r="124" spans="1:9">
      <c r="A124" s="3" t="s">
        <v>93</v>
      </c>
      <c r="B124" s="1">
        <v>1</v>
      </c>
      <c r="C124" s="4">
        <f t="shared" si="9"/>
        <v>6.583278472679395E-2</v>
      </c>
      <c r="D124" s="5">
        <v>0</v>
      </c>
      <c r="E124" s="6">
        <f t="shared" si="5"/>
        <v>0</v>
      </c>
      <c r="F124" s="1">
        <v>0</v>
      </c>
      <c r="G124" s="4">
        <f t="shared" si="6"/>
        <v>0</v>
      </c>
      <c r="H124" s="1">
        <v>0</v>
      </c>
      <c r="I124" s="4">
        <f t="shared" si="7"/>
        <v>0</v>
      </c>
    </row>
    <row r="125" spans="1:9">
      <c r="A125" s="3" t="s">
        <v>74</v>
      </c>
      <c r="B125" s="1">
        <v>1</v>
      </c>
      <c r="C125" s="4">
        <f t="shared" si="9"/>
        <v>6.583278472679395E-2</v>
      </c>
      <c r="D125" s="5">
        <v>0</v>
      </c>
      <c r="E125" s="6">
        <f t="shared" si="5"/>
        <v>0</v>
      </c>
      <c r="F125" s="1">
        <v>0</v>
      </c>
      <c r="G125" s="4">
        <f t="shared" si="6"/>
        <v>0</v>
      </c>
      <c r="H125" s="1">
        <v>0</v>
      </c>
      <c r="I125" s="4">
        <f t="shared" si="7"/>
        <v>0</v>
      </c>
    </row>
    <row r="126" spans="1:9">
      <c r="A126" s="12" t="s">
        <v>213</v>
      </c>
      <c r="B126" s="9">
        <v>14</v>
      </c>
      <c r="C126" s="10">
        <f t="shared" si="9"/>
        <v>0.92165898617511521</v>
      </c>
      <c r="D126" s="7">
        <v>4</v>
      </c>
      <c r="E126" s="8">
        <f t="shared" si="5"/>
        <v>1.0075566750629723</v>
      </c>
      <c r="F126" s="9">
        <v>4</v>
      </c>
      <c r="G126" s="10">
        <f t="shared" si="6"/>
        <v>1.2987012987012987</v>
      </c>
      <c r="H126" s="9">
        <v>2</v>
      </c>
      <c r="I126" s="10">
        <f t="shared" si="7"/>
        <v>0.55865921787709494</v>
      </c>
    </row>
    <row r="127" spans="1:9">
      <c r="A127" s="3" t="s">
        <v>192</v>
      </c>
      <c r="B127" s="1">
        <v>0</v>
      </c>
      <c r="C127" s="4">
        <f t="shared" si="9"/>
        <v>0</v>
      </c>
      <c r="D127" s="5">
        <v>0</v>
      </c>
      <c r="E127" s="6">
        <f t="shared" si="5"/>
        <v>0</v>
      </c>
      <c r="F127" s="1">
        <v>1</v>
      </c>
      <c r="G127" s="4">
        <f t="shared" si="6"/>
        <v>0.32467532467532467</v>
      </c>
      <c r="H127" s="1">
        <v>1</v>
      </c>
      <c r="I127" s="4">
        <f t="shared" si="7"/>
        <v>0.27932960893854747</v>
      </c>
    </row>
    <row r="128" spans="1:9">
      <c r="A128" s="3" t="s">
        <v>40</v>
      </c>
      <c r="B128" s="1">
        <v>6</v>
      </c>
      <c r="C128" s="4">
        <f t="shared" si="9"/>
        <v>0.39499670836076367</v>
      </c>
      <c r="D128" s="7">
        <v>2</v>
      </c>
      <c r="E128" s="8">
        <f t="shared" si="5"/>
        <v>0.50377833753148615</v>
      </c>
      <c r="F128" s="1">
        <v>1</v>
      </c>
      <c r="G128" s="4">
        <f t="shared" si="6"/>
        <v>0.32467532467532467</v>
      </c>
      <c r="H128" s="1">
        <v>1</v>
      </c>
      <c r="I128" s="4">
        <f t="shared" si="7"/>
        <v>0.27932960893854747</v>
      </c>
    </row>
    <row r="129" spans="1:9">
      <c r="A129" s="3" t="s">
        <v>65</v>
      </c>
      <c r="B129" s="1">
        <v>3</v>
      </c>
      <c r="C129" s="4">
        <f t="shared" si="9"/>
        <v>0.19749835418038184</v>
      </c>
      <c r="D129" s="5">
        <v>1</v>
      </c>
      <c r="E129" s="6">
        <f t="shared" si="5"/>
        <v>0.25188916876574308</v>
      </c>
      <c r="F129" s="1">
        <v>1</v>
      </c>
      <c r="G129" s="4">
        <f t="shared" si="6"/>
        <v>0.32467532467532467</v>
      </c>
      <c r="H129" s="1">
        <v>0</v>
      </c>
      <c r="I129" s="4">
        <f t="shared" si="7"/>
        <v>0</v>
      </c>
    </row>
    <row r="130" spans="1:9">
      <c r="A130" s="3" t="s">
        <v>73</v>
      </c>
      <c r="B130" s="1">
        <v>1</v>
      </c>
      <c r="C130" s="4">
        <f t="shared" si="9"/>
        <v>6.583278472679395E-2</v>
      </c>
      <c r="D130" s="5">
        <v>0</v>
      </c>
      <c r="E130" s="6">
        <f t="shared" si="5"/>
        <v>0</v>
      </c>
      <c r="F130" s="1">
        <v>0</v>
      </c>
      <c r="G130" s="4">
        <f t="shared" si="6"/>
        <v>0</v>
      </c>
      <c r="H130" s="1">
        <v>0</v>
      </c>
      <c r="I130" s="4">
        <f t="shared" si="7"/>
        <v>0</v>
      </c>
    </row>
    <row r="131" spans="1:9">
      <c r="A131" s="3" t="s">
        <v>154</v>
      </c>
      <c r="B131" s="9">
        <v>11</v>
      </c>
      <c r="C131" s="10">
        <f t="shared" si="9"/>
        <v>0.72416063199473335</v>
      </c>
      <c r="D131" s="7">
        <v>3</v>
      </c>
      <c r="E131" s="8">
        <f t="shared" si="5"/>
        <v>0.75566750629722923</v>
      </c>
      <c r="F131" s="9">
        <v>3</v>
      </c>
      <c r="G131" s="10">
        <f t="shared" si="6"/>
        <v>0.97402597402597402</v>
      </c>
      <c r="H131" s="1">
        <v>0</v>
      </c>
      <c r="I131" s="4">
        <f t="shared" si="7"/>
        <v>0</v>
      </c>
    </row>
    <row r="132" spans="1:9">
      <c r="A132" s="3" t="s">
        <v>193</v>
      </c>
      <c r="B132" s="1">
        <v>0</v>
      </c>
      <c r="C132" s="4">
        <f t="shared" si="9"/>
        <v>0</v>
      </c>
      <c r="D132" s="5">
        <v>0</v>
      </c>
      <c r="E132" s="6">
        <f t="shared" ref="E132:E195" si="10">D132*100/397</f>
        <v>0</v>
      </c>
      <c r="F132" s="1">
        <v>1</v>
      </c>
      <c r="G132" s="4">
        <f t="shared" ref="G132:G195" si="11">F132*100/308</f>
        <v>0.32467532467532467</v>
      </c>
      <c r="H132" s="1">
        <v>1</v>
      </c>
      <c r="I132" s="4">
        <f t="shared" ref="I132:I195" si="12">H132*100/358</f>
        <v>0.27932960893854747</v>
      </c>
    </row>
    <row r="133" spans="1:9">
      <c r="A133" s="3" t="s">
        <v>75</v>
      </c>
      <c r="B133" s="1">
        <v>1</v>
      </c>
      <c r="C133" s="4">
        <f t="shared" si="9"/>
        <v>6.583278472679395E-2</v>
      </c>
      <c r="D133" s="5">
        <v>0</v>
      </c>
      <c r="E133" s="6">
        <f t="shared" si="10"/>
        <v>0</v>
      </c>
      <c r="F133" s="1">
        <v>0</v>
      </c>
      <c r="G133" s="4">
        <f t="shared" si="11"/>
        <v>0</v>
      </c>
      <c r="H133" s="1">
        <v>0</v>
      </c>
      <c r="I133" s="4">
        <f t="shared" si="12"/>
        <v>0</v>
      </c>
    </row>
    <row r="134" spans="1:9">
      <c r="A134" s="3" t="s">
        <v>55</v>
      </c>
      <c r="B134" s="1">
        <v>1</v>
      </c>
      <c r="C134" s="4">
        <f t="shared" si="9"/>
        <v>6.583278472679395E-2</v>
      </c>
      <c r="D134" s="5">
        <v>0</v>
      </c>
      <c r="E134" s="6">
        <f t="shared" si="10"/>
        <v>0</v>
      </c>
      <c r="F134" s="1">
        <v>0</v>
      </c>
      <c r="G134" s="4">
        <f t="shared" si="11"/>
        <v>0</v>
      </c>
      <c r="H134" s="1">
        <v>0</v>
      </c>
      <c r="I134" s="4">
        <f t="shared" si="12"/>
        <v>0</v>
      </c>
    </row>
    <row r="135" spans="1:9">
      <c r="A135" s="3" t="s">
        <v>194</v>
      </c>
      <c r="B135" s="1">
        <v>0</v>
      </c>
      <c r="C135" s="4">
        <f t="shared" si="9"/>
        <v>0</v>
      </c>
      <c r="D135" s="5">
        <v>0</v>
      </c>
      <c r="E135" s="6">
        <f t="shared" si="10"/>
        <v>0</v>
      </c>
      <c r="F135" s="1">
        <v>0</v>
      </c>
      <c r="G135" s="4">
        <f t="shared" si="11"/>
        <v>0</v>
      </c>
      <c r="H135" s="1">
        <v>0</v>
      </c>
      <c r="I135" s="4">
        <f t="shared" si="12"/>
        <v>0</v>
      </c>
    </row>
    <row r="136" spans="1:9">
      <c r="A136" s="3" t="s">
        <v>134</v>
      </c>
      <c r="B136" s="1">
        <v>1</v>
      </c>
      <c r="C136" s="4">
        <f t="shared" si="9"/>
        <v>6.583278472679395E-2</v>
      </c>
      <c r="D136" s="5">
        <v>0</v>
      </c>
      <c r="E136" s="6">
        <f t="shared" si="10"/>
        <v>0</v>
      </c>
      <c r="F136" s="1">
        <v>0</v>
      </c>
      <c r="G136" s="4">
        <f t="shared" si="11"/>
        <v>0</v>
      </c>
      <c r="H136" s="1">
        <v>0</v>
      </c>
      <c r="I136" s="4">
        <f t="shared" si="12"/>
        <v>0</v>
      </c>
    </row>
    <row r="137" spans="1:9">
      <c r="A137" s="3" t="s">
        <v>135</v>
      </c>
      <c r="B137" s="1">
        <v>1</v>
      </c>
      <c r="C137" s="4">
        <f t="shared" si="9"/>
        <v>6.583278472679395E-2</v>
      </c>
      <c r="D137" s="5">
        <v>0</v>
      </c>
      <c r="E137" s="6">
        <f t="shared" si="10"/>
        <v>0</v>
      </c>
      <c r="F137" s="1">
        <v>0</v>
      </c>
      <c r="G137" s="4">
        <f t="shared" si="11"/>
        <v>0</v>
      </c>
      <c r="H137" s="1">
        <v>0</v>
      </c>
      <c r="I137" s="4">
        <f t="shared" si="12"/>
        <v>0</v>
      </c>
    </row>
    <row r="138" spans="1:9">
      <c r="A138" s="3" t="s">
        <v>105</v>
      </c>
      <c r="B138" s="1">
        <v>3</v>
      </c>
      <c r="C138" s="4">
        <f t="shared" ref="C138:C169" si="13">B138*100/1519</f>
        <v>0.19749835418038184</v>
      </c>
      <c r="D138" s="5">
        <v>1</v>
      </c>
      <c r="E138" s="6">
        <f t="shared" si="10"/>
        <v>0.25188916876574308</v>
      </c>
      <c r="F138" s="1">
        <v>0</v>
      </c>
      <c r="G138" s="4">
        <f t="shared" si="11"/>
        <v>0</v>
      </c>
      <c r="H138" s="1">
        <v>1</v>
      </c>
      <c r="I138" s="4">
        <f t="shared" si="12"/>
        <v>0.27932960893854747</v>
      </c>
    </row>
    <row r="139" spans="1:9">
      <c r="A139" s="3" t="s">
        <v>16</v>
      </c>
      <c r="B139" s="1">
        <v>1</v>
      </c>
      <c r="C139" s="4">
        <f t="shared" si="13"/>
        <v>6.583278472679395E-2</v>
      </c>
      <c r="D139" s="5">
        <v>0</v>
      </c>
      <c r="E139" s="6">
        <f t="shared" si="10"/>
        <v>0</v>
      </c>
      <c r="F139" s="1">
        <v>0</v>
      </c>
      <c r="G139" s="4">
        <f t="shared" si="11"/>
        <v>0</v>
      </c>
      <c r="H139" s="1">
        <v>0</v>
      </c>
      <c r="I139" s="4">
        <f t="shared" si="12"/>
        <v>0</v>
      </c>
    </row>
    <row r="140" spans="1:9">
      <c r="A140" s="3" t="s">
        <v>163</v>
      </c>
      <c r="B140" s="9">
        <v>8</v>
      </c>
      <c r="C140" s="10">
        <f t="shared" si="13"/>
        <v>0.5266622778143516</v>
      </c>
      <c r="D140" s="7">
        <v>2</v>
      </c>
      <c r="E140" s="8">
        <f t="shared" si="10"/>
        <v>0.50377833753148615</v>
      </c>
      <c r="F140" s="9">
        <v>2</v>
      </c>
      <c r="G140" s="10">
        <f t="shared" si="11"/>
        <v>0.64935064935064934</v>
      </c>
      <c r="H140" s="9">
        <v>4</v>
      </c>
      <c r="I140" s="10">
        <f t="shared" si="12"/>
        <v>1.1173184357541899</v>
      </c>
    </row>
    <row r="141" spans="1:9">
      <c r="A141" s="3" t="s">
        <v>38</v>
      </c>
      <c r="B141" s="1">
        <v>6</v>
      </c>
      <c r="C141" s="4">
        <f t="shared" si="13"/>
        <v>0.39499670836076367</v>
      </c>
      <c r="D141" s="5">
        <v>1</v>
      </c>
      <c r="E141" s="6">
        <f t="shared" si="10"/>
        <v>0.25188916876574308</v>
      </c>
      <c r="F141" s="1">
        <v>0</v>
      </c>
      <c r="G141" s="4">
        <f t="shared" si="11"/>
        <v>0</v>
      </c>
      <c r="H141" s="1">
        <v>1</v>
      </c>
      <c r="I141" s="4">
        <f t="shared" si="12"/>
        <v>0.27932960893854747</v>
      </c>
    </row>
    <row r="142" spans="1:9">
      <c r="A142" s="3" t="s">
        <v>161</v>
      </c>
      <c r="B142" s="9">
        <v>59</v>
      </c>
      <c r="C142" s="10">
        <f t="shared" si="13"/>
        <v>3.8841342988808427</v>
      </c>
      <c r="D142" s="7">
        <v>21</v>
      </c>
      <c r="E142" s="8">
        <f t="shared" si="10"/>
        <v>5.2896725440806049</v>
      </c>
      <c r="F142" s="9">
        <v>20</v>
      </c>
      <c r="G142" s="10">
        <f t="shared" si="11"/>
        <v>6.4935064935064934</v>
      </c>
      <c r="H142" s="9">
        <v>22</v>
      </c>
      <c r="I142" s="10">
        <f t="shared" si="12"/>
        <v>6.1452513966480451</v>
      </c>
    </row>
    <row r="143" spans="1:9">
      <c r="A143" s="3" t="s">
        <v>195</v>
      </c>
      <c r="B143" s="1">
        <v>0</v>
      </c>
      <c r="C143" s="4">
        <f t="shared" si="13"/>
        <v>0</v>
      </c>
      <c r="D143" s="5">
        <v>0</v>
      </c>
      <c r="E143" s="6">
        <f t="shared" si="10"/>
        <v>0</v>
      </c>
      <c r="F143" s="1">
        <v>0</v>
      </c>
      <c r="G143" s="4">
        <f t="shared" si="11"/>
        <v>0</v>
      </c>
      <c r="H143" s="1">
        <v>0</v>
      </c>
      <c r="I143" s="4">
        <f t="shared" si="12"/>
        <v>0</v>
      </c>
    </row>
    <row r="144" spans="1:9">
      <c r="A144" s="3" t="s">
        <v>97</v>
      </c>
      <c r="B144" s="1">
        <v>1</v>
      </c>
      <c r="C144" s="4">
        <f t="shared" si="13"/>
        <v>6.583278472679395E-2</v>
      </c>
      <c r="D144" s="5">
        <v>0</v>
      </c>
      <c r="E144" s="6">
        <f t="shared" si="10"/>
        <v>0</v>
      </c>
      <c r="F144" s="1">
        <v>0</v>
      </c>
      <c r="G144" s="4">
        <f t="shared" si="11"/>
        <v>0</v>
      </c>
      <c r="H144" s="1">
        <v>0</v>
      </c>
      <c r="I144" s="4">
        <f t="shared" si="12"/>
        <v>0</v>
      </c>
    </row>
    <row r="145" spans="1:9">
      <c r="A145" s="3" t="s">
        <v>57</v>
      </c>
      <c r="B145" s="1">
        <v>1</v>
      </c>
      <c r="C145" s="4">
        <f t="shared" si="13"/>
        <v>6.583278472679395E-2</v>
      </c>
      <c r="D145" s="5">
        <v>0</v>
      </c>
      <c r="E145" s="6">
        <f t="shared" si="10"/>
        <v>0</v>
      </c>
      <c r="F145" s="1">
        <v>0</v>
      </c>
      <c r="G145" s="4">
        <f t="shared" si="11"/>
        <v>0</v>
      </c>
      <c r="H145" s="1">
        <v>0</v>
      </c>
      <c r="I145" s="4">
        <f t="shared" si="12"/>
        <v>0</v>
      </c>
    </row>
    <row r="146" spans="1:9">
      <c r="A146" s="3" t="s">
        <v>36</v>
      </c>
      <c r="B146" s="1">
        <v>1</v>
      </c>
      <c r="C146" s="4">
        <f t="shared" si="13"/>
        <v>6.583278472679395E-2</v>
      </c>
      <c r="D146" s="5">
        <v>0</v>
      </c>
      <c r="E146" s="6">
        <f t="shared" si="10"/>
        <v>0</v>
      </c>
      <c r="F146" s="1">
        <v>0</v>
      </c>
      <c r="G146" s="4">
        <f t="shared" si="11"/>
        <v>0</v>
      </c>
      <c r="H146" s="1">
        <v>0</v>
      </c>
      <c r="I146" s="4">
        <f t="shared" si="12"/>
        <v>0</v>
      </c>
    </row>
    <row r="147" spans="1:9">
      <c r="A147" s="3" t="s">
        <v>2</v>
      </c>
      <c r="B147" s="9">
        <v>10</v>
      </c>
      <c r="C147" s="10">
        <f t="shared" si="13"/>
        <v>0.65832784726793947</v>
      </c>
      <c r="D147" s="7">
        <v>3</v>
      </c>
      <c r="E147" s="8">
        <f t="shared" si="10"/>
        <v>0.75566750629722923</v>
      </c>
      <c r="F147" s="1">
        <v>1</v>
      </c>
      <c r="G147" s="4">
        <f t="shared" si="11"/>
        <v>0.32467532467532467</v>
      </c>
      <c r="H147" s="9">
        <v>2</v>
      </c>
      <c r="I147" s="10">
        <f t="shared" si="12"/>
        <v>0.55865921787709494</v>
      </c>
    </row>
    <row r="148" spans="1:9">
      <c r="A148" s="3" t="s">
        <v>51</v>
      </c>
      <c r="B148" s="1">
        <v>2</v>
      </c>
      <c r="C148" s="4">
        <f t="shared" si="13"/>
        <v>0.1316655694535879</v>
      </c>
      <c r="D148" s="5">
        <v>0</v>
      </c>
      <c r="E148" s="6">
        <f t="shared" si="10"/>
        <v>0</v>
      </c>
      <c r="F148" s="1">
        <v>1</v>
      </c>
      <c r="G148" s="4">
        <f t="shared" si="11"/>
        <v>0.32467532467532467</v>
      </c>
      <c r="H148" s="1">
        <v>1</v>
      </c>
      <c r="I148" s="4">
        <f t="shared" si="12"/>
        <v>0.27932960893854747</v>
      </c>
    </row>
    <row r="149" spans="1:9">
      <c r="A149" s="3" t="s">
        <v>68</v>
      </c>
      <c r="B149" s="1">
        <v>1</v>
      </c>
      <c r="C149" s="4">
        <f t="shared" si="13"/>
        <v>6.583278472679395E-2</v>
      </c>
      <c r="D149" s="5">
        <v>0</v>
      </c>
      <c r="E149" s="6">
        <f t="shared" si="10"/>
        <v>0</v>
      </c>
      <c r="F149" s="1">
        <v>0</v>
      </c>
      <c r="G149" s="4">
        <f t="shared" si="11"/>
        <v>0</v>
      </c>
      <c r="H149" s="1">
        <v>0</v>
      </c>
      <c r="I149" s="4">
        <f t="shared" si="12"/>
        <v>0</v>
      </c>
    </row>
    <row r="150" spans="1:9">
      <c r="A150" s="3" t="s">
        <v>49</v>
      </c>
      <c r="B150" s="1">
        <v>6</v>
      </c>
      <c r="C150" s="4">
        <f t="shared" si="13"/>
        <v>0.39499670836076367</v>
      </c>
      <c r="D150" s="5">
        <v>1</v>
      </c>
      <c r="E150" s="6">
        <f t="shared" si="10"/>
        <v>0.25188916876574308</v>
      </c>
      <c r="F150" s="1">
        <v>1</v>
      </c>
      <c r="G150" s="4">
        <f t="shared" si="11"/>
        <v>0.32467532467532467</v>
      </c>
      <c r="H150" s="1">
        <v>0</v>
      </c>
      <c r="I150" s="4">
        <f t="shared" si="12"/>
        <v>0</v>
      </c>
    </row>
    <row r="151" spans="1:9">
      <c r="A151" s="3" t="s">
        <v>56</v>
      </c>
      <c r="B151" s="1">
        <v>4</v>
      </c>
      <c r="C151" s="4">
        <f t="shared" si="13"/>
        <v>0.2633311389071758</v>
      </c>
      <c r="D151" s="5">
        <v>1</v>
      </c>
      <c r="E151" s="6">
        <f t="shared" si="10"/>
        <v>0.25188916876574308</v>
      </c>
      <c r="F151" s="1">
        <v>0</v>
      </c>
      <c r="G151" s="4">
        <f t="shared" si="11"/>
        <v>0</v>
      </c>
      <c r="H151" s="1">
        <v>1</v>
      </c>
      <c r="I151" s="4">
        <f t="shared" si="12"/>
        <v>0.27932960893854747</v>
      </c>
    </row>
    <row r="152" spans="1:9">
      <c r="A152" s="3" t="s">
        <v>196</v>
      </c>
      <c r="B152" s="1">
        <v>0</v>
      </c>
      <c r="C152" s="4">
        <f t="shared" si="13"/>
        <v>0</v>
      </c>
      <c r="D152" s="5">
        <v>0</v>
      </c>
      <c r="E152" s="6">
        <f t="shared" si="10"/>
        <v>0</v>
      </c>
      <c r="F152" s="1">
        <v>0</v>
      </c>
      <c r="G152" s="4">
        <f t="shared" si="11"/>
        <v>0</v>
      </c>
      <c r="H152" s="1">
        <v>0</v>
      </c>
      <c r="I152" s="4">
        <f t="shared" si="12"/>
        <v>0</v>
      </c>
    </row>
    <row r="153" spans="1:9">
      <c r="A153" s="3" t="s">
        <v>28</v>
      </c>
      <c r="B153" s="1">
        <v>6</v>
      </c>
      <c r="C153" s="4">
        <f t="shared" si="13"/>
        <v>0.39499670836076367</v>
      </c>
      <c r="D153" s="7">
        <v>2</v>
      </c>
      <c r="E153" s="8">
        <f t="shared" si="10"/>
        <v>0.50377833753148615</v>
      </c>
      <c r="F153" s="9">
        <v>2</v>
      </c>
      <c r="G153" s="10">
        <f t="shared" si="11"/>
        <v>0.64935064935064934</v>
      </c>
      <c r="H153" s="1">
        <v>0</v>
      </c>
      <c r="I153" s="4">
        <f t="shared" si="12"/>
        <v>0</v>
      </c>
    </row>
    <row r="154" spans="1:9">
      <c r="A154" s="3" t="s">
        <v>78</v>
      </c>
      <c r="B154" s="1">
        <v>1</v>
      </c>
      <c r="C154" s="4">
        <f t="shared" si="13"/>
        <v>6.583278472679395E-2</v>
      </c>
      <c r="D154" s="5">
        <v>0</v>
      </c>
      <c r="E154" s="6">
        <f t="shared" si="10"/>
        <v>0</v>
      </c>
      <c r="F154" s="1">
        <v>0</v>
      </c>
      <c r="G154" s="4">
        <f t="shared" si="11"/>
        <v>0</v>
      </c>
      <c r="H154" s="1">
        <v>0</v>
      </c>
      <c r="I154" s="4">
        <f t="shared" si="12"/>
        <v>0</v>
      </c>
    </row>
    <row r="155" spans="1:9">
      <c r="A155" s="3" t="s">
        <v>166</v>
      </c>
      <c r="B155" s="1">
        <v>2</v>
      </c>
      <c r="C155" s="4">
        <f t="shared" si="13"/>
        <v>0.1316655694535879</v>
      </c>
      <c r="D155" s="5">
        <v>0</v>
      </c>
      <c r="E155" s="6">
        <f t="shared" si="10"/>
        <v>0</v>
      </c>
      <c r="F155" s="1">
        <v>0</v>
      </c>
      <c r="G155" s="4">
        <f t="shared" si="11"/>
        <v>0</v>
      </c>
      <c r="H155" s="1">
        <v>0</v>
      </c>
      <c r="I155" s="4">
        <f t="shared" si="12"/>
        <v>0</v>
      </c>
    </row>
    <row r="156" spans="1:9">
      <c r="A156" s="3" t="s">
        <v>79</v>
      </c>
      <c r="B156" s="1">
        <v>1</v>
      </c>
      <c r="C156" s="4">
        <f t="shared" si="13"/>
        <v>6.583278472679395E-2</v>
      </c>
      <c r="D156" s="5">
        <v>0</v>
      </c>
      <c r="E156" s="6">
        <f t="shared" si="10"/>
        <v>0</v>
      </c>
      <c r="F156" s="1">
        <v>0</v>
      </c>
      <c r="G156" s="4">
        <f t="shared" si="11"/>
        <v>0</v>
      </c>
      <c r="H156" s="1">
        <v>0</v>
      </c>
      <c r="I156" s="4">
        <f t="shared" si="12"/>
        <v>0</v>
      </c>
    </row>
    <row r="157" spans="1:9">
      <c r="A157" s="3" t="s">
        <v>108</v>
      </c>
      <c r="B157" s="1">
        <v>1</v>
      </c>
      <c r="C157" s="4">
        <f t="shared" si="13"/>
        <v>6.583278472679395E-2</v>
      </c>
      <c r="D157" s="5">
        <v>0</v>
      </c>
      <c r="E157" s="6">
        <f t="shared" si="10"/>
        <v>0</v>
      </c>
      <c r="F157" s="1">
        <v>0</v>
      </c>
      <c r="G157" s="4">
        <f t="shared" si="11"/>
        <v>0</v>
      </c>
      <c r="H157" s="1">
        <v>0</v>
      </c>
      <c r="I157" s="4">
        <f t="shared" si="12"/>
        <v>0</v>
      </c>
    </row>
    <row r="158" spans="1:9">
      <c r="A158" s="3" t="s">
        <v>37</v>
      </c>
      <c r="B158" s="1">
        <v>5</v>
      </c>
      <c r="C158" s="4">
        <f t="shared" si="13"/>
        <v>0.32916392363396973</v>
      </c>
      <c r="D158" s="1">
        <v>1</v>
      </c>
      <c r="E158" s="6">
        <f t="shared" si="10"/>
        <v>0.25188916876574308</v>
      </c>
      <c r="F158" s="1">
        <v>0</v>
      </c>
      <c r="G158" s="4">
        <f t="shared" si="11"/>
        <v>0</v>
      </c>
      <c r="H158" s="1">
        <v>1</v>
      </c>
      <c r="I158" s="4">
        <f t="shared" si="12"/>
        <v>0.27932960893854747</v>
      </c>
    </row>
    <row r="159" spans="1:9">
      <c r="A159" s="3" t="s">
        <v>148</v>
      </c>
      <c r="B159" s="9">
        <v>134</v>
      </c>
      <c r="C159" s="10">
        <f t="shared" si="13"/>
        <v>8.8215931533903884</v>
      </c>
      <c r="D159" s="7">
        <v>31</v>
      </c>
      <c r="E159" s="8">
        <f t="shared" si="10"/>
        <v>7.8085642317380355</v>
      </c>
      <c r="F159" s="9">
        <v>35</v>
      </c>
      <c r="G159" s="10">
        <f t="shared" si="11"/>
        <v>11.363636363636363</v>
      </c>
      <c r="H159" s="9">
        <v>29</v>
      </c>
      <c r="I159" s="10">
        <f t="shared" si="12"/>
        <v>8.1005586592178762</v>
      </c>
    </row>
    <row r="160" spans="1:9">
      <c r="A160" s="3" t="s">
        <v>136</v>
      </c>
      <c r="B160" s="1">
        <v>2</v>
      </c>
      <c r="C160" s="4">
        <f t="shared" si="13"/>
        <v>0.1316655694535879</v>
      </c>
      <c r="D160" s="1">
        <v>0</v>
      </c>
      <c r="E160" s="6">
        <f t="shared" si="10"/>
        <v>0</v>
      </c>
      <c r="F160" s="1">
        <v>0</v>
      </c>
      <c r="G160" s="4">
        <f t="shared" si="11"/>
        <v>0</v>
      </c>
      <c r="H160" s="1">
        <v>0</v>
      </c>
      <c r="I160" s="4">
        <f t="shared" si="12"/>
        <v>0</v>
      </c>
    </row>
    <row r="161" spans="1:9">
      <c r="A161" s="3" t="s">
        <v>164</v>
      </c>
      <c r="B161" s="1">
        <v>5</v>
      </c>
      <c r="C161" s="4">
        <f t="shared" si="13"/>
        <v>0.32916392363396973</v>
      </c>
      <c r="D161" s="5">
        <v>1</v>
      </c>
      <c r="E161" s="6">
        <f t="shared" si="10"/>
        <v>0.25188916876574308</v>
      </c>
      <c r="F161" s="9">
        <v>2</v>
      </c>
      <c r="G161" s="10">
        <f t="shared" si="11"/>
        <v>0.64935064935064934</v>
      </c>
      <c r="H161" s="1">
        <v>1</v>
      </c>
      <c r="I161" s="4">
        <f t="shared" si="12"/>
        <v>0.27932960893854747</v>
      </c>
    </row>
    <row r="162" spans="1:9">
      <c r="A162" s="3" t="s">
        <v>155</v>
      </c>
      <c r="B162" s="9">
        <v>24</v>
      </c>
      <c r="C162" s="10">
        <f t="shared" si="13"/>
        <v>1.5799868334430547</v>
      </c>
      <c r="D162" s="7">
        <v>6</v>
      </c>
      <c r="E162" s="8">
        <f t="shared" si="10"/>
        <v>1.5113350125944585</v>
      </c>
      <c r="F162" s="9">
        <v>4</v>
      </c>
      <c r="G162" s="10">
        <f t="shared" si="11"/>
        <v>1.2987012987012987</v>
      </c>
      <c r="H162" s="9">
        <v>2</v>
      </c>
      <c r="I162" s="10">
        <f t="shared" si="12"/>
        <v>0.55865921787709494</v>
      </c>
    </row>
    <row r="163" spans="1:9">
      <c r="A163" s="3" t="s">
        <v>98</v>
      </c>
      <c r="B163" s="9">
        <v>9</v>
      </c>
      <c r="C163" s="10">
        <f t="shared" si="13"/>
        <v>0.59249506254114548</v>
      </c>
      <c r="D163" s="7">
        <v>3</v>
      </c>
      <c r="E163" s="8">
        <f t="shared" si="10"/>
        <v>0.75566750629722923</v>
      </c>
      <c r="F163" s="1">
        <v>1</v>
      </c>
      <c r="G163" s="4">
        <f t="shared" si="11"/>
        <v>0.32467532467532467</v>
      </c>
      <c r="H163" s="9">
        <v>2</v>
      </c>
      <c r="I163" s="10">
        <f t="shared" si="12"/>
        <v>0.55865921787709494</v>
      </c>
    </row>
    <row r="164" spans="1:9">
      <c r="A164" s="3" t="s">
        <v>53</v>
      </c>
      <c r="B164" s="1">
        <v>2</v>
      </c>
      <c r="C164" s="4">
        <f t="shared" si="13"/>
        <v>0.1316655694535879</v>
      </c>
      <c r="D164" s="5">
        <v>0</v>
      </c>
      <c r="E164" s="6">
        <f t="shared" si="10"/>
        <v>0</v>
      </c>
      <c r="F164" s="1">
        <v>0</v>
      </c>
      <c r="G164" s="4">
        <f t="shared" si="11"/>
        <v>0</v>
      </c>
      <c r="H164" s="1">
        <v>0</v>
      </c>
      <c r="I164" s="4">
        <f t="shared" si="12"/>
        <v>0</v>
      </c>
    </row>
    <row r="165" spans="1:9">
      <c r="A165" s="3" t="s">
        <v>178</v>
      </c>
      <c r="B165" s="1">
        <v>1</v>
      </c>
      <c r="C165" s="4">
        <f t="shared" si="13"/>
        <v>6.583278472679395E-2</v>
      </c>
      <c r="D165" s="5">
        <v>0</v>
      </c>
      <c r="E165" s="6">
        <f t="shared" si="10"/>
        <v>0</v>
      </c>
      <c r="F165" s="1">
        <v>0</v>
      </c>
      <c r="G165" s="4">
        <f t="shared" si="11"/>
        <v>0</v>
      </c>
      <c r="H165" s="1">
        <v>0</v>
      </c>
      <c r="I165" s="4">
        <f t="shared" si="12"/>
        <v>0</v>
      </c>
    </row>
    <row r="166" spans="1:9">
      <c r="A166" s="3" t="s">
        <v>157</v>
      </c>
      <c r="B166" s="1">
        <v>6</v>
      </c>
      <c r="C166" s="4">
        <f t="shared" si="13"/>
        <v>0.39499670836076367</v>
      </c>
      <c r="D166" s="7">
        <v>2</v>
      </c>
      <c r="E166" s="8">
        <f t="shared" si="10"/>
        <v>0.50377833753148615</v>
      </c>
      <c r="F166" s="9">
        <v>2</v>
      </c>
      <c r="G166" s="10">
        <f t="shared" si="11"/>
        <v>0.64935064935064934</v>
      </c>
      <c r="H166" s="9">
        <v>4</v>
      </c>
      <c r="I166" s="10">
        <f t="shared" si="12"/>
        <v>1.1173184357541899</v>
      </c>
    </row>
    <row r="167" spans="1:9">
      <c r="A167" s="3" t="s">
        <v>147</v>
      </c>
      <c r="B167" s="1">
        <v>1</v>
      </c>
      <c r="C167" s="4">
        <f t="shared" si="13"/>
        <v>6.583278472679395E-2</v>
      </c>
      <c r="D167" s="5">
        <v>0</v>
      </c>
      <c r="E167" s="6">
        <f t="shared" si="10"/>
        <v>0</v>
      </c>
      <c r="F167" s="1">
        <v>0</v>
      </c>
      <c r="G167" s="4">
        <f t="shared" si="11"/>
        <v>0</v>
      </c>
      <c r="H167" s="1">
        <v>0</v>
      </c>
      <c r="I167" s="4">
        <f t="shared" si="12"/>
        <v>0</v>
      </c>
    </row>
    <row r="168" spans="1:9">
      <c r="A168" s="3" t="s">
        <v>201</v>
      </c>
      <c r="B168" s="9">
        <v>23</v>
      </c>
      <c r="C168" s="10">
        <f t="shared" si="13"/>
        <v>1.5141540487162608</v>
      </c>
      <c r="D168" s="7">
        <v>6</v>
      </c>
      <c r="E168" s="8">
        <f t="shared" si="10"/>
        <v>1.5113350125944585</v>
      </c>
      <c r="F168" s="9">
        <v>3</v>
      </c>
      <c r="G168" s="10">
        <f t="shared" si="11"/>
        <v>0.97402597402597402</v>
      </c>
      <c r="H168" s="9">
        <v>6</v>
      </c>
      <c r="I168" s="10">
        <f t="shared" si="12"/>
        <v>1.6759776536312849</v>
      </c>
    </row>
    <row r="169" spans="1:9">
      <c r="A169" s="3" t="s">
        <v>5</v>
      </c>
      <c r="B169" s="1">
        <v>3</v>
      </c>
      <c r="C169" s="4">
        <f t="shared" si="13"/>
        <v>0.19749835418038184</v>
      </c>
      <c r="D169" s="5">
        <v>1</v>
      </c>
      <c r="E169" s="6">
        <f t="shared" si="10"/>
        <v>0.25188916876574308</v>
      </c>
      <c r="F169" s="1">
        <v>1</v>
      </c>
      <c r="G169" s="4">
        <f t="shared" si="11"/>
        <v>0.32467532467532467</v>
      </c>
      <c r="H169" s="1">
        <v>0</v>
      </c>
      <c r="I169" s="4">
        <f t="shared" si="12"/>
        <v>0</v>
      </c>
    </row>
    <row r="170" spans="1:9">
      <c r="A170" s="3" t="s">
        <v>20</v>
      </c>
      <c r="B170" s="1">
        <v>1</v>
      </c>
      <c r="C170" s="4">
        <f t="shared" ref="C170:C201" si="14">B170*100/1519</f>
        <v>6.583278472679395E-2</v>
      </c>
      <c r="D170" s="5">
        <v>0</v>
      </c>
      <c r="E170" s="6">
        <f t="shared" si="10"/>
        <v>0</v>
      </c>
      <c r="F170" s="1">
        <v>0</v>
      </c>
      <c r="G170" s="4">
        <f t="shared" si="11"/>
        <v>0</v>
      </c>
      <c r="H170" s="1">
        <v>0</v>
      </c>
      <c r="I170" s="4">
        <f t="shared" si="12"/>
        <v>0</v>
      </c>
    </row>
    <row r="171" spans="1:9">
      <c r="A171" s="3" t="s">
        <v>137</v>
      </c>
      <c r="B171" s="1">
        <v>1</v>
      </c>
      <c r="C171" s="4">
        <f t="shared" si="14"/>
        <v>6.583278472679395E-2</v>
      </c>
      <c r="D171" s="5">
        <v>0</v>
      </c>
      <c r="E171" s="6">
        <f t="shared" si="10"/>
        <v>0</v>
      </c>
      <c r="F171" s="1">
        <v>0</v>
      </c>
      <c r="G171" s="4">
        <f t="shared" si="11"/>
        <v>0</v>
      </c>
      <c r="H171" s="1">
        <v>0</v>
      </c>
      <c r="I171" s="4">
        <f t="shared" si="12"/>
        <v>0</v>
      </c>
    </row>
    <row r="172" spans="1:9">
      <c r="A172" s="3" t="s">
        <v>58</v>
      </c>
      <c r="B172" s="1">
        <v>2</v>
      </c>
      <c r="C172" s="4">
        <f t="shared" si="14"/>
        <v>0.1316655694535879</v>
      </c>
      <c r="D172" s="5">
        <v>0</v>
      </c>
      <c r="E172" s="6">
        <f t="shared" si="10"/>
        <v>0</v>
      </c>
      <c r="F172" s="1">
        <v>0</v>
      </c>
      <c r="G172" s="4">
        <f t="shared" si="11"/>
        <v>0</v>
      </c>
      <c r="H172" s="1">
        <v>0</v>
      </c>
      <c r="I172" s="4">
        <f t="shared" si="12"/>
        <v>0</v>
      </c>
    </row>
    <row r="173" spans="1:9">
      <c r="A173" s="3" t="s">
        <v>44</v>
      </c>
      <c r="B173" s="1">
        <v>2</v>
      </c>
      <c r="C173" s="4">
        <f t="shared" si="14"/>
        <v>0.1316655694535879</v>
      </c>
      <c r="D173" s="5">
        <v>0</v>
      </c>
      <c r="E173" s="6">
        <f t="shared" si="10"/>
        <v>0</v>
      </c>
      <c r="F173" s="1">
        <v>0</v>
      </c>
      <c r="G173" s="4">
        <f t="shared" si="11"/>
        <v>0</v>
      </c>
      <c r="H173" s="1">
        <v>0</v>
      </c>
      <c r="I173" s="4">
        <f t="shared" si="12"/>
        <v>0</v>
      </c>
    </row>
    <row r="174" spans="1:9">
      <c r="A174" s="3" t="s">
        <v>60</v>
      </c>
      <c r="B174" s="1">
        <v>2</v>
      </c>
      <c r="C174" s="4">
        <f t="shared" si="14"/>
        <v>0.1316655694535879</v>
      </c>
      <c r="D174" s="5">
        <v>1</v>
      </c>
      <c r="E174" s="6">
        <f t="shared" si="10"/>
        <v>0.25188916876574308</v>
      </c>
      <c r="F174" s="1">
        <v>1</v>
      </c>
      <c r="G174" s="4">
        <f t="shared" si="11"/>
        <v>0.32467532467532467</v>
      </c>
      <c r="H174" s="1">
        <v>0</v>
      </c>
      <c r="I174" s="4">
        <f t="shared" si="12"/>
        <v>0</v>
      </c>
    </row>
    <row r="175" spans="1:9">
      <c r="A175" s="3" t="s">
        <v>169</v>
      </c>
      <c r="B175" s="9">
        <v>8</v>
      </c>
      <c r="C175" s="10">
        <f t="shared" si="14"/>
        <v>0.5266622778143516</v>
      </c>
      <c r="D175" s="7">
        <v>2</v>
      </c>
      <c r="E175" s="8">
        <f t="shared" si="10"/>
        <v>0.50377833753148615</v>
      </c>
      <c r="F175" s="9">
        <v>5</v>
      </c>
      <c r="G175" s="10">
        <f t="shared" si="11"/>
        <v>1.6233766233766234</v>
      </c>
      <c r="H175" s="9">
        <v>3</v>
      </c>
      <c r="I175" s="10">
        <f t="shared" si="12"/>
        <v>0.83798882681564246</v>
      </c>
    </row>
    <row r="176" spans="1:9">
      <c r="A176" s="3" t="s">
        <v>139</v>
      </c>
      <c r="B176" s="1">
        <v>1</v>
      </c>
      <c r="C176" s="4">
        <f t="shared" si="14"/>
        <v>6.583278472679395E-2</v>
      </c>
      <c r="D176" s="5">
        <v>0</v>
      </c>
      <c r="E176" s="6">
        <f t="shared" si="10"/>
        <v>0</v>
      </c>
      <c r="F176" s="1">
        <v>0</v>
      </c>
      <c r="G176" s="4">
        <f t="shared" si="11"/>
        <v>0</v>
      </c>
      <c r="H176" s="1">
        <v>0</v>
      </c>
      <c r="I176" s="4">
        <f t="shared" si="12"/>
        <v>0</v>
      </c>
    </row>
    <row r="177" spans="1:9">
      <c r="A177" s="3" t="s">
        <v>174</v>
      </c>
      <c r="B177" s="1">
        <v>3</v>
      </c>
      <c r="C177" s="4">
        <f t="shared" si="14"/>
        <v>0.19749835418038184</v>
      </c>
      <c r="D177" s="1">
        <v>1</v>
      </c>
      <c r="E177" s="6">
        <f t="shared" si="10"/>
        <v>0.25188916876574308</v>
      </c>
      <c r="F177" s="1">
        <v>1</v>
      </c>
      <c r="G177" s="4">
        <f t="shared" si="11"/>
        <v>0.32467532467532467</v>
      </c>
      <c r="H177" s="9">
        <v>2</v>
      </c>
      <c r="I177" s="10">
        <f t="shared" si="12"/>
        <v>0.55865921787709494</v>
      </c>
    </row>
    <row r="178" spans="1:9">
      <c r="A178" s="3" t="s">
        <v>150</v>
      </c>
      <c r="B178" s="9">
        <v>20</v>
      </c>
      <c r="C178" s="10">
        <f t="shared" si="14"/>
        <v>1.3166556945358789</v>
      </c>
      <c r="D178" s="7">
        <v>5</v>
      </c>
      <c r="E178" s="8">
        <f t="shared" si="10"/>
        <v>1.2594458438287153</v>
      </c>
      <c r="F178" s="9">
        <v>3</v>
      </c>
      <c r="G178" s="10">
        <f t="shared" si="11"/>
        <v>0.97402597402597402</v>
      </c>
      <c r="H178" s="9">
        <v>3</v>
      </c>
      <c r="I178" s="10">
        <f t="shared" si="12"/>
        <v>0.83798882681564246</v>
      </c>
    </row>
    <row r="179" spans="1:9">
      <c r="A179" s="3" t="s">
        <v>203</v>
      </c>
      <c r="B179" s="9">
        <v>53</v>
      </c>
      <c r="C179" s="10">
        <f t="shared" si="14"/>
        <v>3.489137590520079</v>
      </c>
      <c r="D179" s="7">
        <v>12</v>
      </c>
      <c r="E179" s="8">
        <f t="shared" si="10"/>
        <v>3.0226700251889169</v>
      </c>
      <c r="F179" s="9">
        <v>14</v>
      </c>
      <c r="G179" s="10">
        <f t="shared" si="11"/>
        <v>4.5454545454545459</v>
      </c>
      <c r="H179" s="9">
        <v>17</v>
      </c>
      <c r="I179" s="10">
        <f t="shared" si="12"/>
        <v>4.7486033519553077</v>
      </c>
    </row>
    <row r="180" spans="1:9">
      <c r="A180" s="3" t="s">
        <v>80</v>
      </c>
      <c r="B180" s="9">
        <v>10</v>
      </c>
      <c r="C180" s="10">
        <f t="shared" si="14"/>
        <v>0.65832784726793947</v>
      </c>
      <c r="D180" s="7">
        <v>3</v>
      </c>
      <c r="E180" s="8">
        <f t="shared" si="10"/>
        <v>0.75566750629722923</v>
      </c>
      <c r="F180" s="1">
        <v>0</v>
      </c>
      <c r="G180" s="4">
        <f t="shared" si="11"/>
        <v>0</v>
      </c>
      <c r="H180" s="9">
        <v>2</v>
      </c>
      <c r="I180" s="10">
        <f t="shared" si="12"/>
        <v>0.55865921787709494</v>
      </c>
    </row>
    <row r="181" spans="1:9">
      <c r="A181" s="3" t="s">
        <v>27</v>
      </c>
      <c r="B181" s="1">
        <v>2</v>
      </c>
      <c r="C181" s="4">
        <f t="shared" si="14"/>
        <v>0.1316655694535879</v>
      </c>
      <c r="D181" s="1">
        <v>1</v>
      </c>
      <c r="E181" s="6">
        <f t="shared" si="10"/>
        <v>0.25188916876574308</v>
      </c>
      <c r="F181" s="1">
        <v>0</v>
      </c>
      <c r="G181" s="4">
        <f t="shared" si="11"/>
        <v>0</v>
      </c>
      <c r="H181" s="1">
        <v>1</v>
      </c>
      <c r="I181" s="4">
        <f t="shared" si="12"/>
        <v>0.27932960893854747</v>
      </c>
    </row>
    <row r="182" spans="1:9">
      <c r="A182" s="3" t="s">
        <v>172</v>
      </c>
      <c r="B182" s="9">
        <v>10</v>
      </c>
      <c r="C182" s="10">
        <f t="shared" si="14"/>
        <v>0.65832784726793947</v>
      </c>
      <c r="D182" s="7">
        <v>3</v>
      </c>
      <c r="E182" s="8">
        <f t="shared" si="10"/>
        <v>0.75566750629722923</v>
      </c>
      <c r="F182" s="1">
        <v>0</v>
      </c>
      <c r="G182" s="4">
        <f t="shared" si="11"/>
        <v>0</v>
      </c>
      <c r="H182" s="9">
        <v>3</v>
      </c>
      <c r="I182" s="10">
        <f t="shared" si="12"/>
        <v>0.83798882681564246</v>
      </c>
    </row>
    <row r="183" spans="1:9">
      <c r="A183" s="3" t="s">
        <v>125</v>
      </c>
      <c r="B183" s="1">
        <v>2</v>
      </c>
      <c r="C183" s="4">
        <f t="shared" si="14"/>
        <v>0.1316655694535879</v>
      </c>
      <c r="D183" s="5">
        <v>0</v>
      </c>
      <c r="E183" s="6">
        <f t="shared" si="10"/>
        <v>0</v>
      </c>
      <c r="F183" s="1">
        <v>0</v>
      </c>
      <c r="G183" s="4">
        <f t="shared" si="11"/>
        <v>0</v>
      </c>
      <c r="H183" s="1">
        <v>0</v>
      </c>
      <c r="I183" s="4">
        <f t="shared" si="12"/>
        <v>0</v>
      </c>
    </row>
    <row r="184" spans="1:9">
      <c r="A184" s="3" t="s">
        <v>123</v>
      </c>
      <c r="B184" s="1">
        <v>2</v>
      </c>
      <c r="C184" s="4">
        <f t="shared" si="14"/>
        <v>0.1316655694535879</v>
      </c>
      <c r="D184" s="5">
        <v>0</v>
      </c>
      <c r="E184" s="6">
        <f t="shared" si="10"/>
        <v>0</v>
      </c>
      <c r="F184" s="1">
        <v>1</v>
      </c>
      <c r="G184" s="4">
        <f t="shared" si="11"/>
        <v>0.32467532467532467</v>
      </c>
      <c r="H184" s="1">
        <v>1</v>
      </c>
      <c r="I184" s="4">
        <f t="shared" si="12"/>
        <v>0.27932960893854747</v>
      </c>
    </row>
    <row r="185" spans="1:9">
      <c r="A185" s="3" t="s">
        <v>109</v>
      </c>
      <c r="B185" s="1">
        <v>5</v>
      </c>
      <c r="C185" s="4">
        <f t="shared" si="14"/>
        <v>0.32916392363396973</v>
      </c>
      <c r="D185" s="5">
        <v>1</v>
      </c>
      <c r="E185" s="6">
        <f t="shared" si="10"/>
        <v>0.25188916876574308</v>
      </c>
      <c r="F185" s="1">
        <v>1</v>
      </c>
      <c r="G185" s="4">
        <f t="shared" si="11"/>
        <v>0.32467532467532467</v>
      </c>
      <c r="H185" s="1">
        <v>1</v>
      </c>
      <c r="I185" s="4">
        <f t="shared" si="12"/>
        <v>0.27932960893854747</v>
      </c>
    </row>
    <row r="186" spans="1:9">
      <c r="A186" s="3" t="s">
        <v>143</v>
      </c>
      <c r="B186" s="1">
        <v>1</v>
      </c>
      <c r="C186" s="4">
        <f t="shared" si="14"/>
        <v>6.583278472679395E-2</v>
      </c>
      <c r="D186" s="5">
        <v>0</v>
      </c>
      <c r="E186" s="6">
        <f t="shared" si="10"/>
        <v>0</v>
      </c>
      <c r="F186" s="1">
        <v>0</v>
      </c>
      <c r="G186" s="4">
        <f t="shared" si="11"/>
        <v>0</v>
      </c>
      <c r="H186" s="1">
        <v>0</v>
      </c>
      <c r="I186" s="4">
        <f t="shared" si="12"/>
        <v>0</v>
      </c>
    </row>
    <row r="187" spans="1:9">
      <c r="A187" s="3" t="s">
        <v>175</v>
      </c>
      <c r="B187" s="1">
        <v>4</v>
      </c>
      <c r="C187" s="4">
        <f t="shared" si="14"/>
        <v>0.2633311389071758</v>
      </c>
      <c r="D187" s="5">
        <v>1</v>
      </c>
      <c r="E187" s="6">
        <f t="shared" si="10"/>
        <v>0.25188916876574308</v>
      </c>
      <c r="F187" s="1">
        <v>1</v>
      </c>
      <c r="G187" s="4">
        <f t="shared" si="11"/>
        <v>0.32467532467532467</v>
      </c>
      <c r="H187" s="1">
        <v>0</v>
      </c>
      <c r="I187" s="4">
        <f t="shared" si="12"/>
        <v>0</v>
      </c>
    </row>
    <row r="188" spans="1:9">
      <c r="A188" s="3" t="s">
        <v>8</v>
      </c>
      <c r="B188" s="1">
        <v>3</v>
      </c>
      <c r="C188" s="4">
        <f t="shared" si="14"/>
        <v>0.19749835418038184</v>
      </c>
      <c r="D188" s="1">
        <v>1</v>
      </c>
      <c r="E188" s="6">
        <f t="shared" si="10"/>
        <v>0.25188916876574308</v>
      </c>
      <c r="F188" s="1">
        <v>0</v>
      </c>
      <c r="G188" s="4">
        <f t="shared" si="11"/>
        <v>0</v>
      </c>
      <c r="H188" s="1">
        <v>1</v>
      </c>
      <c r="I188" s="4">
        <f t="shared" si="12"/>
        <v>0.27932960893854747</v>
      </c>
    </row>
    <row r="189" spans="1:9">
      <c r="A189" s="3" t="s">
        <v>41</v>
      </c>
      <c r="B189" s="1">
        <v>1</v>
      </c>
      <c r="C189" s="4">
        <f t="shared" si="14"/>
        <v>6.583278472679395E-2</v>
      </c>
      <c r="D189" s="5">
        <v>0</v>
      </c>
      <c r="E189" s="6">
        <f t="shared" si="10"/>
        <v>0</v>
      </c>
      <c r="F189" s="1">
        <v>0</v>
      </c>
      <c r="G189" s="4">
        <f t="shared" si="11"/>
        <v>0</v>
      </c>
      <c r="H189" s="1">
        <v>0</v>
      </c>
      <c r="I189" s="4">
        <f t="shared" si="12"/>
        <v>0</v>
      </c>
    </row>
    <row r="190" spans="1:9">
      <c r="A190" s="3" t="s">
        <v>113</v>
      </c>
      <c r="B190" s="1">
        <v>4</v>
      </c>
      <c r="C190" s="4">
        <f t="shared" si="14"/>
        <v>0.2633311389071758</v>
      </c>
      <c r="D190" s="5">
        <v>1</v>
      </c>
      <c r="E190" s="6">
        <f t="shared" si="10"/>
        <v>0.25188916876574308</v>
      </c>
      <c r="F190" s="1">
        <v>1</v>
      </c>
      <c r="G190" s="4">
        <f t="shared" si="11"/>
        <v>0.32467532467532467</v>
      </c>
      <c r="H190" s="1">
        <v>0</v>
      </c>
      <c r="I190" s="4">
        <f t="shared" si="12"/>
        <v>0</v>
      </c>
    </row>
    <row r="191" spans="1:9">
      <c r="A191" s="3" t="s">
        <v>138</v>
      </c>
      <c r="B191" s="1">
        <v>2</v>
      </c>
      <c r="C191" s="4">
        <f t="shared" si="14"/>
        <v>0.1316655694535879</v>
      </c>
      <c r="D191" s="5">
        <v>0</v>
      </c>
      <c r="E191" s="6">
        <f t="shared" si="10"/>
        <v>0</v>
      </c>
      <c r="F191" s="1">
        <v>0</v>
      </c>
      <c r="G191" s="4">
        <f t="shared" si="11"/>
        <v>0</v>
      </c>
      <c r="H191" s="1">
        <v>0</v>
      </c>
      <c r="I191" s="4">
        <f t="shared" si="12"/>
        <v>0</v>
      </c>
    </row>
    <row r="192" spans="1:9">
      <c r="A192" s="3" t="s">
        <v>142</v>
      </c>
      <c r="B192" s="1">
        <v>1</v>
      </c>
      <c r="C192" s="4">
        <f t="shared" si="14"/>
        <v>6.583278472679395E-2</v>
      </c>
      <c r="D192" s="5">
        <v>0</v>
      </c>
      <c r="E192" s="6">
        <f t="shared" si="10"/>
        <v>0</v>
      </c>
      <c r="F192" s="1">
        <v>0</v>
      </c>
      <c r="G192" s="4">
        <f t="shared" si="11"/>
        <v>0</v>
      </c>
      <c r="H192" s="1">
        <v>0</v>
      </c>
      <c r="I192" s="4">
        <f t="shared" si="12"/>
        <v>0</v>
      </c>
    </row>
    <row r="193" spans="1:9">
      <c r="A193" s="3" t="s">
        <v>32</v>
      </c>
      <c r="B193" s="1">
        <v>1</v>
      </c>
      <c r="C193" s="4">
        <f t="shared" si="14"/>
        <v>6.583278472679395E-2</v>
      </c>
      <c r="D193" s="5">
        <v>0</v>
      </c>
      <c r="E193" s="6">
        <f t="shared" si="10"/>
        <v>0</v>
      </c>
      <c r="F193" s="1">
        <v>0</v>
      </c>
      <c r="G193" s="4">
        <f t="shared" si="11"/>
        <v>0</v>
      </c>
      <c r="H193" s="1">
        <v>0</v>
      </c>
      <c r="I193" s="4">
        <f t="shared" si="12"/>
        <v>0</v>
      </c>
    </row>
    <row r="194" spans="1:9">
      <c r="A194" s="3" t="s">
        <v>48</v>
      </c>
      <c r="B194" s="1">
        <v>2</v>
      </c>
      <c r="C194" s="4">
        <f t="shared" si="14"/>
        <v>0.1316655694535879</v>
      </c>
      <c r="D194" s="5">
        <v>0</v>
      </c>
      <c r="E194" s="6">
        <f t="shared" si="10"/>
        <v>0</v>
      </c>
      <c r="F194" s="1">
        <v>0</v>
      </c>
      <c r="G194" s="4">
        <f t="shared" si="11"/>
        <v>0</v>
      </c>
      <c r="H194" s="1">
        <v>0</v>
      </c>
      <c r="I194" s="4">
        <f t="shared" si="12"/>
        <v>0</v>
      </c>
    </row>
    <row r="195" spans="1:9">
      <c r="A195" s="3" t="s">
        <v>112</v>
      </c>
      <c r="B195" s="1">
        <v>2</v>
      </c>
      <c r="C195" s="4">
        <f t="shared" si="14"/>
        <v>0.1316655694535879</v>
      </c>
      <c r="D195" s="5">
        <v>0</v>
      </c>
      <c r="E195" s="6">
        <f t="shared" si="10"/>
        <v>0</v>
      </c>
      <c r="F195" s="1">
        <v>0</v>
      </c>
      <c r="G195" s="4">
        <f t="shared" si="11"/>
        <v>0</v>
      </c>
      <c r="H195" s="1">
        <v>0</v>
      </c>
      <c r="I195" s="4">
        <f t="shared" si="12"/>
        <v>0</v>
      </c>
    </row>
    <row r="196" spans="1:9">
      <c r="A196" s="3" t="s">
        <v>132</v>
      </c>
      <c r="B196" s="1">
        <v>1</v>
      </c>
      <c r="C196" s="4">
        <f t="shared" si="14"/>
        <v>6.583278472679395E-2</v>
      </c>
      <c r="D196" s="5">
        <v>0</v>
      </c>
      <c r="E196" s="6">
        <f t="shared" ref="E196:E207" si="15">D196*100/397</f>
        <v>0</v>
      </c>
      <c r="F196" s="1">
        <v>0</v>
      </c>
      <c r="G196" s="4">
        <f t="shared" ref="G196:G207" si="16">F196*100/308</f>
        <v>0</v>
      </c>
      <c r="H196" s="1">
        <v>0</v>
      </c>
      <c r="I196" s="4">
        <f t="shared" ref="I196:I207" si="17">H196*100/358</f>
        <v>0</v>
      </c>
    </row>
    <row r="197" spans="1:9">
      <c r="A197" s="3" t="s">
        <v>120</v>
      </c>
      <c r="B197" s="1">
        <v>1</v>
      </c>
      <c r="C197" s="4">
        <f t="shared" si="14"/>
        <v>6.583278472679395E-2</v>
      </c>
      <c r="D197" s="5">
        <v>0</v>
      </c>
      <c r="E197" s="6">
        <f t="shared" si="15"/>
        <v>0</v>
      </c>
      <c r="F197" s="1">
        <v>0</v>
      </c>
      <c r="G197" s="4">
        <f t="shared" si="16"/>
        <v>0</v>
      </c>
      <c r="H197" s="1">
        <v>0</v>
      </c>
      <c r="I197" s="4">
        <f t="shared" si="17"/>
        <v>0</v>
      </c>
    </row>
    <row r="198" spans="1:9">
      <c r="A198" s="3" t="s">
        <v>197</v>
      </c>
      <c r="B198" s="1">
        <v>0</v>
      </c>
      <c r="C198" s="4">
        <f t="shared" si="14"/>
        <v>0</v>
      </c>
      <c r="D198" s="5">
        <v>0</v>
      </c>
      <c r="E198" s="6">
        <f t="shared" si="15"/>
        <v>0</v>
      </c>
      <c r="F198" s="1">
        <v>0</v>
      </c>
      <c r="G198" s="4">
        <f t="shared" si="16"/>
        <v>0</v>
      </c>
      <c r="H198" s="1">
        <v>0</v>
      </c>
      <c r="I198" s="4">
        <f t="shared" si="17"/>
        <v>0</v>
      </c>
    </row>
    <row r="199" spans="1:9">
      <c r="A199" s="3" t="s">
        <v>15</v>
      </c>
      <c r="B199" s="1">
        <v>2</v>
      </c>
      <c r="C199" s="4">
        <f t="shared" si="14"/>
        <v>0.1316655694535879</v>
      </c>
      <c r="D199" s="5">
        <v>1</v>
      </c>
      <c r="E199" s="6">
        <f t="shared" si="15"/>
        <v>0.25188916876574308</v>
      </c>
      <c r="F199" s="1">
        <v>0</v>
      </c>
      <c r="G199" s="4">
        <f t="shared" si="16"/>
        <v>0</v>
      </c>
      <c r="H199" s="9">
        <v>2</v>
      </c>
      <c r="I199" s="10">
        <f t="shared" si="17"/>
        <v>0.55865921787709494</v>
      </c>
    </row>
    <row r="200" spans="1:9">
      <c r="A200" s="3" t="s">
        <v>86</v>
      </c>
      <c r="B200" s="1">
        <v>1</v>
      </c>
      <c r="C200" s="4">
        <f t="shared" si="14"/>
        <v>6.583278472679395E-2</v>
      </c>
      <c r="D200" s="5">
        <v>0</v>
      </c>
      <c r="E200" s="6">
        <f t="shared" si="15"/>
        <v>0</v>
      </c>
      <c r="F200" s="1">
        <v>0</v>
      </c>
      <c r="G200" s="4">
        <f t="shared" si="16"/>
        <v>0</v>
      </c>
      <c r="H200" s="1">
        <v>0</v>
      </c>
      <c r="I200" s="4">
        <f t="shared" si="17"/>
        <v>0</v>
      </c>
    </row>
    <row r="201" spans="1:9">
      <c r="A201" s="3" t="s">
        <v>76</v>
      </c>
      <c r="B201" s="1">
        <v>4</v>
      </c>
      <c r="C201" s="4">
        <f t="shared" si="14"/>
        <v>0.2633311389071758</v>
      </c>
      <c r="D201" s="5">
        <v>1</v>
      </c>
      <c r="E201" s="6">
        <f t="shared" si="15"/>
        <v>0.25188916876574308</v>
      </c>
      <c r="F201" s="1">
        <v>0</v>
      </c>
      <c r="G201" s="4">
        <f t="shared" si="16"/>
        <v>0</v>
      </c>
      <c r="H201" s="1">
        <v>1</v>
      </c>
      <c r="I201" s="4">
        <f t="shared" si="17"/>
        <v>0.27932960893854747</v>
      </c>
    </row>
    <row r="202" spans="1:9">
      <c r="A202" s="3" t="s">
        <v>198</v>
      </c>
      <c r="B202" s="1">
        <v>0</v>
      </c>
      <c r="C202" s="4">
        <f t="shared" ref="C202:C207" si="18">B202*100/1519</f>
        <v>0</v>
      </c>
      <c r="D202" s="5">
        <v>0</v>
      </c>
      <c r="E202" s="6">
        <f t="shared" si="15"/>
        <v>0</v>
      </c>
      <c r="F202" s="1">
        <v>0</v>
      </c>
      <c r="G202" s="4">
        <f t="shared" si="16"/>
        <v>0</v>
      </c>
      <c r="H202" s="1">
        <v>0</v>
      </c>
      <c r="I202" s="4">
        <f t="shared" si="17"/>
        <v>0</v>
      </c>
    </row>
    <row r="203" spans="1:9">
      <c r="A203" s="3" t="s">
        <v>126</v>
      </c>
      <c r="B203" s="1">
        <v>4</v>
      </c>
      <c r="C203" s="4">
        <f t="shared" si="18"/>
        <v>0.2633311389071758</v>
      </c>
      <c r="D203" s="5">
        <v>1</v>
      </c>
      <c r="E203" s="6">
        <f t="shared" si="15"/>
        <v>0.25188916876574308</v>
      </c>
      <c r="F203" s="1">
        <v>0</v>
      </c>
      <c r="G203" s="4">
        <f t="shared" si="16"/>
        <v>0</v>
      </c>
      <c r="H203" s="1">
        <v>1</v>
      </c>
      <c r="I203" s="4">
        <f t="shared" si="17"/>
        <v>0.27932960893854747</v>
      </c>
    </row>
    <row r="204" spans="1:9">
      <c r="A204" s="3" t="s">
        <v>199</v>
      </c>
      <c r="B204" s="1">
        <v>0</v>
      </c>
      <c r="C204" s="4">
        <f t="shared" si="18"/>
        <v>0</v>
      </c>
      <c r="D204" s="5">
        <v>0</v>
      </c>
      <c r="E204" s="6">
        <f t="shared" si="15"/>
        <v>0</v>
      </c>
      <c r="F204" s="1">
        <v>1</v>
      </c>
      <c r="G204" s="4">
        <f t="shared" si="16"/>
        <v>0.32467532467532467</v>
      </c>
      <c r="H204" s="1">
        <v>1</v>
      </c>
      <c r="I204" s="4">
        <f t="shared" si="17"/>
        <v>0.27932960893854747</v>
      </c>
    </row>
    <row r="205" spans="1:9">
      <c r="A205" s="3" t="s">
        <v>17</v>
      </c>
      <c r="B205" s="1">
        <v>7</v>
      </c>
      <c r="C205" s="4">
        <f t="shared" si="18"/>
        <v>0.46082949308755761</v>
      </c>
      <c r="D205" s="7">
        <v>2</v>
      </c>
      <c r="E205" s="8">
        <f t="shared" si="15"/>
        <v>0.50377833753148615</v>
      </c>
      <c r="F205" s="9">
        <v>2</v>
      </c>
      <c r="G205" s="10">
        <f t="shared" si="16"/>
        <v>0.64935064935064934</v>
      </c>
      <c r="H205" s="9">
        <v>2</v>
      </c>
      <c r="I205" s="10">
        <f t="shared" si="17"/>
        <v>0.55865921787709494</v>
      </c>
    </row>
    <row r="206" spans="1:9">
      <c r="A206" s="3" t="s">
        <v>107</v>
      </c>
      <c r="B206" s="1">
        <v>2</v>
      </c>
      <c r="C206" s="4">
        <f t="shared" si="18"/>
        <v>0.1316655694535879</v>
      </c>
      <c r="D206" s="5">
        <v>0</v>
      </c>
      <c r="E206" s="6">
        <f t="shared" si="15"/>
        <v>0</v>
      </c>
      <c r="F206" s="1">
        <v>0</v>
      </c>
      <c r="G206" s="4">
        <f t="shared" si="16"/>
        <v>0</v>
      </c>
      <c r="H206" s="1">
        <v>0</v>
      </c>
      <c r="I206" s="4">
        <f t="shared" si="17"/>
        <v>0</v>
      </c>
    </row>
    <row r="207" spans="1:9">
      <c r="A207" s="3" t="s">
        <v>200</v>
      </c>
      <c r="B207" s="1">
        <v>0</v>
      </c>
      <c r="C207" s="4">
        <f t="shared" si="18"/>
        <v>0</v>
      </c>
      <c r="D207" s="5">
        <v>0</v>
      </c>
      <c r="E207" s="6">
        <f t="shared" si="15"/>
        <v>0</v>
      </c>
      <c r="F207" s="1">
        <v>0</v>
      </c>
      <c r="G207" s="4">
        <f t="shared" si="16"/>
        <v>0</v>
      </c>
      <c r="H207" s="1">
        <v>0</v>
      </c>
      <c r="I207" s="4">
        <f t="shared" si="17"/>
        <v>0</v>
      </c>
    </row>
    <row r="208" spans="1:9">
      <c r="A208" s="1" t="s">
        <v>202</v>
      </c>
      <c r="B208" s="1">
        <f>SUM(B4:B207)</f>
        <v>1519</v>
      </c>
      <c r="C208" s="4">
        <v>100</v>
      </c>
      <c r="D208" s="1">
        <f>SUM(D4:D207)</f>
        <v>397</v>
      </c>
      <c r="E208" s="4">
        <v>100</v>
      </c>
      <c r="F208" s="1">
        <f>SUM(F4:F207)</f>
        <v>308</v>
      </c>
      <c r="G208" s="4">
        <v>100</v>
      </c>
      <c r="H208" s="1">
        <f>SUM(H4:H207)</f>
        <v>358</v>
      </c>
      <c r="I208" s="4">
        <v>100</v>
      </c>
    </row>
    <row r="209" spans="1:9">
      <c r="A209" s="1" t="s">
        <v>204</v>
      </c>
      <c r="B209" s="4">
        <f>AVERAGE(B4:B207)</f>
        <v>7.4460784313725492</v>
      </c>
      <c r="C209" s="4">
        <f t="shared" ref="C209:I209" si="19">AVERAGE(C4:C207)</f>
        <v>0.49019607843137297</v>
      </c>
      <c r="D209" s="4">
        <f t="shared" si="19"/>
        <v>1.946078431372549</v>
      </c>
      <c r="E209" s="4">
        <f t="shared" si="19"/>
        <v>0.49019607843137242</v>
      </c>
      <c r="F209" s="4">
        <f t="shared" si="19"/>
        <v>1.5098039215686274</v>
      </c>
      <c r="G209" s="4">
        <f t="shared" si="19"/>
        <v>0.49019607843137281</v>
      </c>
      <c r="H209" s="4">
        <f t="shared" si="19"/>
        <v>1.7549019607843137</v>
      </c>
      <c r="I209" s="4">
        <f t="shared" si="19"/>
        <v>0.49019607843137275</v>
      </c>
    </row>
    <row r="210" spans="1:9" ht="15" customHeight="1">
      <c r="A210" s="13" t="s">
        <v>214</v>
      </c>
      <c r="B210" s="13"/>
      <c r="C210" s="13"/>
      <c r="D210" s="13"/>
      <c r="E210" s="13"/>
      <c r="F210" s="13"/>
      <c r="G210" s="13"/>
      <c r="H210" s="13"/>
      <c r="I210" s="13"/>
    </row>
    <row r="211" spans="1:9">
      <c r="A211" s="13"/>
      <c r="B211" s="13"/>
      <c r="C211" s="13"/>
      <c r="D211" s="13"/>
      <c r="E211" s="13"/>
      <c r="F211" s="13"/>
      <c r="G211" s="13"/>
      <c r="H211" s="13"/>
      <c r="I211" s="13"/>
    </row>
    <row r="212" spans="1:9" ht="15.75" customHeight="1">
      <c r="A212" s="11" t="s">
        <v>215</v>
      </c>
      <c r="B212" s="3"/>
      <c r="C212" s="3"/>
      <c r="D212" s="3"/>
      <c r="E212" s="3"/>
      <c r="F212" s="3"/>
      <c r="G212" s="3"/>
      <c r="H212" s="3"/>
      <c r="I212" s="3"/>
    </row>
    <row r="213" spans="1:9">
      <c r="A213" s="3"/>
      <c r="B213" s="3"/>
      <c r="C213" s="3"/>
      <c r="D213" s="3"/>
      <c r="E213" s="3"/>
      <c r="F213" s="3"/>
      <c r="G213" s="3"/>
      <c r="H213" s="3"/>
      <c r="I213" s="3"/>
    </row>
    <row r="214" spans="1:9">
      <c r="A214" s="1"/>
    </row>
    <row r="215" spans="1:9">
      <c r="A215" s="1"/>
    </row>
    <row r="216" spans="1:9">
      <c r="A216" s="1"/>
    </row>
    <row r="217" spans="1:9">
      <c r="A217" s="1"/>
    </row>
    <row r="218" spans="1:9">
      <c r="A218" s="1"/>
    </row>
    <row r="219" spans="1:9">
      <c r="A219" s="1"/>
    </row>
    <row r="220" spans="1:9">
      <c r="A220" s="1"/>
    </row>
    <row r="221" spans="1:9">
      <c r="A221" s="1"/>
    </row>
    <row r="222" spans="1:9">
      <c r="A222" s="1"/>
    </row>
    <row r="223" spans="1:9">
      <c r="A223" s="1"/>
    </row>
    <row r="224" spans="1:9">
      <c r="A224" s="1"/>
    </row>
    <row r="225" spans="1:1">
      <c r="A225" s="1"/>
    </row>
    <row r="226" spans="1:1">
      <c r="A226" s="1"/>
    </row>
    <row r="227" spans="1:1">
      <c r="A227" s="1"/>
    </row>
    <row r="228" spans="1:1">
      <c r="A228" s="1"/>
    </row>
    <row r="229" spans="1:1">
      <c r="A229" s="1"/>
    </row>
    <row r="233" spans="1:1">
      <c r="A233" s="1"/>
    </row>
    <row r="234" spans="1:1">
      <c r="A234" s="1"/>
    </row>
    <row r="235" spans="1:1">
      <c r="A235" s="1"/>
    </row>
    <row r="236" spans="1:1">
      <c r="A236" s="1"/>
    </row>
    <row r="237" spans="1:1">
      <c r="A237"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sheetData>
  <mergeCells count="7">
    <mergeCell ref="A210:I211"/>
    <mergeCell ref="A1:I1"/>
    <mergeCell ref="A2:A3"/>
    <mergeCell ref="B2:C2"/>
    <mergeCell ref="D2:E2"/>
    <mergeCell ref="F2:G2"/>
    <mergeCell ref="H2:I2"/>
  </mergeCells>
  <phoneticPr fontId="1" type="noConversion"/>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S2</vt:lpstr>
    </vt:vector>
  </TitlesOfParts>
  <Company>Michael Smith Laboratories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Caetano Antunes</dc:creator>
  <cp:lastModifiedBy>Usuario</cp:lastModifiedBy>
  <dcterms:created xsi:type="dcterms:W3CDTF">2013-01-09T16:10:15Z</dcterms:created>
  <dcterms:modified xsi:type="dcterms:W3CDTF">2013-05-20T10:28:39Z</dcterms:modified>
</cp:coreProperties>
</file>