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035" activeTab="6"/>
  </bookViews>
  <sheets>
    <sheet name="E-TABM-157" sheetId="1" r:id="rId1"/>
    <sheet name="E-TABM-827" sheetId="2" r:id="rId2"/>
    <sheet name="GSE16795" sheetId="3" r:id="rId3"/>
    <sheet name="E-MTAB-183" sheetId="4" r:id="rId4"/>
    <sheet name="GSE9691" sheetId="5" r:id="rId5"/>
    <sheet name="E-MTAB-884" sheetId="7" r:id="rId6"/>
    <sheet name="GSE24202" sheetId="6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H17" i="6"/>
  <c r="F17"/>
  <c r="I17" s="1"/>
  <c r="D17"/>
  <c r="H16"/>
  <c r="F16"/>
  <c r="I16" s="1"/>
  <c r="D16"/>
  <c r="H15"/>
  <c r="F15"/>
  <c r="D15"/>
  <c r="H14"/>
  <c r="F14"/>
  <c r="D14"/>
  <c r="I13"/>
  <c r="H13"/>
  <c r="F13"/>
  <c r="D13"/>
  <c r="I12"/>
  <c r="H12"/>
  <c r="F12"/>
  <c r="D12"/>
  <c r="H11"/>
  <c r="F11"/>
  <c r="D11"/>
  <c r="H10"/>
  <c r="F10"/>
  <c r="I10" s="1"/>
  <c r="D10"/>
  <c r="H9"/>
  <c r="F9"/>
  <c r="I9" s="1"/>
  <c r="D9"/>
  <c r="H8"/>
  <c r="F8"/>
  <c r="I8" s="1"/>
  <c r="D8"/>
  <c r="H7"/>
  <c r="F7"/>
  <c r="D7"/>
  <c r="H6"/>
  <c r="F6"/>
  <c r="D6"/>
  <c r="I5"/>
  <c r="H5"/>
  <c r="F5"/>
  <c r="D5"/>
  <c r="I4"/>
  <c r="H4"/>
  <c r="F4"/>
  <c r="D4"/>
  <c r="H3"/>
  <c r="F3"/>
  <c r="D3"/>
  <c r="I3" l="1"/>
  <c r="J8"/>
  <c r="J10"/>
  <c r="I6"/>
  <c r="J6" s="1"/>
  <c r="I14"/>
  <c r="J4"/>
  <c r="J5"/>
  <c r="I7"/>
  <c r="J12"/>
  <c r="J13"/>
  <c r="I15"/>
  <c r="J15" s="1"/>
  <c r="J9"/>
  <c r="I11"/>
  <c r="J16"/>
  <c r="J17"/>
  <c r="J3"/>
  <c r="J11"/>
  <c r="J14"/>
  <c r="J7"/>
  <c r="H11" i="5"/>
  <c r="H10"/>
  <c r="H9"/>
  <c r="H8"/>
  <c r="H7"/>
  <c r="H6"/>
  <c r="H5"/>
  <c r="H4"/>
  <c r="H3"/>
  <c r="W4" i="4" l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"/>
  <c r="Z33"/>
  <c r="L33"/>
  <c r="H33"/>
  <c r="Z32"/>
  <c r="L32"/>
  <c r="H32"/>
  <c r="Z31"/>
  <c r="L31"/>
  <c r="H31"/>
  <c r="Z30"/>
  <c r="L30"/>
  <c r="H30"/>
  <c r="Z29"/>
  <c r="L29"/>
  <c r="H29"/>
  <c r="Z28"/>
  <c r="L28"/>
  <c r="H28"/>
  <c r="Z27"/>
  <c r="L27"/>
  <c r="H27"/>
  <c r="Z26"/>
  <c r="L26"/>
  <c r="H26"/>
  <c r="Z25"/>
  <c r="L25"/>
  <c r="H25"/>
  <c r="Z24"/>
  <c r="L24"/>
  <c r="H24"/>
  <c r="Z23"/>
  <c r="L23"/>
  <c r="H23"/>
  <c r="Z22"/>
  <c r="L22"/>
  <c r="H22"/>
  <c r="Z21"/>
  <c r="L21"/>
  <c r="H21"/>
  <c r="Z20"/>
  <c r="L20"/>
  <c r="H20"/>
  <c r="Z19"/>
  <c r="L19"/>
  <c r="H19"/>
  <c r="Z18"/>
  <c r="L18"/>
  <c r="H18"/>
  <c r="Z17"/>
  <c r="L17"/>
  <c r="H17"/>
  <c r="Z16"/>
  <c r="L16"/>
  <c r="H16"/>
  <c r="Z15"/>
  <c r="L15"/>
  <c r="H15"/>
  <c r="Z14"/>
  <c r="L14"/>
  <c r="H14"/>
  <c r="Z13"/>
  <c r="L13"/>
  <c r="H13"/>
  <c r="Z12"/>
  <c r="L12"/>
  <c r="H12"/>
  <c r="Z11"/>
  <c r="L11"/>
  <c r="H11"/>
  <c r="Z10"/>
  <c r="L10"/>
  <c r="H10"/>
  <c r="Z9"/>
  <c r="L9"/>
  <c r="H9"/>
  <c r="Z8"/>
  <c r="L8"/>
  <c r="H8"/>
  <c r="Z7"/>
  <c r="L7"/>
  <c r="H7"/>
  <c r="Z6"/>
  <c r="L6"/>
  <c r="H6"/>
  <c r="Z5"/>
  <c r="L5"/>
  <c r="H5"/>
  <c r="Z4"/>
  <c r="L4"/>
  <c r="H4"/>
  <c r="Z3"/>
  <c r="L3"/>
  <c r="H3"/>
  <c r="M39" i="3" l="1"/>
  <c r="K39"/>
  <c r="I39"/>
  <c r="M37"/>
  <c r="K37"/>
  <c r="I37"/>
  <c r="M35"/>
  <c r="K35"/>
  <c r="I35"/>
  <c r="M34"/>
  <c r="K34"/>
  <c r="I34"/>
  <c r="M38"/>
  <c r="K38"/>
  <c r="I38"/>
  <c r="M36"/>
  <c r="K36"/>
  <c r="I36"/>
  <c r="M41"/>
  <c r="K41"/>
  <c r="I41"/>
  <c r="M40"/>
  <c r="K40"/>
  <c r="I40"/>
  <c r="M32"/>
  <c r="K32"/>
  <c r="I32"/>
  <c r="M31"/>
  <c r="K31"/>
  <c r="I31"/>
  <c r="M33"/>
  <c r="K33"/>
  <c r="I33"/>
  <c r="M26"/>
  <c r="K26"/>
  <c r="I26"/>
  <c r="M29"/>
  <c r="K29"/>
  <c r="I29"/>
  <c r="M30"/>
  <c r="K30"/>
  <c r="I30"/>
  <c r="M28"/>
  <c r="K28"/>
  <c r="I28"/>
  <c r="M27"/>
  <c r="K27"/>
  <c r="I27"/>
  <c r="M6"/>
  <c r="K6"/>
  <c r="I6"/>
  <c r="M14"/>
  <c r="K14"/>
  <c r="I14"/>
  <c r="M17"/>
  <c r="K17"/>
  <c r="I17"/>
  <c r="M21"/>
  <c r="K21"/>
  <c r="I21"/>
  <c r="M20"/>
  <c r="K20"/>
  <c r="I20"/>
  <c r="M15"/>
  <c r="K15"/>
  <c r="I15"/>
  <c r="M5"/>
  <c r="K5"/>
  <c r="I5"/>
  <c r="M13"/>
  <c r="K13"/>
  <c r="I13"/>
  <c r="M8"/>
  <c r="K8"/>
  <c r="I8"/>
  <c r="M3"/>
  <c r="K3"/>
  <c r="I3"/>
  <c r="M9"/>
  <c r="K9"/>
  <c r="I9"/>
  <c r="M10"/>
  <c r="K10"/>
  <c r="I10"/>
  <c r="M7"/>
  <c r="K7"/>
  <c r="I7"/>
  <c r="M25"/>
  <c r="K25"/>
  <c r="I25"/>
  <c r="M23"/>
  <c r="K23"/>
  <c r="I23"/>
  <c r="M22"/>
  <c r="K22"/>
  <c r="I22"/>
  <c r="M16"/>
  <c r="K16"/>
  <c r="I16"/>
  <c r="M4"/>
  <c r="K4"/>
  <c r="I4"/>
  <c r="M18"/>
  <c r="K18"/>
  <c r="I18"/>
  <c r="M12"/>
  <c r="K12"/>
  <c r="I12"/>
  <c r="M11"/>
  <c r="K11"/>
  <c r="I11"/>
  <c r="M19"/>
  <c r="K19"/>
  <c r="I19"/>
  <c r="M24"/>
  <c r="K24"/>
  <c r="I24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G54" i="1"/>
  <c r="H54" s="1"/>
  <c r="H53"/>
  <c r="G53"/>
  <c r="G52"/>
  <c r="H52" s="1"/>
  <c r="G51"/>
  <c r="H51" s="1"/>
  <c r="G50"/>
  <c r="H50" s="1"/>
  <c r="H49"/>
  <c r="G49"/>
  <c r="G48"/>
  <c r="H48" s="1"/>
  <c r="H47"/>
  <c r="G47"/>
  <c r="G46"/>
  <c r="H46" s="1"/>
  <c r="G45"/>
  <c r="H45" s="1"/>
  <c r="G44"/>
  <c r="H44" s="1"/>
  <c r="G43"/>
  <c r="H43" s="1"/>
  <c r="G42"/>
  <c r="H42" s="1"/>
  <c r="H41"/>
  <c r="G41"/>
  <c r="G40"/>
  <c r="H40" s="1"/>
  <c r="G39"/>
  <c r="H39" s="1"/>
  <c r="G38"/>
  <c r="H38" s="1"/>
  <c r="G37"/>
  <c r="H37" s="1"/>
  <c r="G36"/>
  <c r="H36" s="1"/>
  <c r="G35"/>
  <c r="H35" s="1"/>
  <c r="G34"/>
  <c r="H34" s="1"/>
  <c r="H33"/>
  <c r="G33"/>
  <c r="G32"/>
  <c r="H32" s="1"/>
  <c r="H31"/>
  <c r="G31"/>
  <c r="G30"/>
  <c r="H30" s="1"/>
  <c r="H29"/>
  <c r="G29"/>
  <c r="G28"/>
  <c r="H28" s="1"/>
  <c r="H27"/>
  <c r="G27"/>
  <c r="G26"/>
  <c r="H26" s="1"/>
  <c r="H25"/>
  <c r="G25"/>
  <c r="G24"/>
  <c r="H24" s="1"/>
  <c r="H23"/>
  <c r="G23"/>
  <c r="G22"/>
  <c r="H22" s="1"/>
  <c r="H21"/>
  <c r="G21"/>
  <c r="G20"/>
  <c r="H20" s="1"/>
  <c r="H19"/>
  <c r="G19"/>
  <c r="G18"/>
  <c r="H18" s="1"/>
  <c r="H17"/>
  <c r="G17"/>
  <c r="G16"/>
  <c r="H16" s="1"/>
  <c r="H15"/>
  <c r="G15"/>
  <c r="G14"/>
  <c r="H14" s="1"/>
  <c r="H13"/>
  <c r="G13"/>
  <c r="G12"/>
  <c r="H12" s="1"/>
  <c r="H11"/>
  <c r="G11"/>
  <c r="G10"/>
  <c r="H10" s="1"/>
  <c r="H9"/>
  <c r="G9"/>
  <c r="G8"/>
  <c r="H8" s="1"/>
  <c r="H7"/>
  <c r="G7"/>
  <c r="G6"/>
  <c r="H6" s="1"/>
  <c r="H5"/>
  <c r="G5"/>
  <c r="G4"/>
  <c r="H4" s="1"/>
  <c r="G3"/>
  <c r="N6" i="3" l="1"/>
  <c r="O6" s="1"/>
  <c r="N14"/>
  <c r="O14" s="1"/>
  <c r="N4"/>
  <c r="O4" s="1"/>
  <c r="N30"/>
  <c r="O30" s="1"/>
  <c r="N31"/>
  <c r="O31" s="1"/>
  <c r="N37"/>
  <c r="O37" s="1"/>
  <c r="N16"/>
  <c r="O16" s="1"/>
  <c r="N32"/>
  <c r="O32" s="1"/>
  <c r="N39"/>
  <c r="O39" s="1"/>
  <c r="N13"/>
  <c r="O13" s="1"/>
  <c r="N25"/>
  <c r="O25" s="1"/>
  <c r="N3"/>
  <c r="O3" s="1"/>
  <c r="N40"/>
  <c r="O40" s="1"/>
  <c r="N8"/>
  <c r="O8" s="1"/>
  <c r="N24"/>
  <c r="N5"/>
  <c r="O5" s="1"/>
  <c r="N41"/>
  <c r="O41" s="1"/>
  <c r="N22"/>
  <c r="O22" s="1"/>
  <c r="N11"/>
  <c r="O11" s="1"/>
  <c r="N23"/>
  <c r="O23" s="1"/>
  <c r="N20"/>
  <c r="O20" s="1"/>
  <c r="N28"/>
  <c r="O28" s="1"/>
  <c r="N38"/>
  <c r="O38" s="1"/>
  <c r="N7"/>
  <c r="O7" s="1"/>
  <c r="N29"/>
  <c r="O29" s="1"/>
  <c r="N19"/>
  <c r="N15"/>
  <c r="O15" s="1"/>
  <c r="N27"/>
  <c r="O27" s="1"/>
  <c r="N36"/>
  <c r="O36" s="1"/>
  <c r="N21"/>
  <c r="O21" s="1"/>
  <c r="N26"/>
  <c r="O26" s="1"/>
  <c r="N34"/>
  <c r="O34" s="1"/>
  <c r="O19"/>
  <c r="N18"/>
  <c r="O18" s="1"/>
  <c r="N9"/>
  <c r="O9" s="1"/>
  <c r="N17"/>
  <c r="O17" s="1"/>
  <c r="N33"/>
  <c r="O33" s="1"/>
  <c r="N35"/>
  <c r="O35" s="1"/>
  <c r="N12"/>
  <c r="O12" s="1"/>
  <c r="N10"/>
  <c r="O10" s="1"/>
  <c r="O24"/>
  <c r="H3" i="1"/>
</calcChain>
</file>

<file path=xl/sharedStrings.xml><?xml version="1.0" encoding="utf-8"?>
<sst xmlns="http://schemas.openxmlformats.org/spreadsheetml/2006/main" count="846" uniqueCount="253">
  <si>
    <t>214500_at</t>
  </si>
  <si>
    <t>214501_s_at</t>
  </si>
  <si>
    <t>207168_s_at</t>
  </si>
  <si>
    <t>macroH2A1</t>
  </si>
  <si>
    <t>macroH2A1.1</t>
  </si>
  <si>
    <t>600MPE</t>
  </si>
  <si>
    <t>Luminal</t>
  </si>
  <si>
    <t>Basal</t>
  </si>
  <si>
    <t>Claudin-low</t>
  </si>
  <si>
    <t>AU565</t>
  </si>
  <si>
    <t>BT474</t>
  </si>
  <si>
    <t>BT483</t>
  </si>
  <si>
    <t>CAMA1</t>
  </si>
  <si>
    <t>HCC1007</t>
  </si>
  <si>
    <t>HCC1008</t>
  </si>
  <si>
    <t>HCC1428</t>
  </si>
  <si>
    <t>HCC202</t>
  </si>
  <si>
    <t>HCC2185</t>
  </si>
  <si>
    <t>LY2</t>
  </si>
  <si>
    <t>MCF7</t>
  </si>
  <si>
    <t>MDAMB134</t>
  </si>
  <si>
    <t>MDAMB175</t>
  </si>
  <si>
    <t>MDAMB361</t>
  </si>
  <si>
    <t>MDAMB415</t>
  </si>
  <si>
    <t>MDAMB453</t>
  </si>
  <si>
    <t>SKBR3</t>
  </si>
  <si>
    <t>SUM185PE</t>
  </si>
  <si>
    <t>SUM44PE</t>
  </si>
  <si>
    <t>SUM52PE</t>
  </si>
  <si>
    <t>T47D</t>
  </si>
  <si>
    <t>UACC812</t>
  </si>
  <si>
    <t>Non Claudin-low</t>
  </si>
  <si>
    <t>ZR751</t>
  </si>
  <si>
    <t>ZR7530</t>
  </si>
  <si>
    <t>ZR75B</t>
  </si>
  <si>
    <t>DU4475</t>
  </si>
  <si>
    <t>Basal A</t>
  </si>
  <si>
    <t>BT20</t>
  </si>
  <si>
    <t>HCC1143</t>
  </si>
  <si>
    <t>HCC1187</t>
  </si>
  <si>
    <t>HCC1569</t>
  </si>
  <si>
    <t>HCC1599</t>
  </si>
  <si>
    <t>HCC1937</t>
  </si>
  <si>
    <t>HCC1954</t>
  </si>
  <si>
    <t>HCC2157</t>
  </si>
  <si>
    <t>HCC3153</t>
  </si>
  <si>
    <t>HCC70</t>
  </si>
  <si>
    <t>MDAMB468</t>
  </si>
  <si>
    <t>SUM190PT</t>
  </si>
  <si>
    <t>SUM225CWN</t>
  </si>
  <si>
    <t>HCC1500</t>
  </si>
  <si>
    <t>Basal B</t>
  </si>
  <si>
    <t>SUM149PT</t>
  </si>
  <si>
    <t>HCC38</t>
  </si>
  <si>
    <t>SUM1315</t>
  </si>
  <si>
    <t>BT549</t>
  </si>
  <si>
    <t>HBL100</t>
  </si>
  <si>
    <t>HS578T</t>
  </si>
  <si>
    <t>MDAMB157</t>
  </si>
  <si>
    <t>MDAMB231</t>
  </si>
  <si>
    <t>MDAMB435</t>
  </si>
  <si>
    <t>MDAMB436</t>
  </si>
  <si>
    <t>SUM159PT</t>
  </si>
  <si>
    <t>Molecular subtype</t>
  </si>
  <si>
    <t>MOY (214501_s_at; 207168_s_at)</t>
  </si>
  <si>
    <t>macroH2A1.1/macroH2A1 mRNA Ratio</t>
  </si>
  <si>
    <t>Cell line</t>
  </si>
  <si>
    <t>HCC1419</t>
  </si>
  <si>
    <t>IBEP1</t>
  </si>
  <si>
    <t>KPL1</t>
  </si>
  <si>
    <t>OCUB-F</t>
  </si>
  <si>
    <t>SUM52</t>
  </si>
  <si>
    <t>SUMM44</t>
  </si>
  <si>
    <t>ZR75-1</t>
  </si>
  <si>
    <t>ZR75-30</t>
  </si>
  <si>
    <t>GI-101</t>
  </si>
  <si>
    <t>HB4A</t>
  </si>
  <si>
    <t>PMC42</t>
  </si>
  <si>
    <t>VP229</t>
  </si>
  <si>
    <t>SKBR7</t>
  </si>
  <si>
    <t xml:space="preserve">Basal </t>
  </si>
  <si>
    <t>HCC1806</t>
  </si>
  <si>
    <t>SUM190</t>
  </si>
  <si>
    <t>CAL51</t>
  </si>
  <si>
    <t>SUM149</t>
  </si>
  <si>
    <t>HCC1395</t>
  </si>
  <si>
    <t>Hs578T</t>
  </si>
  <si>
    <t>SUM159</t>
  </si>
  <si>
    <t>ID_REF</t>
  </si>
  <si>
    <t>log2</t>
  </si>
  <si>
    <t>GSM421861</t>
  </si>
  <si>
    <t>GSM421862</t>
  </si>
  <si>
    <t>GSM421864</t>
  </si>
  <si>
    <t>CAMA-1</t>
  </si>
  <si>
    <t>GSM421866</t>
  </si>
  <si>
    <t>EVSA-T</t>
  </si>
  <si>
    <t>GSM421869</t>
  </si>
  <si>
    <t>GSM421870</t>
  </si>
  <si>
    <t>MDA-MB-134VI</t>
  </si>
  <si>
    <t>GSM421872</t>
  </si>
  <si>
    <t>MDA-MB-175VII</t>
  </si>
  <si>
    <t>GSM421874</t>
  </si>
  <si>
    <t>MDA-MB-330</t>
  </si>
  <si>
    <t>GSM421875</t>
  </si>
  <si>
    <t>MDA-MB-361</t>
  </si>
  <si>
    <t>GSM421876</t>
  </si>
  <si>
    <t>MDA-MB-415</t>
  </si>
  <si>
    <t>GSM421879</t>
  </si>
  <si>
    <t>MDA-MB-453</t>
  </si>
  <si>
    <t>GSM421881</t>
  </si>
  <si>
    <t>MPE600</t>
  </si>
  <si>
    <t>GSM421882</t>
  </si>
  <si>
    <t>GSM421883</t>
  </si>
  <si>
    <t>SK-BR-3</t>
  </si>
  <si>
    <t>GSM421884</t>
  </si>
  <si>
    <t>SK-BR-5</t>
  </si>
  <si>
    <t>GSM421891</t>
  </si>
  <si>
    <t>GSM421886</t>
  </si>
  <si>
    <t>GSM421887</t>
  </si>
  <si>
    <t>GSM421894</t>
  </si>
  <si>
    <t>GSM421895</t>
  </si>
  <si>
    <t>GSM421896</t>
  </si>
  <si>
    <t>UACC893</t>
  </si>
  <si>
    <t>GSM421897</t>
  </si>
  <si>
    <t>ZR-75-1</t>
  </si>
  <si>
    <t>GSM421898</t>
  </si>
  <si>
    <t>ZR-75-30</t>
  </si>
  <si>
    <t>GSM421860</t>
  </si>
  <si>
    <t>GSM421865</t>
  </si>
  <si>
    <t>GSM421867</t>
  </si>
  <si>
    <t>GSM421880</t>
  </si>
  <si>
    <t>MDA-MB-468</t>
  </si>
  <si>
    <t>GSM421888</t>
  </si>
  <si>
    <t>SUM102PT</t>
  </si>
  <si>
    <t>GSM421885</t>
  </si>
  <si>
    <t>SK-BR-7</t>
  </si>
  <si>
    <t>GSM421889</t>
  </si>
  <si>
    <t>GSM421892</t>
  </si>
  <si>
    <t>SUM229PE</t>
  </si>
  <si>
    <t>GSM421863</t>
  </si>
  <si>
    <t>GSM421868</t>
  </si>
  <si>
    <t>GSM421871</t>
  </si>
  <si>
    <t>MDA-MB-157</t>
  </si>
  <si>
    <t>GSM421873</t>
  </si>
  <si>
    <t>MDA-MB-231</t>
  </si>
  <si>
    <t>GSM421877</t>
  </si>
  <si>
    <t>MDA-MB-435s</t>
  </si>
  <si>
    <t>GSM421878</t>
  </si>
  <si>
    <t>MDA-MB-436</t>
  </si>
  <si>
    <t>GSM421893</t>
  </si>
  <si>
    <t>SUM1315MO2</t>
  </si>
  <si>
    <t>GSM421890</t>
  </si>
  <si>
    <t>MOY (log2(214501_s_at); log2(207168_s_at))</t>
  </si>
  <si>
    <t>184A1N4</t>
  </si>
  <si>
    <t>184B5</t>
  </si>
  <si>
    <t>MCF10A</t>
  </si>
  <si>
    <t>MCF10F</t>
  </si>
  <si>
    <t>MCF12A</t>
  </si>
  <si>
    <t>PSR050010954_st</t>
  </si>
  <si>
    <t>JUC0500098915_st</t>
  </si>
  <si>
    <t>PSR050010953_st</t>
  </si>
  <si>
    <t>PSR050010952_st</t>
  </si>
  <si>
    <t>PSR050010952_x_st</t>
  </si>
  <si>
    <t>PSR050010951_st</t>
  </si>
  <si>
    <t>PSR050010948_st</t>
  </si>
  <si>
    <t>PSR050010940_st</t>
  </si>
  <si>
    <t>PSR050010937_st</t>
  </si>
  <si>
    <t>PSR050010938_st</t>
  </si>
  <si>
    <t>PSR050010942_st</t>
  </si>
  <si>
    <t>PSR050010944_st</t>
  </si>
  <si>
    <t>Exon 1</t>
  </si>
  <si>
    <t>Exon 2</t>
  </si>
  <si>
    <t>Exon 3</t>
  </si>
  <si>
    <t>MOY Exon 2</t>
  </si>
  <si>
    <t>MOY Exon 3</t>
  </si>
  <si>
    <t>Exon 4</t>
  </si>
  <si>
    <t>Exon 5</t>
  </si>
  <si>
    <t>Exon 6b - macroH2A1.1</t>
  </si>
  <si>
    <t>Exon 6a - macroH2A1.2</t>
  </si>
  <si>
    <t>Exon 7</t>
  </si>
  <si>
    <t>Exon 9</t>
  </si>
  <si>
    <t>MOY Exon 9</t>
  </si>
  <si>
    <t>Exon 1 / Exon 9</t>
  </si>
  <si>
    <t>Moy Exon 2 / Exon 9</t>
  </si>
  <si>
    <t>Moy Exon 3 / Exon 9</t>
  </si>
  <si>
    <t>Exon 4 / Exon 9</t>
  </si>
  <si>
    <t>Exon 5 / Exon 9</t>
  </si>
  <si>
    <t>Exon 6a / Exon 9</t>
  </si>
  <si>
    <t>Exon 6b / Exon 9</t>
  </si>
  <si>
    <t>Exon 7 / Exon 9</t>
  </si>
  <si>
    <t>Molecular Subtype</t>
  </si>
  <si>
    <t>VIMENTIN</t>
  </si>
  <si>
    <t>N-CADH</t>
  </si>
  <si>
    <t>E-CADH</t>
  </si>
  <si>
    <t>+</t>
  </si>
  <si>
    <t>-</t>
  </si>
  <si>
    <t>n.d</t>
  </si>
  <si>
    <t>GSE9691</t>
  </si>
  <si>
    <t>GSM245051</t>
  </si>
  <si>
    <t>HMLE_shCntrl_rep1</t>
  </si>
  <si>
    <t>GSM245052</t>
  </si>
  <si>
    <t>HMLE_shCntrl_rep2</t>
  </si>
  <si>
    <t>GSM245053</t>
  </si>
  <si>
    <t>HMLE_shCntrl_rep3</t>
  </si>
  <si>
    <t>GSM245054</t>
  </si>
  <si>
    <t>HMLE_shEcad_rep1</t>
  </si>
  <si>
    <t>GSM245055</t>
  </si>
  <si>
    <t>HMLE_shEcad_rep2</t>
  </si>
  <si>
    <t>GSM245056</t>
  </si>
  <si>
    <t>HMLE_shEcad_rep3</t>
  </si>
  <si>
    <t>GSM245060</t>
  </si>
  <si>
    <t>GSM245061</t>
  </si>
  <si>
    <t>GSM245062</t>
  </si>
  <si>
    <t>ILMN_1674034</t>
  </si>
  <si>
    <t>ILMN_1746171</t>
  </si>
  <si>
    <t>ILMN_2373495</t>
  </si>
  <si>
    <t>E-MTAB-884</t>
  </si>
  <si>
    <r>
      <t>HMLE_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NEcad_rep1</t>
    </r>
  </si>
  <si>
    <r>
      <t>HMLE_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NEcad_rep2</t>
    </r>
  </si>
  <si>
    <r>
      <t>HMLE_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NEcad_rep3</t>
    </r>
  </si>
  <si>
    <t>HMLE_shGFP</t>
  </si>
  <si>
    <t>HMLE_shECad</t>
  </si>
  <si>
    <t>MOY (log2(ILMN_1746171); log2(ILMN_2373495))</t>
  </si>
  <si>
    <t>GSM595326</t>
  </si>
  <si>
    <t>HMLE, pWZL, rep1</t>
  </si>
  <si>
    <t>GSM595327</t>
  </si>
  <si>
    <t>HMLE, pWZL, rep2</t>
  </si>
  <si>
    <t>GSM595328</t>
  </si>
  <si>
    <t>HMLE, pWZL, rep3</t>
  </si>
  <si>
    <t>GSM595329</t>
  </si>
  <si>
    <t>HMLE, TGFb, rep1</t>
  </si>
  <si>
    <t>GSM595330</t>
  </si>
  <si>
    <t>HMLE, TGFb, rep2</t>
  </si>
  <si>
    <t>GSM595331</t>
  </si>
  <si>
    <t>HMLE, TGFb, rep3</t>
  </si>
  <si>
    <t>GSM595332</t>
  </si>
  <si>
    <t>HMLE, Twist, rep1</t>
  </si>
  <si>
    <t>GSM595333</t>
  </si>
  <si>
    <t>HMLE, Twist, rep2</t>
  </si>
  <si>
    <t>GSM595334</t>
  </si>
  <si>
    <t>HMLE, Twist, rep3</t>
  </si>
  <si>
    <t>GSM595335</t>
  </si>
  <si>
    <t>HMLE, Gsc, rep1</t>
  </si>
  <si>
    <t>GSM595336</t>
  </si>
  <si>
    <t>HMLE, Gsc, rep2</t>
  </si>
  <si>
    <t>GSM595337</t>
  </si>
  <si>
    <t>HMLE, Gsc, rep3</t>
  </si>
  <si>
    <t>GSM595338</t>
  </si>
  <si>
    <t>HMLE, Snail, rep1</t>
  </si>
  <si>
    <t>GSM595339</t>
  </si>
  <si>
    <t>HMLE, Snail, rep2</t>
  </si>
  <si>
    <t>GSM595340</t>
  </si>
  <si>
    <t>HMLE, Snail, rep3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</si>
</sst>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/>
    <xf numFmtId="165" fontId="7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/1C-Neve%20cell%20lines/Neve%20data%20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Data"/>
      <sheetName val="Neve classification"/>
      <sheetName val="Test non param.(2 échant.)16"/>
      <sheetName val="Test non param.(2 échant.)15"/>
      <sheetName val="Test non param.(2 échant.)14"/>
      <sheetName val="Test non param.(2 échant.)13"/>
      <sheetName val="Test non param.(2 échant.)12"/>
      <sheetName val="Test non param.(2 échant.)11"/>
      <sheetName val="Test non param.(2 échant.)10"/>
      <sheetName val="Test non param.(2 échant.)9"/>
      <sheetName val="Test non param.(2 échant.)8"/>
      <sheetName val="Test non param.(2 échant.)7"/>
      <sheetName val="Test non param.(2 échant.)6"/>
      <sheetName val="Test non param.(2 échant.)5"/>
      <sheetName val="Test non param.(2 échant.)4"/>
      <sheetName val="Test non param.(2 échant.)3"/>
      <sheetName val="Test non param.(2 échant.)2"/>
      <sheetName val="Test non param.(2 échant.)1"/>
      <sheetName val="Test non param.(2 échant.)"/>
    </sheetNames>
    <sheetDataSet>
      <sheetData sheetId="0" refreshError="1"/>
      <sheetData sheetId="1">
        <row r="2">
          <cell r="D2">
            <v>6.9127000000000001</v>
          </cell>
          <cell r="G2">
            <v>9.3513999999999999</v>
          </cell>
          <cell r="H2">
            <v>-2.4386999999999999</v>
          </cell>
          <cell r="I2">
            <v>0.5</v>
          </cell>
          <cell r="J2">
            <v>0.5</v>
          </cell>
          <cell r="K2">
            <v>0.5</v>
          </cell>
          <cell r="O2" t="str">
            <v>luminal</v>
          </cell>
          <cell r="Q2" t="str">
            <v>Basal</v>
          </cell>
          <cell r="S2" t="str">
            <v>Claudin-low</v>
          </cell>
        </row>
        <row r="3">
          <cell r="D3">
            <v>3.9087999999999998</v>
          </cell>
          <cell r="G3">
            <v>8.5134500000000006</v>
          </cell>
          <cell r="H3">
            <v>-4.6046500000000012</v>
          </cell>
          <cell r="I3">
            <v>0.5</v>
          </cell>
          <cell r="J3">
            <v>0.5</v>
          </cell>
          <cell r="K3">
            <v>0.5</v>
          </cell>
          <cell r="N3" t="str">
            <v>mediane</v>
          </cell>
          <cell r="O3">
            <v>-4.3930499999999988</v>
          </cell>
          <cell r="P3">
            <v>0.5</v>
          </cell>
          <cell r="Q3">
            <v>-3.9995999999999992</v>
          </cell>
          <cell r="R3">
            <v>1.5</v>
          </cell>
          <cell r="S3">
            <v>-3.3589499999999992</v>
          </cell>
          <cell r="T3">
            <v>2.5</v>
          </cell>
          <cell r="W3" t="str">
            <v>mediane</v>
          </cell>
          <cell r="X3">
            <v>-4.3930499999999988</v>
          </cell>
          <cell r="Y3">
            <v>0.5</v>
          </cell>
          <cell r="Z3">
            <v>-3.8327999999999993</v>
          </cell>
          <cell r="AA3">
            <v>1.5</v>
          </cell>
          <cell r="AJ3" t="str">
            <v>mediane</v>
          </cell>
          <cell r="AK3">
            <v>9.4726250000000007</v>
          </cell>
          <cell r="AL3">
            <v>0.5</v>
          </cell>
          <cell r="AM3">
            <v>9.1168249999999986</v>
          </cell>
          <cell r="AN3">
            <v>1.5</v>
          </cell>
          <cell r="AT3" t="str">
            <v>mediane</v>
          </cell>
          <cell r="AU3">
            <v>5.0533000000000001</v>
          </cell>
          <cell r="AV3">
            <v>0.5</v>
          </cell>
          <cell r="AW3">
            <v>5.2609500000000002</v>
          </cell>
          <cell r="AX3">
            <v>1.5</v>
          </cell>
        </row>
        <row r="4">
          <cell r="D4">
            <v>5.9524999999999997</v>
          </cell>
          <cell r="G4">
            <v>9.3854499999999987</v>
          </cell>
          <cell r="H4">
            <v>-3.4329499999999991</v>
          </cell>
          <cell r="I4">
            <v>0.5</v>
          </cell>
          <cell r="J4">
            <v>0.5</v>
          </cell>
          <cell r="K4">
            <v>0.5</v>
          </cell>
        </row>
        <row r="5">
          <cell r="D5">
            <v>4.9067999999999996</v>
          </cell>
          <cell r="G5">
            <v>9.4909500000000016</v>
          </cell>
          <cell r="H5">
            <v>-4.5841500000000019</v>
          </cell>
          <cell r="I5">
            <v>0.5</v>
          </cell>
          <cell r="J5">
            <v>0.5</v>
          </cell>
          <cell r="K5">
            <v>0.5</v>
          </cell>
        </row>
        <row r="6">
          <cell r="D6">
            <v>5.3653000000000004</v>
          </cell>
          <cell r="G6">
            <v>9.7856999999999985</v>
          </cell>
          <cell r="H6">
            <v>-4.4203999999999981</v>
          </cell>
          <cell r="I6">
            <v>0.5</v>
          </cell>
          <cell r="J6">
            <v>0.5</v>
          </cell>
          <cell r="K6">
            <v>0.5</v>
          </cell>
        </row>
        <row r="7">
          <cell r="D7">
            <v>4.9683000000000002</v>
          </cell>
          <cell r="G7">
            <v>9.1049000000000007</v>
          </cell>
          <cell r="H7">
            <v>-4.1366000000000005</v>
          </cell>
          <cell r="I7">
            <v>0.5</v>
          </cell>
          <cell r="J7">
            <v>0.5</v>
          </cell>
          <cell r="K7">
            <v>0.5</v>
          </cell>
        </row>
        <row r="8">
          <cell r="D8">
            <v>4.3457999999999997</v>
          </cell>
          <cell r="G8">
            <v>8.7071000000000005</v>
          </cell>
          <cell r="H8">
            <v>-4.3613000000000008</v>
          </cell>
          <cell r="I8">
            <v>0.5</v>
          </cell>
          <cell r="J8">
            <v>0.5</v>
          </cell>
          <cell r="K8">
            <v>0.5</v>
          </cell>
        </row>
        <row r="9">
          <cell r="D9">
            <v>4.3886000000000003</v>
          </cell>
          <cell r="G9">
            <v>9.3896499999999996</v>
          </cell>
          <cell r="H9">
            <v>-5.0010499999999993</v>
          </cell>
          <cell r="I9">
            <v>0.5</v>
          </cell>
          <cell r="J9">
            <v>0.5</v>
          </cell>
          <cell r="K9">
            <v>0.5</v>
          </cell>
        </row>
        <row r="10">
          <cell r="D10">
            <v>4.9615</v>
          </cell>
          <cell r="G10">
            <v>9.4978499999999997</v>
          </cell>
          <cell r="H10">
            <v>-4.5363499999999997</v>
          </cell>
          <cell r="I10">
            <v>0.5</v>
          </cell>
          <cell r="J10">
            <v>0.5</v>
          </cell>
          <cell r="K10">
            <v>0.5</v>
          </cell>
        </row>
        <row r="11">
          <cell r="D11">
            <v>4.2805999999999997</v>
          </cell>
          <cell r="G11">
            <v>9.3819999999999997</v>
          </cell>
          <cell r="H11">
            <v>-5.1013999999999999</v>
          </cell>
          <cell r="I11">
            <v>0.5</v>
          </cell>
          <cell r="J11">
            <v>0.5</v>
          </cell>
          <cell r="K11">
            <v>0.5</v>
          </cell>
        </row>
        <row r="12">
          <cell r="D12">
            <v>4.6957000000000004</v>
          </cell>
          <cell r="G12">
            <v>9.2540499999999994</v>
          </cell>
          <cell r="H12">
            <v>-4.558349999999999</v>
          </cell>
          <cell r="I12">
            <v>0.5</v>
          </cell>
          <cell r="J12">
            <v>0.5</v>
          </cell>
          <cell r="K12">
            <v>0.5</v>
          </cell>
        </row>
        <row r="13">
          <cell r="D13">
            <v>4.9893000000000001</v>
          </cell>
          <cell r="G13">
            <v>9.4281500000000005</v>
          </cell>
          <cell r="H13">
            <v>-4.4388500000000004</v>
          </cell>
          <cell r="I13">
            <v>0.5</v>
          </cell>
          <cell r="J13">
            <v>0.5</v>
          </cell>
          <cell r="K13">
            <v>0.5</v>
          </cell>
        </row>
        <row r="14">
          <cell r="D14">
            <v>8.0837000000000003</v>
          </cell>
          <cell r="G14">
            <v>9.9392999999999994</v>
          </cell>
          <cell r="H14">
            <v>-1.855599999999999</v>
          </cell>
          <cell r="I14">
            <v>0.5</v>
          </cell>
          <cell r="J14">
            <v>0.5</v>
          </cell>
          <cell r="K14">
            <v>0.5</v>
          </cell>
        </row>
        <row r="15">
          <cell r="D15">
            <v>5.1525999999999996</v>
          </cell>
          <cell r="G15">
            <v>9.6089500000000001</v>
          </cell>
          <cell r="H15">
            <v>-4.4563500000000005</v>
          </cell>
          <cell r="I15">
            <v>0.5</v>
          </cell>
          <cell r="J15">
            <v>0.5</v>
          </cell>
          <cell r="K15">
            <v>0.5</v>
          </cell>
        </row>
        <row r="16">
          <cell r="D16">
            <v>5.3829000000000002</v>
          </cell>
          <cell r="G16">
            <v>9.7485999999999997</v>
          </cell>
          <cell r="H16">
            <v>-4.3656999999999995</v>
          </cell>
          <cell r="I16">
            <v>0.5</v>
          </cell>
          <cell r="J16">
            <v>0.5</v>
          </cell>
          <cell r="K16">
            <v>0.5</v>
          </cell>
        </row>
        <row r="17">
          <cell r="D17">
            <v>4.8539000000000003</v>
          </cell>
          <cell r="G17">
            <v>9.8923500000000004</v>
          </cell>
          <cell r="H17">
            <v>-5.0384500000000001</v>
          </cell>
          <cell r="I17">
            <v>0.5</v>
          </cell>
          <cell r="J17">
            <v>0.5</v>
          </cell>
          <cell r="K17">
            <v>0.5</v>
          </cell>
        </row>
        <row r="18">
          <cell r="D18">
            <v>4.1730999999999998</v>
          </cell>
          <cell r="G18">
            <v>9.6386000000000003</v>
          </cell>
          <cell r="H18">
            <v>-5.4655000000000005</v>
          </cell>
          <cell r="I18">
            <v>0.5</v>
          </cell>
          <cell r="J18">
            <v>0.5</v>
          </cell>
          <cell r="K18">
            <v>0.5</v>
          </cell>
        </row>
        <row r="19">
          <cell r="D19">
            <v>4.5674000000000001</v>
          </cell>
          <cell r="G19">
            <v>8.7972000000000001</v>
          </cell>
          <cell r="H19">
            <v>-4.2298</v>
          </cell>
          <cell r="I19">
            <v>0.5</v>
          </cell>
          <cell r="J19">
            <v>0.5</v>
          </cell>
          <cell r="K19">
            <v>0.5</v>
          </cell>
        </row>
        <row r="20">
          <cell r="D20">
            <v>5.6746999999999996</v>
          </cell>
          <cell r="G20">
            <v>9.6044999999999998</v>
          </cell>
          <cell r="H20">
            <v>-3.9298000000000002</v>
          </cell>
          <cell r="I20">
            <v>0.5</v>
          </cell>
          <cell r="J20">
            <v>0.5</v>
          </cell>
          <cell r="K20">
            <v>0.5</v>
          </cell>
        </row>
        <row r="21">
          <cell r="D21">
            <v>6.0437000000000003</v>
          </cell>
          <cell r="G21">
            <v>10.1022</v>
          </cell>
          <cell r="H21">
            <v>-4.0584999999999996</v>
          </cell>
          <cell r="I21">
            <v>0.5</v>
          </cell>
          <cell r="J21">
            <v>0.5</v>
          </cell>
          <cell r="K21">
            <v>0.5</v>
          </cell>
        </row>
        <row r="22">
          <cell r="D22">
            <v>6.3569000000000004</v>
          </cell>
          <cell r="G22">
            <v>9.9039000000000001</v>
          </cell>
          <cell r="H22">
            <v>-3.5469999999999997</v>
          </cell>
          <cell r="I22">
            <v>0.5</v>
          </cell>
          <cell r="J22">
            <v>0.5</v>
          </cell>
          <cell r="K22">
            <v>0.5</v>
          </cell>
        </row>
        <row r="23">
          <cell r="D23">
            <v>5.2004000000000001</v>
          </cell>
          <cell r="G23">
            <v>9.4542999999999999</v>
          </cell>
          <cell r="H23">
            <v>-4.2538999999999998</v>
          </cell>
          <cell r="I23">
            <v>0.5</v>
          </cell>
          <cell r="J23">
            <v>0.5</v>
          </cell>
          <cell r="K23">
            <v>0.5</v>
          </cell>
        </row>
        <row r="24">
          <cell r="D24">
            <v>5.3342999999999998</v>
          </cell>
          <cell r="G24">
            <v>9.2163500000000003</v>
          </cell>
          <cell r="H24">
            <v>-3.8820500000000004</v>
          </cell>
          <cell r="I24">
            <v>0.5</v>
          </cell>
          <cell r="J24">
            <v>0.5</v>
          </cell>
          <cell r="K24">
            <v>0.5</v>
          </cell>
        </row>
        <row r="25">
          <cell r="D25">
            <v>5.5404</v>
          </cell>
          <cell r="G25">
            <v>9.1735500000000005</v>
          </cell>
          <cell r="H25">
            <v>-3.6331500000000005</v>
          </cell>
          <cell r="I25">
            <v>0.5</v>
          </cell>
          <cell r="J25">
            <v>0.5</v>
          </cell>
          <cell r="K25">
            <v>0.5</v>
          </cell>
          <cell r="X25" t="str">
            <v>Non Claudin-low</v>
          </cell>
          <cell r="Z25" t="str">
            <v>Claudin-low</v>
          </cell>
          <cell r="AJ25" t="str">
            <v>mediane</v>
          </cell>
          <cell r="AK25">
            <v>9.3896499999999996</v>
          </cell>
          <cell r="AL25">
            <v>0.5</v>
          </cell>
          <cell r="AM25">
            <v>8.8722499999999993</v>
          </cell>
          <cell r="AN25">
            <v>1.5</v>
          </cell>
          <cell r="AT25" t="str">
            <v>mediane</v>
          </cell>
          <cell r="AU25">
            <v>5.1173000000000002</v>
          </cell>
          <cell r="AV25">
            <v>0.5</v>
          </cell>
          <cell r="AW25">
            <v>5.7205000000000004</v>
          </cell>
          <cell r="AX25">
            <v>1.5</v>
          </cell>
        </row>
        <row r="26">
          <cell r="D26">
            <v>5.1173000000000002</v>
          </cell>
          <cell r="G26">
            <v>9.8086500000000001</v>
          </cell>
          <cell r="H26">
            <v>-4.6913499999999999</v>
          </cell>
          <cell r="I26">
            <v>0.5</v>
          </cell>
          <cell r="J26">
            <v>0.5</v>
          </cell>
          <cell r="K26">
            <v>0.5</v>
          </cell>
          <cell r="W26" t="str">
            <v>mediane</v>
          </cell>
          <cell r="X26">
            <v>-4.2538999999999998</v>
          </cell>
          <cell r="Y26">
            <v>0.5</v>
          </cell>
          <cell r="Z26">
            <v>-3.3589499999999992</v>
          </cell>
          <cell r="AA26">
            <v>1.5</v>
          </cell>
        </row>
        <row r="27">
          <cell r="D27">
            <v>4.3174999999999999</v>
          </cell>
          <cell r="G27">
            <v>9.7980499999999999</v>
          </cell>
          <cell r="H27">
            <v>-5.48055</v>
          </cell>
          <cell r="I27">
            <v>0.5</v>
          </cell>
          <cell r="J27">
            <v>0.5</v>
          </cell>
          <cell r="K27">
            <v>0.5</v>
          </cell>
        </row>
        <row r="28">
          <cell r="D28">
            <v>4.5953999999999997</v>
          </cell>
          <cell r="G28">
            <v>9.9163999999999994</v>
          </cell>
          <cell r="H28">
            <v>-5.3209999999999997</v>
          </cell>
          <cell r="I28">
            <v>0.5</v>
          </cell>
          <cell r="J28">
            <v>1.5</v>
          </cell>
          <cell r="K28">
            <v>1.5</v>
          </cell>
        </row>
        <row r="29">
          <cell r="D29">
            <v>4.0758999999999999</v>
          </cell>
          <cell r="G29">
            <v>9.2432499999999997</v>
          </cell>
          <cell r="H29">
            <v>-5.1673499999999999</v>
          </cell>
          <cell r="I29">
            <v>0.5</v>
          </cell>
          <cell r="J29">
            <v>1.5</v>
          </cell>
          <cell r="K29">
            <v>1.5</v>
          </cell>
        </row>
        <row r="30">
          <cell r="D30">
            <v>4.3842999999999996</v>
          </cell>
          <cell r="G30">
            <v>8.1407500000000006</v>
          </cell>
          <cell r="H30">
            <v>-3.756450000000001</v>
          </cell>
          <cell r="I30">
            <v>0.5</v>
          </cell>
          <cell r="J30">
            <v>1.5</v>
          </cell>
          <cell r="K30">
            <v>1.5</v>
          </cell>
        </row>
        <row r="31">
          <cell r="D31">
            <v>5.3658000000000001</v>
          </cell>
          <cell r="G31">
            <v>9.0001500000000014</v>
          </cell>
          <cell r="H31">
            <v>-3.6343500000000013</v>
          </cell>
          <cell r="I31">
            <v>0.5</v>
          </cell>
          <cell r="J31">
            <v>1.5</v>
          </cell>
          <cell r="K31">
            <v>1.5</v>
          </cell>
        </row>
        <row r="32">
          <cell r="D32">
            <v>5.1748000000000003</v>
          </cell>
          <cell r="G32">
            <v>8.8987499999999997</v>
          </cell>
          <cell r="H32">
            <v>-3.7239499999999994</v>
          </cell>
          <cell r="I32">
            <v>0.5</v>
          </cell>
          <cell r="J32">
            <v>1.5</v>
          </cell>
          <cell r="K32">
            <v>1.5</v>
          </cell>
        </row>
        <row r="33">
          <cell r="D33">
            <v>4.2511000000000001</v>
          </cell>
          <cell r="G33">
            <v>8.7695000000000007</v>
          </cell>
          <cell r="H33">
            <v>-4.5184000000000006</v>
          </cell>
          <cell r="I33">
            <v>0.5</v>
          </cell>
          <cell r="J33">
            <v>1.5</v>
          </cell>
          <cell r="K33">
            <v>1.5</v>
          </cell>
        </row>
        <row r="34">
          <cell r="D34">
            <v>5.7971000000000004</v>
          </cell>
          <cell r="G34">
            <v>9.7076999999999991</v>
          </cell>
          <cell r="H34">
            <v>-3.9105999999999987</v>
          </cell>
          <cell r="I34">
            <v>0.5</v>
          </cell>
          <cell r="J34">
            <v>1.5</v>
          </cell>
          <cell r="K34">
            <v>1.5</v>
          </cell>
        </row>
        <row r="35">
          <cell r="D35">
            <v>4.3940999999999999</v>
          </cell>
          <cell r="G35">
            <v>9.0672999999999995</v>
          </cell>
          <cell r="H35">
            <v>-4.6731999999999996</v>
          </cell>
          <cell r="I35">
            <v>0.5</v>
          </cell>
          <cell r="J35">
            <v>1.5</v>
          </cell>
          <cell r="K35">
            <v>1.5</v>
          </cell>
        </row>
        <row r="36">
          <cell r="D36">
            <v>4.1058000000000003</v>
          </cell>
          <cell r="G36">
            <v>9.6101500000000009</v>
          </cell>
          <cell r="H36">
            <v>-5.5043500000000005</v>
          </cell>
          <cell r="I36">
            <v>0.5</v>
          </cell>
          <cell r="J36">
            <v>1.5</v>
          </cell>
          <cell r="K36">
            <v>1.5</v>
          </cell>
        </row>
        <row r="37">
          <cell r="D37">
            <v>5.7821999999999996</v>
          </cell>
          <cell r="G37">
            <v>9.1007499999999997</v>
          </cell>
          <cell r="H37">
            <v>-3.3185500000000001</v>
          </cell>
          <cell r="I37">
            <v>0.5</v>
          </cell>
          <cell r="J37">
            <v>1.5</v>
          </cell>
          <cell r="K37">
            <v>1.5</v>
          </cell>
        </row>
        <row r="38">
          <cell r="D38">
            <v>4.8026</v>
          </cell>
          <cell r="G38">
            <v>9.1328999999999994</v>
          </cell>
          <cell r="H38">
            <v>-4.3302999999999994</v>
          </cell>
          <cell r="I38">
            <v>0.5</v>
          </cell>
          <cell r="J38">
            <v>1.5</v>
          </cell>
          <cell r="K38">
            <v>1.5</v>
          </cell>
        </row>
        <row r="39">
          <cell r="D39">
            <v>5.3471000000000002</v>
          </cell>
          <cell r="G39">
            <v>9.5970499999999994</v>
          </cell>
          <cell r="H39">
            <v>-4.2499499999999992</v>
          </cell>
          <cell r="I39">
            <v>0.5</v>
          </cell>
          <cell r="J39">
            <v>1.5</v>
          </cell>
          <cell r="K39">
            <v>1.5</v>
          </cell>
        </row>
        <row r="40">
          <cell r="D40">
            <v>5.3880999999999997</v>
          </cell>
          <cell r="G40">
            <v>9.3876999999999988</v>
          </cell>
          <cell r="H40">
            <v>-3.9995999999999992</v>
          </cell>
          <cell r="I40">
            <v>0.5</v>
          </cell>
          <cell r="J40">
            <v>1.5</v>
          </cell>
          <cell r="K40">
            <v>1.5</v>
          </cell>
        </row>
        <row r="41">
          <cell r="D41">
            <v>5.9981</v>
          </cell>
          <cell r="G41">
            <v>9.5319500000000001</v>
          </cell>
          <cell r="H41">
            <v>-3.5338500000000002</v>
          </cell>
          <cell r="I41">
            <v>0.5</v>
          </cell>
          <cell r="J41">
            <v>1.5</v>
          </cell>
          <cell r="K41">
            <v>1.5</v>
          </cell>
        </row>
        <row r="42">
          <cell r="D42">
            <v>5.5880999999999998</v>
          </cell>
          <cell r="G42">
            <v>9.4587500000000002</v>
          </cell>
          <cell r="H42">
            <v>-3.8706500000000004</v>
          </cell>
          <cell r="I42">
            <v>0.5</v>
          </cell>
          <cell r="J42">
            <v>1.5</v>
          </cell>
          <cell r="K42">
            <v>1.5</v>
          </cell>
        </row>
        <row r="43">
          <cell r="D43">
            <v>5.0877999999999997</v>
          </cell>
          <cell r="G43">
            <v>9.1432000000000002</v>
          </cell>
          <cell r="H43">
            <v>-4.0554000000000006</v>
          </cell>
          <cell r="I43">
            <v>0.5</v>
          </cell>
          <cell r="J43">
            <v>1.5</v>
          </cell>
          <cell r="K43">
            <v>1.5</v>
          </cell>
        </row>
        <row r="44">
          <cell r="D44">
            <v>5.6161000000000003</v>
          </cell>
          <cell r="G44">
            <v>8.7576000000000001</v>
          </cell>
          <cell r="H44">
            <v>-3.1414999999999997</v>
          </cell>
          <cell r="I44">
            <v>0.5</v>
          </cell>
          <cell r="J44">
            <v>1.5</v>
          </cell>
          <cell r="K44">
            <v>1.5</v>
          </cell>
        </row>
        <row r="45">
          <cell r="D45">
            <v>8.7933000000000003</v>
          </cell>
          <cell r="G45">
            <v>9.8257499999999993</v>
          </cell>
          <cell r="H45">
            <v>-1.032449999999999</v>
          </cell>
          <cell r="I45">
            <v>1.5</v>
          </cell>
          <cell r="J45">
            <v>1.5</v>
          </cell>
          <cell r="K45">
            <v>2.5</v>
          </cell>
        </row>
        <row r="46">
          <cell r="D46">
            <v>5.7205000000000004</v>
          </cell>
          <cell r="G46">
            <v>8.76065</v>
          </cell>
          <cell r="H46">
            <v>-3.0401499999999997</v>
          </cell>
          <cell r="I46">
            <v>1.5</v>
          </cell>
          <cell r="J46">
            <v>1.5</v>
          </cell>
          <cell r="K46">
            <v>2.5</v>
          </cell>
        </row>
        <row r="47">
          <cell r="D47">
            <v>5.1486999999999998</v>
          </cell>
          <cell r="G47">
            <v>8.8069500000000005</v>
          </cell>
          <cell r="H47">
            <v>-3.6582500000000007</v>
          </cell>
          <cell r="I47">
            <v>1.5</v>
          </cell>
          <cell r="J47">
            <v>1.5</v>
          </cell>
          <cell r="K47">
            <v>2.5</v>
          </cell>
        </row>
        <row r="48">
          <cell r="D48">
            <v>7.0208000000000004</v>
          </cell>
          <cell r="G48">
            <v>8.9730999999999987</v>
          </cell>
          <cell r="H48">
            <v>-1.9522999999999984</v>
          </cell>
          <cell r="I48">
            <v>1.5</v>
          </cell>
          <cell r="J48">
            <v>1.5</v>
          </cell>
          <cell r="K48">
            <v>2.5</v>
          </cell>
        </row>
        <row r="49">
          <cell r="D49">
            <v>5.0324</v>
          </cell>
          <cell r="G49">
            <v>8.8722499999999993</v>
          </cell>
          <cell r="H49">
            <v>-3.8398499999999993</v>
          </cell>
          <cell r="I49">
            <v>1.5</v>
          </cell>
          <cell r="J49">
            <v>1.5</v>
          </cell>
          <cell r="K49">
            <v>2.5</v>
          </cell>
        </row>
        <row r="50">
          <cell r="D50">
            <v>7.2229999999999999</v>
          </cell>
          <cell r="G50">
            <v>9.2797499999999999</v>
          </cell>
          <cell r="H50">
            <v>-2.0567500000000001</v>
          </cell>
          <cell r="I50">
            <v>1.5</v>
          </cell>
          <cell r="J50">
            <v>1.5</v>
          </cell>
          <cell r="K50">
            <v>2.5</v>
          </cell>
        </row>
        <row r="51">
          <cell r="D51">
            <v>4.9147999999999996</v>
          </cell>
          <cell r="G51">
            <v>8.7405499999999989</v>
          </cell>
          <cell r="H51">
            <v>-3.8257499999999993</v>
          </cell>
          <cell r="I51">
            <v>1.5</v>
          </cell>
          <cell r="J51">
            <v>1.5</v>
          </cell>
          <cell r="K51">
            <v>2.5</v>
          </cell>
        </row>
        <row r="52">
          <cell r="D52">
            <v>3.8376000000000001</v>
          </cell>
          <cell r="G52">
            <v>8.3961000000000006</v>
          </cell>
          <cell r="H52">
            <v>-4.5585000000000004</v>
          </cell>
          <cell r="I52">
            <v>1.5</v>
          </cell>
          <cell r="J52">
            <v>1.5</v>
          </cell>
          <cell r="K52">
            <v>2.5</v>
          </cell>
        </row>
        <row r="53">
          <cell r="D53">
            <v>5.8250000000000002</v>
          </cell>
          <cell r="G53">
            <v>9.1839499999999994</v>
          </cell>
          <cell r="H53">
            <v>-3.3589499999999992</v>
          </cell>
          <cell r="I53">
            <v>1.5</v>
          </cell>
          <cell r="J53">
            <v>1.5</v>
          </cell>
          <cell r="K53">
            <v>2.5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H1" sqref="H1:H2"/>
    </sheetView>
  </sheetViews>
  <sheetFormatPr baseColWidth="10" defaultRowHeight="12.75"/>
  <cols>
    <col min="1" max="1" width="13.140625" style="15" bestFit="1" customWidth="1"/>
    <col min="2" max="2" width="13.140625" style="22" customWidth="1"/>
    <col min="3" max="3" width="15" style="23" customWidth="1"/>
    <col min="4" max="4" width="13.28515625" style="23" customWidth="1"/>
    <col min="5" max="6" width="12.42578125" style="24" bestFit="1" customWidth="1"/>
    <col min="7" max="7" width="13.140625" style="24" customWidth="1"/>
    <col min="8" max="8" width="13" style="20" customWidth="1"/>
    <col min="9" max="16384" width="11.42578125" style="15"/>
  </cols>
  <sheetData>
    <row r="1" spans="1:8" s="27" customFormat="1" ht="15" customHeight="1">
      <c r="B1" s="28"/>
      <c r="C1" s="29"/>
      <c r="D1" s="29" t="s">
        <v>4</v>
      </c>
      <c r="E1" s="24" t="s">
        <v>3</v>
      </c>
      <c r="F1" s="24" t="s">
        <v>3</v>
      </c>
      <c r="G1" s="30" t="s">
        <v>3</v>
      </c>
      <c r="H1" s="26" t="s">
        <v>65</v>
      </c>
    </row>
    <row r="2" spans="1:8" s="12" customFormat="1" ht="38.25">
      <c r="A2" s="25" t="s">
        <v>66</v>
      </c>
      <c r="B2" s="13" t="s">
        <v>63</v>
      </c>
      <c r="C2" s="13" t="s">
        <v>63</v>
      </c>
      <c r="D2" s="12" t="s">
        <v>0</v>
      </c>
      <c r="E2" s="31" t="s">
        <v>1</v>
      </c>
      <c r="F2" s="31" t="s">
        <v>2</v>
      </c>
      <c r="G2" s="14" t="s">
        <v>64</v>
      </c>
      <c r="H2" s="26"/>
    </row>
    <row r="3" spans="1:8">
      <c r="A3" s="15" t="s">
        <v>5</v>
      </c>
      <c r="B3" s="7" t="s">
        <v>6</v>
      </c>
      <c r="C3" s="16" t="s">
        <v>31</v>
      </c>
      <c r="D3" s="17">
        <v>6.9127000000000001</v>
      </c>
      <c r="E3" s="18">
        <v>8.9895999999999994</v>
      </c>
      <c r="F3" s="18">
        <v>9.7132000000000005</v>
      </c>
      <c r="G3" s="18">
        <f t="shared" ref="G3:G54" si="0">AVERAGE(E3,F3)</f>
        <v>9.3513999999999999</v>
      </c>
      <c r="H3" s="19">
        <f t="shared" ref="H3:H54" si="1">D3-G3</f>
        <v>-2.4386999999999999</v>
      </c>
    </row>
    <row r="4" spans="1:8">
      <c r="A4" s="15" t="s">
        <v>9</v>
      </c>
      <c r="B4" s="8" t="s">
        <v>6</v>
      </c>
      <c r="C4" s="16" t="s">
        <v>31</v>
      </c>
      <c r="D4" s="17">
        <v>3.9087999999999998</v>
      </c>
      <c r="E4" s="18">
        <v>7.8112000000000004</v>
      </c>
      <c r="F4" s="18">
        <v>9.2157</v>
      </c>
      <c r="G4" s="18">
        <f t="shared" si="0"/>
        <v>8.5134500000000006</v>
      </c>
      <c r="H4" s="19">
        <f t="shared" si="1"/>
        <v>-4.6046500000000012</v>
      </c>
    </row>
    <row r="5" spans="1:8">
      <c r="A5" s="15" t="s">
        <v>10</v>
      </c>
      <c r="B5" s="8" t="s">
        <v>6</v>
      </c>
      <c r="C5" s="16" t="s">
        <v>31</v>
      </c>
      <c r="D5" s="17">
        <v>5.9524999999999997</v>
      </c>
      <c r="E5" s="18">
        <v>8.9650999999999996</v>
      </c>
      <c r="F5" s="18">
        <v>9.8057999999999996</v>
      </c>
      <c r="G5" s="18">
        <f t="shared" si="0"/>
        <v>9.3854499999999987</v>
      </c>
      <c r="H5" s="19">
        <f t="shared" si="1"/>
        <v>-3.4329499999999991</v>
      </c>
    </row>
    <row r="6" spans="1:8">
      <c r="A6" s="15" t="s">
        <v>11</v>
      </c>
      <c r="B6" s="8" t="s">
        <v>6</v>
      </c>
      <c r="C6" s="16" t="s">
        <v>31</v>
      </c>
      <c r="D6" s="17">
        <v>4.9067999999999996</v>
      </c>
      <c r="E6" s="18">
        <v>8.5736000000000008</v>
      </c>
      <c r="F6" s="18">
        <v>10.408300000000001</v>
      </c>
      <c r="G6" s="18">
        <f t="shared" si="0"/>
        <v>9.4909500000000016</v>
      </c>
      <c r="H6" s="19">
        <f t="shared" si="1"/>
        <v>-4.5841500000000019</v>
      </c>
    </row>
    <row r="7" spans="1:8">
      <c r="A7" s="15" t="s">
        <v>12</v>
      </c>
      <c r="B7" s="8" t="s">
        <v>6</v>
      </c>
      <c r="C7" s="16" t="s">
        <v>31</v>
      </c>
      <c r="D7" s="17">
        <v>5.3653000000000004</v>
      </c>
      <c r="E7" s="18">
        <v>9.3829999999999991</v>
      </c>
      <c r="F7" s="18">
        <v>10.1884</v>
      </c>
      <c r="G7" s="18">
        <f t="shared" si="0"/>
        <v>9.7856999999999985</v>
      </c>
      <c r="H7" s="19">
        <f t="shared" si="1"/>
        <v>-4.4203999999999981</v>
      </c>
    </row>
    <row r="8" spans="1:8">
      <c r="A8" s="15" t="s">
        <v>13</v>
      </c>
      <c r="B8" s="8" t="s">
        <v>6</v>
      </c>
      <c r="C8" s="16" t="s">
        <v>31</v>
      </c>
      <c r="D8" s="17">
        <v>4.9683000000000002</v>
      </c>
      <c r="E8" s="18">
        <v>8.5401000000000007</v>
      </c>
      <c r="F8" s="18">
        <v>9.6697000000000006</v>
      </c>
      <c r="G8" s="18">
        <f t="shared" si="0"/>
        <v>9.1049000000000007</v>
      </c>
      <c r="H8" s="19">
        <f t="shared" si="1"/>
        <v>-4.1366000000000005</v>
      </c>
    </row>
    <row r="9" spans="1:8">
      <c r="A9" s="15" t="s">
        <v>14</v>
      </c>
      <c r="B9" s="8" t="s">
        <v>6</v>
      </c>
      <c r="C9" s="16" t="s">
        <v>31</v>
      </c>
      <c r="D9" s="17">
        <v>4.3457999999999997</v>
      </c>
      <c r="E9" s="18">
        <v>8.0381999999999998</v>
      </c>
      <c r="F9" s="18">
        <v>9.3759999999999994</v>
      </c>
      <c r="G9" s="18">
        <f t="shared" si="0"/>
        <v>8.7071000000000005</v>
      </c>
      <c r="H9" s="19">
        <f t="shared" si="1"/>
        <v>-4.3613000000000008</v>
      </c>
    </row>
    <row r="10" spans="1:8">
      <c r="A10" s="15" t="s">
        <v>15</v>
      </c>
      <c r="B10" s="8" t="s">
        <v>6</v>
      </c>
      <c r="C10" s="16" t="s">
        <v>31</v>
      </c>
      <c r="D10" s="17">
        <v>4.3886000000000003</v>
      </c>
      <c r="E10" s="18">
        <v>8.8933</v>
      </c>
      <c r="F10" s="18">
        <v>9.8859999999999992</v>
      </c>
      <c r="G10" s="18">
        <f t="shared" si="0"/>
        <v>9.3896499999999996</v>
      </c>
      <c r="H10" s="19">
        <f t="shared" si="1"/>
        <v>-5.0010499999999993</v>
      </c>
    </row>
    <row r="11" spans="1:8">
      <c r="A11" s="15" t="s">
        <v>16</v>
      </c>
      <c r="B11" s="8" t="s">
        <v>6</v>
      </c>
      <c r="C11" s="16" t="s">
        <v>31</v>
      </c>
      <c r="D11" s="17">
        <v>4.9615</v>
      </c>
      <c r="E11" s="18">
        <v>9.1677</v>
      </c>
      <c r="F11" s="18">
        <v>9.8279999999999994</v>
      </c>
      <c r="G11" s="18">
        <f t="shared" si="0"/>
        <v>9.4978499999999997</v>
      </c>
      <c r="H11" s="19">
        <f t="shared" si="1"/>
        <v>-4.5363499999999997</v>
      </c>
    </row>
    <row r="12" spans="1:8">
      <c r="A12" s="15" t="s">
        <v>17</v>
      </c>
      <c r="B12" s="8" t="s">
        <v>6</v>
      </c>
      <c r="C12" s="16" t="s">
        <v>31</v>
      </c>
      <c r="D12" s="17">
        <v>4.2805999999999997</v>
      </c>
      <c r="E12" s="18">
        <v>8.8185000000000002</v>
      </c>
      <c r="F12" s="18">
        <v>9.9454999999999991</v>
      </c>
      <c r="G12" s="18">
        <f t="shared" si="0"/>
        <v>9.3819999999999997</v>
      </c>
      <c r="H12" s="19">
        <f t="shared" si="1"/>
        <v>-5.1013999999999999</v>
      </c>
    </row>
    <row r="13" spans="1:8">
      <c r="A13" s="15" t="s">
        <v>18</v>
      </c>
      <c r="B13" s="8" t="s">
        <v>6</v>
      </c>
      <c r="C13" s="16" t="s">
        <v>31</v>
      </c>
      <c r="D13" s="17">
        <v>4.6957000000000004</v>
      </c>
      <c r="E13" s="18">
        <v>8.7302999999999997</v>
      </c>
      <c r="F13" s="18">
        <v>9.7777999999999992</v>
      </c>
      <c r="G13" s="18">
        <f t="shared" si="0"/>
        <v>9.2540499999999994</v>
      </c>
      <c r="H13" s="19">
        <f t="shared" si="1"/>
        <v>-4.558349999999999</v>
      </c>
    </row>
    <row r="14" spans="1:8">
      <c r="A14" s="15" t="s">
        <v>19</v>
      </c>
      <c r="B14" s="8" t="s">
        <v>6</v>
      </c>
      <c r="C14" s="16" t="s">
        <v>31</v>
      </c>
      <c r="D14" s="17">
        <v>4.9893000000000001</v>
      </c>
      <c r="E14" s="18">
        <v>8.9679000000000002</v>
      </c>
      <c r="F14" s="18">
        <v>9.8884000000000007</v>
      </c>
      <c r="G14" s="18">
        <f t="shared" si="0"/>
        <v>9.4281500000000005</v>
      </c>
      <c r="H14" s="19">
        <f t="shared" si="1"/>
        <v>-4.4388500000000004</v>
      </c>
    </row>
    <row r="15" spans="1:8">
      <c r="A15" s="15" t="s">
        <v>20</v>
      </c>
      <c r="B15" s="8" t="s">
        <v>6</v>
      </c>
      <c r="C15" s="16" t="s">
        <v>31</v>
      </c>
      <c r="D15" s="17">
        <v>8.0837000000000003</v>
      </c>
      <c r="E15" s="18">
        <v>9.5185999999999993</v>
      </c>
      <c r="F15" s="18">
        <v>10.36</v>
      </c>
      <c r="G15" s="18">
        <f t="shared" si="0"/>
        <v>9.9392999999999994</v>
      </c>
      <c r="H15" s="19">
        <f t="shared" si="1"/>
        <v>-1.855599999999999</v>
      </c>
    </row>
    <row r="16" spans="1:8">
      <c r="A16" s="15" t="s">
        <v>21</v>
      </c>
      <c r="B16" s="8" t="s">
        <v>6</v>
      </c>
      <c r="C16" s="16" t="s">
        <v>31</v>
      </c>
      <c r="D16" s="17">
        <v>5.1525999999999996</v>
      </c>
      <c r="E16" s="18">
        <v>9.0930999999999997</v>
      </c>
      <c r="F16" s="18">
        <v>10.1248</v>
      </c>
      <c r="G16" s="18">
        <f t="shared" si="0"/>
        <v>9.6089500000000001</v>
      </c>
      <c r="H16" s="19">
        <f t="shared" si="1"/>
        <v>-4.4563500000000005</v>
      </c>
    </row>
    <row r="17" spans="1:8">
      <c r="A17" s="15" t="s">
        <v>22</v>
      </c>
      <c r="B17" s="8" t="s">
        <v>6</v>
      </c>
      <c r="C17" s="16" t="s">
        <v>31</v>
      </c>
      <c r="D17" s="17">
        <v>5.3829000000000002</v>
      </c>
      <c r="E17" s="18">
        <v>9.0452999999999992</v>
      </c>
      <c r="F17" s="18">
        <v>10.4519</v>
      </c>
      <c r="G17" s="18">
        <f t="shared" si="0"/>
        <v>9.7485999999999997</v>
      </c>
      <c r="H17" s="19">
        <f t="shared" si="1"/>
        <v>-4.3656999999999995</v>
      </c>
    </row>
    <row r="18" spans="1:8">
      <c r="A18" s="15" t="s">
        <v>23</v>
      </c>
      <c r="B18" s="8" t="s">
        <v>6</v>
      </c>
      <c r="C18" s="16" t="s">
        <v>31</v>
      </c>
      <c r="D18" s="17">
        <v>4.8539000000000003</v>
      </c>
      <c r="E18" s="18">
        <v>9.3253000000000004</v>
      </c>
      <c r="F18" s="18">
        <v>10.4594</v>
      </c>
      <c r="G18" s="18">
        <f t="shared" si="0"/>
        <v>9.8923500000000004</v>
      </c>
      <c r="H18" s="19">
        <f t="shared" si="1"/>
        <v>-5.0384500000000001</v>
      </c>
    </row>
    <row r="19" spans="1:8">
      <c r="A19" s="15" t="s">
        <v>24</v>
      </c>
      <c r="B19" s="8" t="s">
        <v>6</v>
      </c>
      <c r="C19" s="16" t="s">
        <v>31</v>
      </c>
      <c r="D19" s="17">
        <v>4.1730999999999998</v>
      </c>
      <c r="E19" s="18">
        <v>8.9231999999999996</v>
      </c>
      <c r="F19" s="18">
        <v>10.353999999999999</v>
      </c>
      <c r="G19" s="18">
        <f t="shared" si="0"/>
        <v>9.6386000000000003</v>
      </c>
      <c r="H19" s="19">
        <f t="shared" si="1"/>
        <v>-5.4655000000000005</v>
      </c>
    </row>
    <row r="20" spans="1:8">
      <c r="A20" s="15" t="s">
        <v>25</v>
      </c>
      <c r="B20" s="8" t="s">
        <v>6</v>
      </c>
      <c r="C20" s="16" t="s">
        <v>31</v>
      </c>
      <c r="D20" s="17">
        <v>4.5674000000000001</v>
      </c>
      <c r="E20" s="18">
        <v>8.2071000000000005</v>
      </c>
      <c r="F20" s="18">
        <v>9.3872999999999998</v>
      </c>
      <c r="G20" s="18">
        <f t="shared" si="0"/>
        <v>8.7972000000000001</v>
      </c>
      <c r="H20" s="19">
        <f t="shared" si="1"/>
        <v>-4.2298</v>
      </c>
    </row>
    <row r="21" spans="1:8">
      <c r="A21" s="15" t="s">
        <v>26</v>
      </c>
      <c r="B21" s="8" t="s">
        <v>6</v>
      </c>
      <c r="C21" s="16" t="s">
        <v>31</v>
      </c>
      <c r="D21" s="17">
        <v>5.6746999999999996</v>
      </c>
      <c r="E21" s="18">
        <v>9.0963999999999992</v>
      </c>
      <c r="F21" s="18">
        <v>10.1126</v>
      </c>
      <c r="G21" s="18">
        <f t="shared" si="0"/>
        <v>9.6044999999999998</v>
      </c>
      <c r="H21" s="19">
        <f t="shared" si="1"/>
        <v>-3.9298000000000002</v>
      </c>
    </row>
    <row r="22" spans="1:8">
      <c r="A22" s="15" t="s">
        <v>27</v>
      </c>
      <c r="B22" s="8" t="s">
        <v>6</v>
      </c>
      <c r="C22" s="16" t="s">
        <v>31</v>
      </c>
      <c r="D22" s="17">
        <v>6.0437000000000003</v>
      </c>
      <c r="E22" s="18">
        <v>9.6620000000000008</v>
      </c>
      <c r="F22" s="18">
        <v>10.542400000000001</v>
      </c>
      <c r="G22" s="18">
        <f t="shared" si="0"/>
        <v>10.1022</v>
      </c>
      <c r="H22" s="19">
        <f t="shared" si="1"/>
        <v>-4.0584999999999996</v>
      </c>
    </row>
    <row r="23" spans="1:8">
      <c r="A23" s="15" t="s">
        <v>28</v>
      </c>
      <c r="B23" s="8" t="s">
        <v>6</v>
      </c>
      <c r="C23" s="16" t="s">
        <v>31</v>
      </c>
      <c r="D23" s="17">
        <v>6.3569000000000004</v>
      </c>
      <c r="E23" s="18">
        <v>9.4747000000000003</v>
      </c>
      <c r="F23" s="18">
        <v>10.3331</v>
      </c>
      <c r="G23" s="18">
        <f t="shared" si="0"/>
        <v>9.9039000000000001</v>
      </c>
      <c r="H23" s="19">
        <f t="shared" si="1"/>
        <v>-3.5469999999999997</v>
      </c>
    </row>
    <row r="24" spans="1:8">
      <c r="A24" s="15" t="s">
        <v>29</v>
      </c>
      <c r="B24" s="8" t="s">
        <v>6</v>
      </c>
      <c r="C24" s="16" t="s">
        <v>31</v>
      </c>
      <c r="D24" s="17">
        <v>5.2004000000000001</v>
      </c>
      <c r="E24" s="18">
        <v>9.0177999999999994</v>
      </c>
      <c r="F24" s="18">
        <v>9.8908000000000005</v>
      </c>
      <c r="G24" s="18">
        <f t="shared" si="0"/>
        <v>9.4542999999999999</v>
      </c>
      <c r="H24" s="19">
        <f t="shared" si="1"/>
        <v>-4.2538999999999998</v>
      </c>
    </row>
    <row r="25" spans="1:8">
      <c r="A25" s="15" t="s">
        <v>30</v>
      </c>
      <c r="B25" s="8" t="s">
        <v>6</v>
      </c>
      <c r="C25" s="16" t="s">
        <v>31</v>
      </c>
      <c r="D25" s="17">
        <v>5.3342999999999998</v>
      </c>
      <c r="E25" s="18">
        <v>8.5202000000000009</v>
      </c>
      <c r="F25" s="18">
        <v>9.9124999999999996</v>
      </c>
      <c r="G25" s="18">
        <f t="shared" si="0"/>
        <v>9.2163500000000003</v>
      </c>
      <c r="H25" s="19">
        <f t="shared" si="1"/>
        <v>-3.8820500000000004</v>
      </c>
    </row>
    <row r="26" spans="1:8">
      <c r="A26" s="15" t="s">
        <v>32</v>
      </c>
      <c r="B26" s="8" t="s">
        <v>6</v>
      </c>
      <c r="C26" s="16" t="s">
        <v>31</v>
      </c>
      <c r="D26" s="17">
        <v>5.5404</v>
      </c>
      <c r="E26" s="18">
        <v>8.7832000000000008</v>
      </c>
      <c r="F26" s="18">
        <v>9.5639000000000003</v>
      </c>
      <c r="G26" s="18">
        <f t="shared" si="0"/>
        <v>9.1735500000000005</v>
      </c>
      <c r="H26" s="19">
        <f t="shared" si="1"/>
        <v>-3.6331500000000005</v>
      </c>
    </row>
    <row r="27" spans="1:8">
      <c r="A27" s="15" t="s">
        <v>33</v>
      </c>
      <c r="B27" s="8" t="s">
        <v>6</v>
      </c>
      <c r="C27" s="16" t="s">
        <v>31</v>
      </c>
      <c r="D27" s="17">
        <v>5.1173000000000002</v>
      </c>
      <c r="E27" s="18">
        <v>9.3597000000000001</v>
      </c>
      <c r="F27" s="18">
        <v>10.2576</v>
      </c>
      <c r="G27" s="18">
        <f t="shared" si="0"/>
        <v>9.8086500000000001</v>
      </c>
      <c r="H27" s="19">
        <f t="shared" si="1"/>
        <v>-4.6913499999999999</v>
      </c>
    </row>
    <row r="28" spans="1:8">
      <c r="A28" s="15" t="s">
        <v>34</v>
      </c>
      <c r="B28" s="8" t="s">
        <v>6</v>
      </c>
      <c r="C28" s="16" t="s">
        <v>31</v>
      </c>
      <c r="D28" s="17">
        <v>4.3174999999999999</v>
      </c>
      <c r="E28" s="18">
        <v>9.2532999999999994</v>
      </c>
      <c r="F28" s="18">
        <v>10.3428</v>
      </c>
      <c r="G28" s="18">
        <f t="shared" si="0"/>
        <v>9.7980499999999999</v>
      </c>
      <c r="H28" s="19">
        <f t="shared" si="1"/>
        <v>-5.48055</v>
      </c>
    </row>
    <row r="29" spans="1:8">
      <c r="A29" s="15" t="s">
        <v>35</v>
      </c>
      <c r="B29" s="16" t="s">
        <v>7</v>
      </c>
      <c r="C29" s="16" t="s">
        <v>31</v>
      </c>
      <c r="D29" s="17">
        <v>4.5953999999999997</v>
      </c>
      <c r="E29" s="18">
        <v>9.3376000000000001</v>
      </c>
      <c r="F29" s="18">
        <v>10.495200000000001</v>
      </c>
      <c r="G29" s="18">
        <f t="shared" si="0"/>
        <v>9.9163999999999994</v>
      </c>
      <c r="H29" s="19">
        <f t="shared" si="1"/>
        <v>-5.3209999999999997</v>
      </c>
    </row>
    <row r="30" spans="1:8">
      <c r="A30" s="15" t="s">
        <v>37</v>
      </c>
      <c r="B30" s="16" t="s">
        <v>7</v>
      </c>
      <c r="C30" s="16" t="s">
        <v>31</v>
      </c>
      <c r="D30" s="17">
        <v>4.0758999999999999</v>
      </c>
      <c r="E30" s="18">
        <v>8.6129999999999995</v>
      </c>
      <c r="F30" s="18">
        <v>9.8734999999999999</v>
      </c>
      <c r="G30" s="18">
        <f t="shared" si="0"/>
        <v>9.2432499999999997</v>
      </c>
      <c r="H30" s="19">
        <f t="shared" si="1"/>
        <v>-5.1673499999999999</v>
      </c>
    </row>
    <row r="31" spans="1:8">
      <c r="A31" s="15" t="s">
        <v>38</v>
      </c>
      <c r="B31" s="16" t="s">
        <v>7</v>
      </c>
      <c r="C31" s="16" t="s">
        <v>31</v>
      </c>
      <c r="D31" s="17">
        <v>4.3842999999999996</v>
      </c>
      <c r="E31" s="18">
        <v>7.8224</v>
      </c>
      <c r="F31" s="18">
        <v>8.4590999999999994</v>
      </c>
      <c r="G31" s="18">
        <f t="shared" si="0"/>
        <v>8.1407500000000006</v>
      </c>
      <c r="H31" s="19">
        <f t="shared" si="1"/>
        <v>-3.756450000000001</v>
      </c>
    </row>
    <row r="32" spans="1:8">
      <c r="A32" s="15" t="s">
        <v>39</v>
      </c>
      <c r="B32" s="16" t="s">
        <v>7</v>
      </c>
      <c r="C32" s="16" t="s">
        <v>31</v>
      </c>
      <c r="D32" s="17">
        <v>5.3658000000000001</v>
      </c>
      <c r="E32" s="18">
        <v>8.4670000000000005</v>
      </c>
      <c r="F32" s="18">
        <v>9.5333000000000006</v>
      </c>
      <c r="G32" s="18">
        <f t="shared" si="0"/>
        <v>9.0001500000000014</v>
      </c>
      <c r="H32" s="19">
        <f t="shared" si="1"/>
        <v>-3.6343500000000013</v>
      </c>
    </row>
    <row r="33" spans="1:9">
      <c r="A33" s="15" t="s">
        <v>40</v>
      </c>
      <c r="B33" s="16" t="s">
        <v>7</v>
      </c>
      <c r="C33" s="16" t="s">
        <v>31</v>
      </c>
      <c r="D33" s="17">
        <v>5.1748000000000003</v>
      </c>
      <c r="E33" s="18">
        <v>8.4278999999999993</v>
      </c>
      <c r="F33" s="18">
        <v>9.3696000000000002</v>
      </c>
      <c r="G33" s="18">
        <f t="shared" si="0"/>
        <v>8.8987499999999997</v>
      </c>
      <c r="H33" s="19">
        <f t="shared" si="1"/>
        <v>-3.7239499999999994</v>
      </c>
    </row>
    <row r="34" spans="1:9">
      <c r="A34" s="15" t="s">
        <v>41</v>
      </c>
      <c r="B34" s="16" t="s">
        <v>7</v>
      </c>
      <c r="C34" s="16" t="s">
        <v>31</v>
      </c>
      <c r="D34" s="17">
        <v>4.2511000000000001</v>
      </c>
      <c r="E34" s="18">
        <v>8.1279000000000003</v>
      </c>
      <c r="F34" s="18">
        <v>9.4110999999999994</v>
      </c>
      <c r="G34" s="18">
        <f t="shared" si="0"/>
        <v>8.7695000000000007</v>
      </c>
      <c r="H34" s="19">
        <f t="shared" si="1"/>
        <v>-4.5184000000000006</v>
      </c>
    </row>
    <row r="35" spans="1:9">
      <c r="A35" s="15" t="s">
        <v>42</v>
      </c>
      <c r="B35" s="16" t="s">
        <v>7</v>
      </c>
      <c r="C35" s="16" t="s">
        <v>31</v>
      </c>
      <c r="D35" s="17">
        <v>5.7971000000000004</v>
      </c>
      <c r="E35" s="18">
        <v>9.2809000000000008</v>
      </c>
      <c r="F35" s="18">
        <v>10.134499999999999</v>
      </c>
      <c r="G35" s="18">
        <f t="shared" si="0"/>
        <v>9.7076999999999991</v>
      </c>
      <c r="H35" s="19">
        <f t="shared" si="1"/>
        <v>-3.9105999999999987</v>
      </c>
    </row>
    <row r="36" spans="1:9">
      <c r="A36" s="15" t="s">
        <v>43</v>
      </c>
      <c r="B36" s="16" t="s">
        <v>7</v>
      </c>
      <c r="C36" s="16" t="s">
        <v>31</v>
      </c>
      <c r="D36" s="17">
        <v>4.3940999999999999</v>
      </c>
      <c r="E36" s="18">
        <v>8.6576000000000004</v>
      </c>
      <c r="F36" s="18">
        <v>9.4770000000000003</v>
      </c>
      <c r="G36" s="18">
        <f t="shared" si="0"/>
        <v>9.0672999999999995</v>
      </c>
      <c r="H36" s="19">
        <f t="shared" si="1"/>
        <v>-4.6731999999999996</v>
      </c>
    </row>
    <row r="37" spans="1:9">
      <c r="A37" s="15" t="s">
        <v>44</v>
      </c>
      <c r="B37" s="16" t="s">
        <v>7</v>
      </c>
      <c r="C37" s="16" t="s">
        <v>31</v>
      </c>
      <c r="D37" s="17">
        <v>4.1058000000000003</v>
      </c>
      <c r="E37" s="18">
        <v>9.0639000000000003</v>
      </c>
      <c r="F37" s="18">
        <v>10.1564</v>
      </c>
      <c r="G37" s="18">
        <f t="shared" si="0"/>
        <v>9.6101500000000009</v>
      </c>
      <c r="H37" s="19">
        <f t="shared" si="1"/>
        <v>-5.5043500000000005</v>
      </c>
    </row>
    <row r="38" spans="1:9">
      <c r="A38" s="15" t="s">
        <v>45</v>
      </c>
      <c r="B38" s="16" t="s">
        <v>7</v>
      </c>
      <c r="C38" s="16" t="s">
        <v>31</v>
      </c>
      <c r="D38" s="17">
        <v>5.7821999999999996</v>
      </c>
      <c r="E38" s="18">
        <v>8.6374999999999993</v>
      </c>
      <c r="F38" s="18">
        <v>9.5640000000000001</v>
      </c>
      <c r="G38" s="18">
        <f t="shared" si="0"/>
        <v>9.1007499999999997</v>
      </c>
      <c r="H38" s="19">
        <f t="shared" si="1"/>
        <v>-3.3185500000000001</v>
      </c>
    </row>
    <row r="39" spans="1:9">
      <c r="A39" s="15" t="s">
        <v>46</v>
      </c>
      <c r="B39" s="16" t="s">
        <v>7</v>
      </c>
      <c r="C39" s="16" t="s">
        <v>31</v>
      </c>
      <c r="D39" s="17">
        <v>4.8026</v>
      </c>
      <c r="E39" s="18">
        <v>8.5571000000000002</v>
      </c>
      <c r="F39" s="18">
        <v>9.7087000000000003</v>
      </c>
      <c r="G39" s="18">
        <f t="shared" si="0"/>
        <v>9.1328999999999994</v>
      </c>
      <c r="H39" s="19">
        <f t="shared" si="1"/>
        <v>-4.3302999999999994</v>
      </c>
    </row>
    <row r="40" spans="1:9">
      <c r="A40" s="15" t="s">
        <v>47</v>
      </c>
      <c r="B40" s="16" t="s">
        <v>7</v>
      </c>
      <c r="C40" s="16" t="s">
        <v>31</v>
      </c>
      <c r="D40" s="17">
        <v>5.3471000000000002</v>
      </c>
      <c r="E40" s="18">
        <v>9.0558999999999994</v>
      </c>
      <c r="F40" s="18">
        <v>10.138199999999999</v>
      </c>
      <c r="G40" s="18">
        <f t="shared" si="0"/>
        <v>9.5970499999999994</v>
      </c>
      <c r="H40" s="19">
        <f t="shared" si="1"/>
        <v>-4.2499499999999992</v>
      </c>
    </row>
    <row r="41" spans="1:9">
      <c r="A41" s="15" t="s">
        <v>48</v>
      </c>
      <c r="B41" s="16" t="s">
        <v>7</v>
      </c>
      <c r="C41" s="16" t="s">
        <v>31</v>
      </c>
      <c r="D41" s="17">
        <v>5.3880999999999997</v>
      </c>
      <c r="E41" s="18">
        <v>8.9223999999999997</v>
      </c>
      <c r="F41" s="18">
        <v>9.8529999999999998</v>
      </c>
      <c r="G41" s="18">
        <f t="shared" si="0"/>
        <v>9.3876999999999988</v>
      </c>
      <c r="H41" s="19">
        <f t="shared" si="1"/>
        <v>-3.9995999999999992</v>
      </c>
    </row>
    <row r="42" spans="1:9">
      <c r="A42" s="15" t="s">
        <v>49</v>
      </c>
      <c r="B42" s="16" t="s">
        <v>7</v>
      </c>
      <c r="C42" s="16" t="s">
        <v>31</v>
      </c>
      <c r="D42" s="17">
        <v>5.9981</v>
      </c>
      <c r="E42" s="18">
        <v>8.9638000000000009</v>
      </c>
      <c r="F42" s="18">
        <v>10.100099999999999</v>
      </c>
      <c r="G42" s="18">
        <f t="shared" si="0"/>
        <v>9.5319500000000001</v>
      </c>
      <c r="H42" s="19">
        <f t="shared" si="1"/>
        <v>-3.5338500000000002</v>
      </c>
    </row>
    <row r="43" spans="1:9">
      <c r="A43" s="15" t="s">
        <v>50</v>
      </c>
      <c r="B43" s="16" t="s">
        <v>7</v>
      </c>
      <c r="C43" s="16" t="s">
        <v>31</v>
      </c>
      <c r="D43" s="17">
        <v>5.5880999999999998</v>
      </c>
      <c r="E43" s="18">
        <v>8.8580000000000005</v>
      </c>
      <c r="F43" s="18">
        <v>10.0595</v>
      </c>
      <c r="G43" s="18">
        <f t="shared" si="0"/>
        <v>9.4587500000000002</v>
      </c>
      <c r="H43" s="19">
        <f t="shared" si="1"/>
        <v>-3.8706500000000004</v>
      </c>
    </row>
    <row r="44" spans="1:9">
      <c r="A44" s="15" t="s">
        <v>52</v>
      </c>
      <c r="B44" s="16" t="s">
        <v>7</v>
      </c>
      <c r="C44" s="16" t="s">
        <v>31</v>
      </c>
      <c r="D44" s="17">
        <v>5.0877999999999997</v>
      </c>
      <c r="E44" s="18">
        <v>8.6682000000000006</v>
      </c>
      <c r="F44" s="18">
        <v>9.6181999999999999</v>
      </c>
      <c r="G44" s="18">
        <f t="shared" si="0"/>
        <v>9.1432000000000002</v>
      </c>
      <c r="H44" s="19">
        <f t="shared" si="1"/>
        <v>-4.0554000000000006</v>
      </c>
    </row>
    <row r="45" spans="1:9">
      <c r="A45" s="20" t="s">
        <v>53</v>
      </c>
      <c r="B45" s="16" t="s">
        <v>7</v>
      </c>
      <c r="C45" s="16" t="s">
        <v>31</v>
      </c>
      <c r="D45" s="18">
        <v>5.6161000000000003</v>
      </c>
      <c r="E45" s="18">
        <v>8.2066999999999997</v>
      </c>
      <c r="F45" s="18">
        <v>9.3085000000000004</v>
      </c>
      <c r="G45" s="18">
        <f t="shared" si="0"/>
        <v>8.7576000000000001</v>
      </c>
      <c r="H45" s="19">
        <f t="shared" si="1"/>
        <v>-3.1414999999999997</v>
      </c>
      <c r="I45" s="20"/>
    </row>
    <row r="46" spans="1:9">
      <c r="A46" s="15" t="s">
        <v>54</v>
      </c>
      <c r="B46" s="16" t="s">
        <v>7</v>
      </c>
      <c r="C46" s="16" t="s">
        <v>8</v>
      </c>
      <c r="D46" s="17">
        <v>8.7933000000000003</v>
      </c>
      <c r="E46" s="18">
        <v>9.4478000000000009</v>
      </c>
      <c r="F46" s="18">
        <v>10.2037</v>
      </c>
      <c r="G46" s="18">
        <f t="shared" si="0"/>
        <v>9.8257499999999993</v>
      </c>
      <c r="H46" s="19">
        <f t="shared" si="1"/>
        <v>-1.032449999999999</v>
      </c>
    </row>
    <row r="47" spans="1:9">
      <c r="A47" s="15" t="s">
        <v>55</v>
      </c>
      <c r="B47" s="16" t="s">
        <v>7</v>
      </c>
      <c r="C47" s="16" t="s">
        <v>8</v>
      </c>
      <c r="D47" s="21">
        <v>5.7205000000000004</v>
      </c>
      <c r="E47" s="18">
        <v>8.1547000000000001</v>
      </c>
      <c r="F47" s="18">
        <v>9.3666</v>
      </c>
      <c r="G47" s="18">
        <f t="shared" si="0"/>
        <v>8.76065</v>
      </c>
      <c r="H47" s="19">
        <f t="shared" si="1"/>
        <v>-3.0401499999999997</v>
      </c>
    </row>
    <row r="48" spans="1:9">
      <c r="A48" s="15" t="s">
        <v>56</v>
      </c>
      <c r="B48" s="16" t="s">
        <v>7</v>
      </c>
      <c r="C48" s="16" t="s">
        <v>8</v>
      </c>
      <c r="D48" s="17">
        <v>5.1486999999999998</v>
      </c>
      <c r="E48" s="18">
        <v>8.3160000000000007</v>
      </c>
      <c r="F48" s="18">
        <v>9.2979000000000003</v>
      </c>
      <c r="G48" s="18">
        <f t="shared" si="0"/>
        <v>8.8069500000000005</v>
      </c>
      <c r="H48" s="19">
        <f t="shared" si="1"/>
        <v>-3.6582500000000007</v>
      </c>
    </row>
    <row r="49" spans="1:8">
      <c r="A49" s="15" t="s">
        <v>57</v>
      </c>
      <c r="B49" s="16" t="s">
        <v>7</v>
      </c>
      <c r="C49" s="16" t="s">
        <v>8</v>
      </c>
      <c r="D49" s="17">
        <v>7.0208000000000004</v>
      </c>
      <c r="E49" s="18">
        <v>8.4764999999999997</v>
      </c>
      <c r="F49" s="18">
        <v>9.4696999999999996</v>
      </c>
      <c r="G49" s="18">
        <f t="shared" si="0"/>
        <v>8.9730999999999987</v>
      </c>
      <c r="H49" s="19">
        <f t="shared" si="1"/>
        <v>-1.9522999999999984</v>
      </c>
    </row>
    <row r="50" spans="1:8">
      <c r="A50" s="15" t="s">
        <v>58</v>
      </c>
      <c r="B50" s="16" t="s">
        <v>7</v>
      </c>
      <c r="C50" s="16" t="s">
        <v>8</v>
      </c>
      <c r="D50" s="17">
        <v>5.0324</v>
      </c>
      <c r="E50" s="18">
        <v>8.3797999999999995</v>
      </c>
      <c r="F50" s="18">
        <v>9.3646999999999991</v>
      </c>
      <c r="G50" s="18">
        <f t="shared" si="0"/>
        <v>8.8722499999999993</v>
      </c>
      <c r="H50" s="19">
        <f t="shared" si="1"/>
        <v>-3.8398499999999993</v>
      </c>
    </row>
    <row r="51" spans="1:8">
      <c r="A51" s="15" t="s">
        <v>59</v>
      </c>
      <c r="B51" s="16" t="s">
        <v>7</v>
      </c>
      <c r="C51" s="16" t="s">
        <v>8</v>
      </c>
      <c r="D51" s="17">
        <v>7.2229999999999999</v>
      </c>
      <c r="E51" s="18">
        <v>8.7260000000000009</v>
      </c>
      <c r="F51" s="18">
        <v>9.8335000000000008</v>
      </c>
      <c r="G51" s="18">
        <f t="shared" si="0"/>
        <v>9.2797499999999999</v>
      </c>
      <c r="H51" s="19">
        <f t="shared" si="1"/>
        <v>-2.0567500000000001</v>
      </c>
    </row>
    <row r="52" spans="1:8">
      <c r="A52" s="15" t="s">
        <v>60</v>
      </c>
      <c r="B52" s="16" t="s">
        <v>7</v>
      </c>
      <c r="C52" s="16" t="s">
        <v>8</v>
      </c>
      <c r="D52" s="17">
        <v>4.9147999999999996</v>
      </c>
      <c r="E52" s="18">
        <v>8.3421000000000003</v>
      </c>
      <c r="F52" s="18">
        <v>9.1389999999999993</v>
      </c>
      <c r="G52" s="18">
        <f t="shared" si="0"/>
        <v>8.7405499999999989</v>
      </c>
      <c r="H52" s="19">
        <f t="shared" si="1"/>
        <v>-3.8257499999999993</v>
      </c>
    </row>
    <row r="53" spans="1:8">
      <c r="A53" s="15" t="s">
        <v>61</v>
      </c>
      <c r="B53" s="16" t="s">
        <v>7</v>
      </c>
      <c r="C53" s="16" t="s">
        <v>8</v>
      </c>
      <c r="D53" s="17">
        <v>3.8376000000000001</v>
      </c>
      <c r="E53" s="18">
        <v>7.7794999999999996</v>
      </c>
      <c r="F53" s="18">
        <v>9.0127000000000006</v>
      </c>
      <c r="G53" s="18">
        <f t="shared" si="0"/>
        <v>8.3961000000000006</v>
      </c>
      <c r="H53" s="19">
        <f t="shared" si="1"/>
        <v>-4.5585000000000004</v>
      </c>
    </row>
    <row r="54" spans="1:8">
      <c r="A54" s="15" t="s">
        <v>62</v>
      </c>
      <c r="B54" s="16" t="s">
        <v>7</v>
      </c>
      <c r="C54" s="16" t="s">
        <v>8</v>
      </c>
      <c r="D54" s="17">
        <v>5.8250000000000002</v>
      </c>
      <c r="E54" s="18">
        <v>8.7786000000000008</v>
      </c>
      <c r="F54" s="18">
        <v>9.5892999999999997</v>
      </c>
      <c r="G54" s="18">
        <f t="shared" si="0"/>
        <v>9.1839499999999994</v>
      </c>
      <c r="H54" s="19">
        <f t="shared" si="1"/>
        <v>-3.3589499999999992</v>
      </c>
    </row>
  </sheetData>
  <mergeCells count="1"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K10" sqref="K10"/>
    </sheetView>
  </sheetViews>
  <sheetFormatPr baseColWidth="10" defaultRowHeight="15"/>
  <cols>
    <col min="1" max="1" width="11.140625" bestFit="1" customWidth="1"/>
    <col min="2" max="2" width="11.7109375" bestFit="1" customWidth="1"/>
    <col min="3" max="3" width="15.85546875" bestFit="1" customWidth="1"/>
    <col min="4" max="4" width="8" bestFit="1" customWidth="1"/>
    <col min="5" max="5" width="5" bestFit="1" customWidth="1"/>
    <col min="6" max="6" width="8" bestFit="1" customWidth="1"/>
    <col min="7" max="7" width="5.5703125" bestFit="1" customWidth="1"/>
    <col min="8" max="8" width="12.5703125" style="33" bestFit="1" customWidth="1"/>
    <col min="9" max="9" width="7.28515625" bestFit="1" customWidth="1"/>
  </cols>
  <sheetData>
    <row r="1" spans="1:14" ht="49.5" customHeight="1">
      <c r="D1" s="32" t="s">
        <v>4</v>
      </c>
      <c r="E1" s="32"/>
      <c r="F1" s="32" t="s">
        <v>3</v>
      </c>
      <c r="G1" s="32"/>
      <c r="H1" s="2" t="s">
        <v>65</v>
      </c>
      <c r="I1" s="2"/>
      <c r="N1" s="33"/>
    </row>
    <row r="2" spans="1:14" ht="25.5">
      <c r="A2" s="25" t="s">
        <v>66</v>
      </c>
      <c r="B2" s="13" t="s">
        <v>63</v>
      </c>
      <c r="C2" s="13" t="s">
        <v>63</v>
      </c>
      <c r="D2" s="33">
        <v>6620403</v>
      </c>
      <c r="E2" s="34" t="s">
        <v>89</v>
      </c>
      <c r="F2" s="33">
        <v>5130451</v>
      </c>
      <c r="G2" s="34" t="s">
        <v>89</v>
      </c>
      <c r="H2" s="34" t="s">
        <v>89</v>
      </c>
    </row>
    <row r="3" spans="1:14">
      <c r="A3" t="s">
        <v>12</v>
      </c>
      <c r="B3" s="38" t="s">
        <v>6</v>
      </c>
      <c r="C3" s="39" t="s">
        <v>31</v>
      </c>
      <c r="D3" s="36">
        <v>263.89999999999998</v>
      </c>
      <c r="E3" s="36">
        <f t="shared" ref="E3:E50" si="0">LOG(D3,2)</f>
        <v>8.0438475404389056</v>
      </c>
      <c r="F3" s="36">
        <v>3317.2</v>
      </c>
      <c r="G3" s="36">
        <f t="shared" ref="G3:G50" si="1">LOG(F3,2)</f>
        <v>11.695750282109016</v>
      </c>
      <c r="H3" s="37">
        <f>E3-G3</f>
        <v>-3.65190274167011</v>
      </c>
    </row>
    <row r="4" spans="1:14">
      <c r="A4" t="s">
        <v>67</v>
      </c>
      <c r="B4" s="39" t="s">
        <v>6</v>
      </c>
      <c r="C4" s="39" t="s">
        <v>31</v>
      </c>
      <c r="D4" s="36">
        <v>124.1</v>
      </c>
      <c r="E4" s="36">
        <f t="shared" si="0"/>
        <v>6.9553593052429941</v>
      </c>
      <c r="F4" s="36">
        <v>3614.1</v>
      </c>
      <c r="G4" s="36">
        <f t="shared" si="1"/>
        <v>11.819420709931601</v>
      </c>
      <c r="H4" s="37">
        <f t="shared" ref="H4:H50" si="2">E4-G4</f>
        <v>-4.8640614046886066</v>
      </c>
    </row>
    <row r="5" spans="1:14">
      <c r="A5" t="s">
        <v>68</v>
      </c>
      <c r="B5" s="40" t="s">
        <v>6</v>
      </c>
      <c r="C5" s="39" t="s">
        <v>31</v>
      </c>
      <c r="D5" s="36">
        <v>54.8</v>
      </c>
      <c r="E5" s="36">
        <f t="shared" si="0"/>
        <v>5.7761039880731646</v>
      </c>
      <c r="F5" s="36">
        <v>2106.3000000000002</v>
      </c>
      <c r="G5" s="36">
        <f t="shared" si="1"/>
        <v>11.040495218503578</v>
      </c>
      <c r="H5" s="37">
        <f t="shared" si="2"/>
        <v>-5.2643912304304132</v>
      </c>
    </row>
    <row r="6" spans="1:14">
      <c r="A6" t="s">
        <v>69</v>
      </c>
      <c r="B6" s="40" t="s">
        <v>6</v>
      </c>
      <c r="C6" s="39" t="s">
        <v>31</v>
      </c>
      <c r="D6" s="36">
        <v>1.9</v>
      </c>
      <c r="E6" s="36">
        <f t="shared" si="0"/>
        <v>0.92599941855622303</v>
      </c>
      <c r="F6" s="36">
        <v>4863.8999999999996</v>
      </c>
      <c r="G6" s="36">
        <f t="shared" si="1"/>
        <v>12.247897852467611</v>
      </c>
      <c r="H6" s="37">
        <f t="shared" si="2"/>
        <v>-11.321898433911388</v>
      </c>
    </row>
    <row r="7" spans="1:14">
      <c r="A7" t="s">
        <v>19</v>
      </c>
      <c r="B7" s="38" t="s">
        <v>6</v>
      </c>
      <c r="C7" s="39" t="s">
        <v>31</v>
      </c>
      <c r="D7" s="36">
        <v>57.9</v>
      </c>
      <c r="E7" s="36">
        <f t="shared" si="0"/>
        <v>5.855491443101875</v>
      </c>
      <c r="F7" s="36">
        <v>4670</v>
      </c>
      <c r="G7" s="36">
        <f t="shared" si="1"/>
        <v>12.189206834597025</v>
      </c>
      <c r="H7" s="37">
        <f t="shared" si="2"/>
        <v>-6.3337153914951498</v>
      </c>
    </row>
    <row r="8" spans="1:14">
      <c r="A8" t="s">
        <v>19</v>
      </c>
      <c r="B8" s="38" t="s">
        <v>6</v>
      </c>
      <c r="C8" s="39" t="s">
        <v>31</v>
      </c>
      <c r="D8" s="36">
        <v>52.6</v>
      </c>
      <c r="E8" s="36">
        <f t="shared" si="0"/>
        <v>5.7169908944049403</v>
      </c>
      <c r="F8" s="36">
        <v>3806.1</v>
      </c>
      <c r="G8" s="36">
        <f t="shared" si="1"/>
        <v>11.894097751583752</v>
      </c>
      <c r="H8" s="37">
        <f t="shared" si="2"/>
        <v>-6.1771068571788117</v>
      </c>
    </row>
    <row r="9" spans="1:14">
      <c r="A9" t="s">
        <v>20</v>
      </c>
      <c r="B9" s="38" t="s">
        <v>6</v>
      </c>
      <c r="C9" s="39" t="s">
        <v>31</v>
      </c>
      <c r="D9" s="36">
        <v>840.6</v>
      </c>
      <c r="E9" s="36">
        <f t="shared" si="0"/>
        <v>9.7152756462646117</v>
      </c>
      <c r="F9" s="36">
        <v>4324.2</v>
      </c>
      <c r="G9" s="36">
        <f t="shared" si="1"/>
        <v>12.078217535841825</v>
      </c>
      <c r="H9" s="37">
        <f t="shared" si="2"/>
        <v>-2.362941889577213</v>
      </c>
    </row>
    <row r="10" spans="1:14">
      <c r="A10" t="s">
        <v>21</v>
      </c>
      <c r="B10" s="38" t="s">
        <v>6</v>
      </c>
      <c r="C10" s="39" t="s">
        <v>31</v>
      </c>
      <c r="D10" s="36">
        <v>205.3</v>
      </c>
      <c r="E10" s="36">
        <f t="shared" si="0"/>
        <v>7.6815898172212398</v>
      </c>
      <c r="F10" s="36">
        <v>5238.8999999999996</v>
      </c>
      <c r="G10" s="36">
        <f t="shared" si="1"/>
        <v>12.355048208802867</v>
      </c>
      <c r="H10" s="37">
        <f t="shared" si="2"/>
        <v>-4.6734583915816268</v>
      </c>
    </row>
    <row r="11" spans="1:14">
      <c r="A11" t="s">
        <v>22</v>
      </c>
      <c r="B11" s="38" t="s">
        <v>6</v>
      </c>
      <c r="C11" s="39" t="s">
        <v>31</v>
      </c>
      <c r="D11" s="36">
        <v>121.8</v>
      </c>
      <c r="E11" s="36">
        <f t="shared" si="0"/>
        <v>6.9283703230189699</v>
      </c>
      <c r="F11" s="36">
        <v>4472.3</v>
      </c>
      <c r="G11" s="36">
        <f t="shared" si="1"/>
        <v>12.126801251464755</v>
      </c>
      <c r="H11" s="37">
        <f t="shared" si="2"/>
        <v>-5.1984309284457852</v>
      </c>
    </row>
    <row r="12" spans="1:14">
      <c r="A12" t="s">
        <v>22</v>
      </c>
      <c r="B12" s="38" t="s">
        <v>6</v>
      </c>
      <c r="C12" s="39" t="s">
        <v>31</v>
      </c>
      <c r="D12" s="36">
        <v>84.6</v>
      </c>
      <c r="E12" s="36">
        <f t="shared" si="0"/>
        <v>6.402585758232588</v>
      </c>
      <c r="F12" s="36">
        <v>3659.4</v>
      </c>
      <c r="G12" s="36">
        <f t="shared" si="1"/>
        <v>11.837391406399682</v>
      </c>
      <c r="H12" s="37">
        <f t="shared" si="2"/>
        <v>-5.4348056481670941</v>
      </c>
    </row>
    <row r="13" spans="1:14">
      <c r="A13" t="s">
        <v>24</v>
      </c>
      <c r="B13" s="38" t="s">
        <v>6</v>
      </c>
      <c r="C13" s="39" t="s">
        <v>31</v>
      </c>
      <c r="D13" s="36">
        <v>49</v>
      </c>
      <c r="E13" s="36">
        <f t="shared" si="0"/>
        <v>5.6147098441152083</v>
      </c>
      <c r="F13" s="36">
        <v>3345.9</v>
      </c>
      <c r="G13" s="36">
        <f t="shared" si="1"/>
        <v>11.708178612387432</v>
      </c>
      <c r="H13" s="37">
        <f t="shared" si="2"/>
        <v>-6.0934687682722233</v>
      </c>
    </row>
    <row r="14" spans="1:14">
      <c r="A14" t="s">
        <v>70</v>
      </c>
      <c r="B14" s="33" t="s">
        <v>6</v>
      </c>
      <c r="C14" s="39" t="s">
        <v>31</v>
      </c>
      <c r="D14" s="36">
        <v>113.6</v>
      </c>
      <c r="E14" s="36">
        <f t="shared" si="0"/>
        <v>6.8278190246173205</v>
      </c>
      <c r="F14" s="36">
        <v>1955.4</v>
      </c>
      <c r="G14" s="36">
        <f t="shared" si="1"/>
        <v>10.933248042572359</v>
      </c>
      <c r="H14" s="37">
        <f t="shared" si="2"/>
        <v>-4.1054290179550383</v>
      </c>
    </row>
    <row r="15" spans="1:14">
      <c r="A15" t="s">
        <v>25</v>
      </c>
      <c r="B15" s="38" t="s">
        <v>6</v>
      </c>
      <c r="C15" s="39" t="s">
        <v>31</v>
      </c>
      <c r="D15" s="36">
        <v>32.700000000000003</v>
      </c>
      <c r="E15" s="36">
        <f t="shared" si="0"/>
        <v>5.0312187306107212</v>
      </c>
      <c r="F15" s="36">
        <v>2787.6</v>
      </c>
      <c r="G15" s="36">
        <f t="shared" si="1"/>
        <v>11.444807844642602</v>
      </c>
      <c r="H15" s="37">
        <f t="shared" si="2"/>
        <v>-6.4135891140318808</v>
      </c>
    </row>
    <row r="16" spans="1:14">
      <c r="A16" t="s">
        <v>71</v>
      </c>
      <c r="B16" s="38" t="s">
        <v>6</v>
      </c>
      <c r="C16" s="39" t="s">
        <v>31</v>
      </c>
      <c r="D16" s="36">
        <v>434.3</v>
      </c>
      <c r="E16" s="36">
        <f t="shared" si="0"/>
        <v>8.7625481425665317</v>
      </c>
      <c r="F16" s="36">
        <v>6178.5</v>
      </c>
      <c r="G16" s="36">
        <f t="shared" si="1"/>
        <v>12.593040911589412</v>
      </c>
      <c r="H16" s="37">
        <f t="shared" si="2"/>
        <v>-3.8304927690228805</v>
      </c>
    </row>
    <row r="17" spans="1:8">
      <c r="A17" t="s">
        <v>72</v>
      </c>
      <c r="B17" s="38" t="s">
        <v>6</v>
      </c>
      <c r="C17" s="39" t="s">
        <v>31</v>
      </c>
      <c r="D17" s="36">
        <v>78.7</v>
      </c>
      <c r="E17" s="36">
        <f t="shared" si="0"/>
        <v>6.2982917306201234</v>
      </c>
      <c r="F17" s="36">
        <v>3343.9</v>
      </c>
      <c r="G17" s="36">
        <f t="shared" si="1"/>
        <v>11.707315988641508</v>
      </c>
      <c r="H17" s="37">
        <f t="shared" si="2"/>
        <v>-5.4090242580213843</v>
      </c>
    </row>
    <row r="18" spans="1:8">
      <c r="A18" t="s">
        <v>29</v>
      </c>
      <c r="B18" s="38" t="s">
        <v>6</v>
      </c>
      <c r="C18" s="39" t="s">
        <v>31</v>
      </c>
      <c r="D18" s="36">
        <v>284.5</v>
      </c>
      <c r="E18" s="36">
        <f t="shared" si="0"/>
        <v>8.1522848423065817</v>
      </c>
      <c r="F18" s="36">
        <v>4351</v>
      </c>
      <c r="G18" s="36">
        <f t="shared" si="1"/>
        <v>12.087131301540529</v>
      </c>
      <c r="H18" s="37">
        <f t="shared" si="2"/>
        <v>-3.9348464592339472</v>
      </c>
    </row>
    <row r="19" spans="1:8">
      <c r="A19" t="s">
        <v>73</v>
      </c>
      <c r="B19" s="38" t="s">
        <v>6</v>
      </c>
      <c r="C19" s="39" t="s">
        <v>31</v>
      </c>
      <c r="D19" s="36">
        <v>128</v>
      </c>
      <c r="E19" s="36">
        <f t="shared" si="0"/>
        <v>7</v>
      </c>
      <c r="F19" s="36">
        <v>5205.8</v>
      </c>
      <c r="G19" s="36">
        <f t="shared" si="1"/>
        <v>12.345904171019795</v>
      </c>
      <c r="H19" s="37">
        <f t="shared" si="2"/>
        <v>-5.3459041710197948</v>
      </c>
    </row>
    <row r="20" spans="1:8">
      <c r="A20" t="s">
        <v>74</v>
      </c>
      <c r="B20" s="38" t="s">
        <v>6</v>
      </c>
      <c r="C20" s="39" t="s">
        <v>31</v>
      </c>
      <c r="D20" s="36">
        <v>46.8</v>
      </c>
      <c r="E20" s="36">
        <f t="shared" si="0"/>
        <v>5.5484366246960422</v>
      </c>
      <c r="F20" s="36">
        <v>3375.1</v>
      </c>
      <c r="G20" s="36">
        <f t="shared" si="1"/>
        <v>11.720714532712018</v>
      </c>
      <c r="H20" s="37">
        <f t="shared" si="2"/>
        <v>-6.1722779080159755</v>
      </c>
    </row>
    <row r="21" spans="1:8">
      <c r="A21" t="s">
        <v>75</v>
      </c>
      <c r="B21" s="41" t="s">
        <v>7</v>
      </c>
      <c r="C21" s="39" t="s">
        <v>31</v>
      </c>
      <c r="D21" s="36">
        <v>32.5</v>
      </c>
      <c r="E21" s="36">
        <f t="shared" si="0"/>
        <v>5.0223678130284544</v>
      </c>
      <c r="F21" s="36">
        <v>1713.6</v>
      </c>
      <c r="G21" s="36">
        <f t="shared" si="1"/>
        <v>10.742814669862893</v>
      </c>
      <c r="H21" s="37">
        <f t="shared" si="2"/>
        <v>-5.7204468568344389</v>
      </c>
    </row>
    <row r="22" spans="1:8">
      <c r="A22" t="s">
        <v>76</v>
      </c>
      <c r="B22" s="41" t="s">
        <v>7</v>
      </c>
      <c r="C22" s="39" t="s">
        <v>31</v>
      </c>
      <c r="D22" s="36">
        <v>159.4</v>
      </c>
      <c r="E22" s="36">
        <f t="shared" si="0"/>
        <v>7.3165078191031094</v>
      </c>
      <c r="F22" s="36">
        <v>1545.7</v>
      </c>
      <c r="G22" s="36">
        <f t="shared" si="1"/>
        <v>10.594044622999386</v>
      </c>
      <c r="H22" s="37">
        <f t="shared" si="2"/>
        <v>-3.2775368038962762</v>
      </c>
    </row>
    <row r="23" spans="1:8">
      <c r="A23" t="s">
        <v>77</v>
      </c>
      <c r="B23" s="40" t="s">
        <v>7</v>
      </c>
      <c r="C23" s="39" t="s">
        <v>31</v>
      </c>
      <c r="D23" s="36">
        <v>94.6</v>
      </c>
      <c r="E23" s="36">
        <f t="shared" si="0"/>
        <v>6.5637682784520326</v>
      </c>
      <c r="F23" s="36">
        <v>5058.3</v>
      </c>
      <c r="G23" s="36">
        <f t="shared" si="1"/>
        <v>12.304436888226586</v>
      </c>
      <c r="H23" s="37">
        <f t="shared" si="2"/>
        <v>-5.7406686097745538</v>
      </c>
    </row>
    <row r="24" spans="1:8">
      <c r="A24" t="s">
        <v>77</v>
      </c>
      <c r="B24" s="40" t="s">
        <v>7</v>
      </c>
      <c r="C24" s="39" t="s">
        <v>31</v>
      </c>
      <c r="D24" s="36">
        <v>46.9</v>
      </c>
      <c r="E24" s="36">
        <f t="shared" si="0"/>
        <v>5.5515160176280141</v>
      </c>
      <c r="F24" s="36">
        <v>3804.9</v>
      </c>
      <c r="G24" s="36">
        <f t="shared" si="1"/>
        <v>11.893642822122862</v>
      </c>
      <c r="H24" s="37">
        <f t="shared" si="2"/>
        <v>-6.342126804494848</v>
      </c>
    </row>
    <row r="25" spans="1:8">
      <c r="A25" t="s">
        <v>77</v>
      </c>
      <c r="B25" s="40" t="s">
        <v>7</v>
      </c>
      <c r="C25" s="39" t="s">
        <v>31</v>
      </c>
      <c r="D25" s="36">
        <v>58.3</v>
      </c>
      <c r="E25" s="36">
        <f t="shared" si="0"/>
        <v>5.8654239783131334</v>
      </c>
      <c r="F25" s="36">
        <v>3635.6</v>
      </c>
      <c r="G25" s="36">
        <f t="shared" si="1"/>
        <v>11.827977763137685</v>
      </c>
      <c r="H25" s="37">
        <f t="shared" si="2"/>
        <v>-5.9625537848245518</v>
      </c>
    </row>
    <row r="26" spans="1:8">
      <c r="A26" t="s">
        <v>77</v>
      </c>
      <c r="B26" s="40" t="s">
        <v>7</v>
      </c>
      <c r="C26" s="39" t="s">
        <v>31</v>
      </c>
      <c r="D26" s="36">
        <v>64.5</v>
      </c>
      <c r="E26" s="36">
        <f t="shared" si="0"/>
        <v>6.011227255423254</v>
      </c>
      <c r="F26" s="36">
        <v>3469.8</v>
      </c>
      <c r="G26" s="36">
        <f t="shared" si="1"/>
        <v>11.760636792617284</v>
      </c>
      <c r="H26" s="37">
        <f t="shared" si="2"/>
        <v>-5.7494095371940297</v>
      </c>
    </row>
    <row r="27" spans="1:8">
      <c r="A27" t="s">
        <v>78</v>
      </c>
      <c r="B27" s="39" t="s">
        <v>7</v>
      </c>
      <c r="C27" s="39" t="s">
        <v>31</v>
      </c>
      <c r="D27" s="36">
        <v>139.1</v>
      </c>
      <c r="E27" s="36">
        <f t="shared" si="0"/>
        <v>7.1199786096548765</v>
      </c>
      <c r="F27" s="36">
        <v>3625.8</v>
      </c>
      <c r="G27" s="36">
        <f t="shared" si="1"/>
        <v>11.824083632533467</v>
      </c>
      <c r="H27" s="37">
        <f t="shared" si="2"/>
        <v>-4.7041050228785908</v>
      </c>
    </row>
    <row r="28" spans="1:8">
      <c r="A28" s="6" t="s">
        <v>79</v>
      </c>
      <c r="B28" s="42" t="s">
        <v>80</v>
      </c>
      <c r="C28" s="39" t="s">
        <v>31</v>
      </c>
      <c r="D28" s="9">
        <v>159.30000000000001</v>
      </c>
      <c r="E28" s="36">
        <f t="shared" si="0"/>
        <v>7.3156024566379481</v>
      </c>
      <c r="F28" s="9">
        <v>4057.9</v>
      </c>
      <c r="G28" s="36">
        <f t="shared" si="1"/>
        <v>11.986517597444752</v>
      </c>
      <c r="H28" s="37">
        <f t="shared" si="2"/>
        <v>-4.6709151408068044</v>
      </c>
    </row>
    <row r="29" spans="1:8">
      <c r="A29" t="s">
        <v>37</v>
      </c>
      <c r="B29" s="38" t="s">
        <v>36</v>
      </c>
      <c r="C29" s="39" t="s">
        <v>31</v>
      </c>
      <c r="D29" s="36">
        <v>118.5</v>
      </c>
      <c r="E29" s="36">
        <f t="shared" si="0"/>
        <v>6.8887432488982601</v>
      </c>
      <c r="F29" s="36">
        <v>4108.7</v>
      </c>
      <c r="G29" s="36">
        <f t="shared" si="1"/>
        <v>12.004466279486758</v>
      </c>
      <c r="H29" s="37">
        <f t="shared" si="2"/>
        <v>-5.115723030588498</v>
      </c>
    </row>
    <row r="30" spans="1:8">
      <c r="A30" t="s">
        <v>37</v>
      </c>
      <c r="B30" s="38" t="s">
        <v>36</v>
      </c>
      <c r="C30" s="39" t="s">
        <v>31</v>
      </c>
      <c r="D30" s="36">
        <v>94.2</v>
      </c>
      <c r="E30" s="36">
        <f t="shared" si="0"/>
        <v>6.5576551547254205</v>
      </c>
      <c r="F30" s="36">
        <v>3465</v>
      </c>
      <c r="G30" s="36">
        <f t="shared" si="1"/>
        <v>11.758639637024576</v>
      </c>
      <c r="H30" s="37">
        <f t="shared" si="2"/>
        <v>-5.2009844822991553</v>
      </c>
    </row>
    <row r="31" spans="1:8">
      <c r="A31" t="s">
        <v>38</v>
      </c>
      <c r="B31" s="38" t="s">
        <v>36</v>
      </c>
      <c r="C31" s="39" t="s">
        <v>31</v>
      </c>
      <c r="D31" s="36">
        <v>275.7</v>
      </c>
      <c r="E31" s="36">
        <f t="shared" si="0"/>
        <v>8.1069554571228277</v>
      </c>
      <c r="F31" s="36">
        <v>4705.8</v>
      </c>
      <c r="G31" s="36">
        <f t="shared" si="1"/>
        <v>12.20022429091498</v>
      </c>
      <c r="H31" s="37">
        <f t="shared" si="2"/>
        <v>-4.0932688337921519</v>
      </c>
    </row>
    <row r="32" spans="1:8">
      <c r="A32" t="s">
        <v>39</v>
      </c>
      <c r="B32" s="38" t="s">
        <v>36</v>
      </c>
      <c r="C32" s="39" t="s">
        <v>31</v>
      </c>
      <c r="D32" s="36">
        <v>249.4</v>
      </c>
      <c r="E32" s="36">
        <f t="shared" si="0"/>
        <v>7.962317654942308</v>
      </c>
      <c r="F32" s="36">
        <v>2558.9</v>
      </c>
      <c r="G32" s="36">
        <f t="shared" si="1"/>
        <v>11.321308053640452</v>
      </c>
      <c r="H32" s="37">
        <f t="shared" si="2"/>
        <v>-3.3589903986981442</v>
      </c>
    </row>
    <row r="33" spans="1:8">
      <c r="A33" t="s">
        <v>41</v>
      </c>
      <c r="B33" s="33" t="s">
        <v>36</v>
      </c>
      <c r="C33" s="39" t="s">
        <v>31</v>
      </c>
      <c r="D33" s="36">
        <v>61.3</v>
      </c>
      <c r="E33" s="36">
        <f t="shared" si="0"/>
        <v>5.9378151688034198</v>
      </c>
      <c r="F33" s="36">
        <v>3273.7</v>
      </c>
      <c r="G33" s="36">
        <f t="shared" si="1"/>
        <v>11.676706404781173</v>
      </c>
      <c r="H33" s="37">
        <f t="shared" si="2"/>
        <v>-5.7388912359777535</v>
      </c>
    </row>
    <row r="34" spans="1:8">
      <c r="A34" t="s">
        <v>81</v>
      </c>
      <c r="B34" s="33" t="s">
        <v>36</v>
      </c>
      <c r="C34" s="39" t="s">
        <v>31</v>
      </c>
      <c r="D34" s="36">
        <v>86.1</v>
      </c>
      <c r="E34" s="36">
        <f t="shared" si="0"/>
        <v>6.427941332509481</v>
      </c>
      <c r="F34" s="36">
        <v>1911.2</v>
      </c>
      <c r="G34" s="36">
        <f t="shared" si="1"/>
        <v>10.900263043568971</v>
      </c>
      <c r="H34" s="37">
        <f t="shared" si="2"/>
        <v>-4.4723217110594904</v>
      </c>
    </row>
    <row r="35" spans="1:8">
      <c r="A35" t="s">
        <v>42</v>
      </c>
      <c r="B35" s="38" t="s">
        <v>36</v>
      </c>
      <c r="C35" s="39" t="s">
        <v>31</v>
      </c>
      <c r="D35" s="36">
        <v>193.1</v>
      </c>
      <c r="E35" s="36">
        <f t="shared" si="0"/>
        <v>7.5932043540632881</v>
      </c>
      <c r="F35" s="36">
        <v>2360.3000000000002</v>
      </c>
      <c r="G35" s="36">
        <f t="shared" si="1"/>
        <v>11.20475452603123</v>
      </c>
      <c r="H35" s="37">
        <f t="shared" si="2"/>
        <v>-3.6115501719679424</v>
      </c>
    </row>
    <row r="36" spans="1:8">
      <c r="A36" t="s">
        <v>43</v>
      </c>
      <c r="B36" s="38" t="s">
        <v>36</v>
      </c>
      <c r="C36" s="39" t="s">
        <v>31</v>
      </c>
      <c r="D36" s="36">
        <v>165.7</v>
      </c>
      <c r="E36" s="36">
        <f t="shared" si="0"/>
        <v>7.3724297923340902</v>
      </c>
      <c r="F36" s="36">
        <v>5368.9</v>
      </c>
      <c r="G36" s="36">
        <f t="shared" si="1"/>
        <v>12.390410818476976</v>
      </c>
      <c r="H36" s="37">
        <f t="shared" si="2"/>
        <v>-5.0179810261428859</v>
      </c>
    </row>
    <row r="37" spans="1:8">
      <c r="A37" t="s">
        <v>47</v>
      </c>
      <c r="B37" s="38" t="s">
        <v>36</v>
      </c>
      <c r="C37" s="39" t="s">
        <v>31</v>
      </c>
      <c r="D37" s="36">
        <v>184.8</v>
      </c>
      <c r="E37" s="36">
        <f t="shared" si="0"/>
        <v>7.5298209465286954</v>
      </c>
      <c r="F37" s="36">
        <v>5027.3999999999996</v>
      </c>
      <c r="G37" s="36">
        <f t="shared" si="1"/>
        <v>12.295596764834899</v>
      </c>
      <c r="H37" s="37">
        <f t="shared" si="2"/>
        <v>-4.7657758183062038</v>
      </c>
    </row>
    <row r="38" spans="1:8">
      <c r="A38" t="s">
        <v>82</v>
      </c>
      <c r="B38" s="38" t="s">
        <v>36</v>
      </c>
      <c r="C38" s="39" t="s">
        <v>31</v>
      </c>
      <c r="D38" s="36">
        <v>225.8</v>
      </c>
      <c r="E38" s="36">
        <f t="shared" si="0"/>
        <v>7.8189016758856393</v>
      </c>
      <c r="F38" s="36">
        <v>6481.3</v>
      </c>
      <c r="G38" s="36">
        <f t="shared" si="1"/>
        <v>12.662067498304257</v>
      </c>
      <c r="H38" s="37">
        <f t="shared" si="2"/>
        <v>-4.8431658224186176</v>
      </c>
    </row>
    <row r="39" spans="1:8">
      <c r="A39" t="s">
        <v>83</v>
      </c>
      <c r="B39" s="40" t="s">
        <v>51</v>
      </c>
      <c r="C39" s="39" t="s">
        <v>31</v>
      </c>
      <c r="D39" s="36">
        <v>82.5</v>
      </c>
      <c r="E39" s="36">
        <f t="shared" si="0"/>
        <v>6.3663222142458151</v>
      </c>
      <c r="F39" s="36">
        <v>3878.8</v>
      </c>
      <c r="G39" s="36">
        <f t="shared" si="1"/>
        <v>11.921394673718591</v>
      </c>
      <c r="H39" s="37">
        <f t="shared" si="2"/>
        <v>-5.5550724594727763</v>
      </c>
    </row>
    <row r="40" spans="1:8">
      <c r="A40" t="s">
        <v>50</v>
      </c>
      <c r="B40" s="43" t="s">
        <v>51</v>
      </c>
      <c r="C40" s="39" t="s">
        <v>31</v>
      </c>
      <c r="D40" s="36">
        <v>162.80000000000001</v>
      </c>
      <c r="E40" s="36">
        <f t="shared" si="0"/>
        <v>7.3469568893788857</v>
      </c>
      <c r="F40" s="36">
        <v>8411.7999999999993</v>
      </c>
      <c r="G40" s="36">
        <f t="shared" si="1"/>
        <v>13.038198833443344</v>
      </c>
      <c r="H40" s="37">
        <f t="shared" si="2"/>
        <v>-5.6912419440644584</v>
      </c>
    </row>
    <row r="41" spans="1:8">
      <c r="A41" t="s">
        <v>50</v>
      </c>
      <c r="B41" s="43" t="s">
        <v>51</v>
      </c>
      <c r="C41" s="39" t="s">
        <v>31</v>
      </c>
      <c r="D41" s="36">
        <v>169.3</v>
      </c>
      <c r="E41" s="36">
        <f t="shared" si="0"/>
        <v>7.4034381630082793</v>
      </c>
      <c r="F41" s="36">
        <v>4344</v>
      </c>
      <c r="G41" s="36">
        <f t="shared" si="1"/>
        <v>12.08480838780436</v>
      </c>
      <c r="H41" s="37">
        <f t="shared" si="2"/>
        <v>-4.6813702247960807</v>
      </c>
    </row>
    <row r="42" spans="1:8">
      <c r="A42" t="s">
        <v>84</v>
      </c>
      <c r="B42" s="38" t="s">
        <v>51</v>
      </c>
      <c r="C42" s="39" t="s">
        <v>31</v>
      </c>
      <c r="D42" s="36">
        <v>146.69999999999999</v>
      </c>
      <c r="E42" s="36">
        <f t="shared" si="0"/>
        <v>7.1967250607860267</v>
      </c>
      <c r="F42" s="36">
        <v>3352.3</v>
      </c>
      <c r="G42" s="36">
        <f t="shared" si="1"/>
        <v>11.710935547406242</v>
      </c>
      <c r="H42" s="37">
        <f t="shared" si="2"/>
        <v>-4.5142104866202155</v>
      </c>
    </row>
    <row r="43" spans="1:8">
      <c r="A43" s="3" t="s">
        <v>53</v>
      </c>
      <c r="B43" s="39" t="s">
        <v>51</v>
      </c>
      <c r="C43" s="39" t="s">
        <v>31</v>
      </c>
      <c r="D43" s="44">
        <v>34.1</v>
      </c>
      <c r="E43" s="44">
        <f t="shared" si="0"/>
        <v>5.0916998341368105</v>
      </c>
      <c r="F43" s="44">
        <v>1991.1</v>
      </c>
      <c r="G43" s="44">
        <f t="shared" si="1"/>
        <v>10.959349964726615</v>
      </c>
      <c r="H43" s="37">
        <f t="shared" si="2"/>
        <v>-5.8676501305898041</v>
      </c>
    </row>
    <row r="44" spans="1:8">
      <c r="A44" t="s">
        <v>55</v>
      </c>
      <c r="B44" s="33" t="s">
        <v>8</v>
      </c>
      <c r="C44" s="33" t="s">
        <v>8</v>
      </c>
      <c r="D44" s="36">
        <v>345.6</v>
      </c>
      <c r="E44" s="36">
        <f t="shared" si="0"/>
        <v>8.4329594072761065</v>
      </c>
      <c r="F44" s="36">
        <v>2751.4</v>
      </c>
      <c r="G44" s="36">
        <f t="shared" si="1"/>
        <v>11.425950179338519</v>
      </c>
      <c r="H44" s="37">
        <f t="shared" si="2"/>
        <v>-2.9929907720624129</v>
      </c>
    </row>
    <row r="45" spans="1:8">
      <c r="A45" s="3" t="s">
        <v>85</v>
      </c>
      <c r="B45" s="33" t="s">
        <v>8</v>
      </c>
      <c r="C45" s="33" t="s">
        <v>8</v>
      </c>
      <c r="D45" s="44">
        <v>104.3</v>
      </c>
      <c r="E45" s="44">
        <f t="shared" si="0"/>
        <v>6.7045953476324032</v>
      </c>
      <c r="F45" s="44">
        <v>1357.7</v>
      </c>
      <c r="G45" s="44">
        <f t="shared" si="1"/>
        <v>10.406949018791238</v>
      </c>
      <c r="H45" s="37">
        <f t="shared" si="2"/>
        <v>-3.7023536711588347</v>
      </c>
    </row>
    <row r="46" spans="1:8">
      <c r="A46" t="s">
        <v>86</v>
      </c>
      <c r="B46" s="33" t="s">
        <v>8</v>
      </c>
      <c r="C46" s="33" t="s">
        <v>8</v>
      </c>
      <c r="D46" s="36">
        <v>457.7</v>
      </c>
      <c r="E46" s="36">
        <f t="shared" si="0"/>
        <v>8.8382584817132983</v>
      </c>
      <c r="F46" s="36">
        <v>3761.1</v>
      </c>
      <c r="G46" s="36">
        <f t="shared" si="1"/>
        <v>11.87693894987736</v>
      </c>
      <c r="H46" s="37">
        <f t="shared" si="2"/>
        <v>-3.0386804681640616</v>
      </c>
    </row>
    <row r="47" spans="1:8">
      <c r="A47" t="s">
        <v>58</v>
      </c>
      <c r="B47" s="33" t="s">
        <v>8</v>
      </c>
      <c r="C47" s="33" t="s">
        <v>8</v>
      </c>
      <c r="D47" s="36">
        <v>184</v>
      </c>
      <c r="E47" s="36">
        <f t="shared" si="0"/>
        <v>7.5235619560570131</v>
      </c>
      <c r="F47" s="36">
        <v>2817.2</v>
      </c>
      <c r="G47" s="36">
        <f t="shared" si="1"/>
        <v>11.460046272501977</v>
      </c>
      <c r="H47" s="37">
        <f t="shared" si="2"/>
        <v>-3.9364843164449637</v>
      </c>
    </row>
    <row r="48" spans="1:8">
      <c r="A48" t="s">
        <v>60</v>
      </c>
      <c r="B48" s="33" t="s">
        <v>8</v>
      </c>
      <c r="C48" s="33" t="s">
        <v>8</v>
      </c>
      <c r="D48" s="36">
        <v>280.7</v>
      </c>
      <c r="E48" s="36">
        <f t="shared" si="0"/>
        <v>8.1328852536251617</v>
      </c>
      <c r="F48" s="36">
        <v>3530.6</v>
      </c>
      <c r="G48" s="36">
        <f t="shared" si="1"/>
        <v>11.785697664608312</v>
      </c>
      <c r="H48" s="37">
        <f t="shared" si="2"/>
        <v>-3.6528124109831506</v>
      </c>
    </row>
    <row r="49" spans="1:8">
      <c r="A49" t="s">
        <v>61</v>
      </c>
      <c r="B49" s="33" t="s">
        <v>8</v>
      </c>
      <c r="C49" s="33" t="s">
        <v>8</v>
      </c>
      <c r="D49" s="36">
        <v>69.3</v>
      </c>
      <c r="E49" s="36">
        <f t="shared" si="0"/>
        <v>6.1147834472498515</v>
      </c>
      <c r="F49" s="36">
        <v>3579.2</v>
      </c>
      <c r="G49" s="36">
        <f t="shared" si="1"/>
        <v>11.805421446171756</v>
      </c>
      <c r="H49" s="37">
        <f t="shared" si="2"/>
        <v>-5.6906379989219049</v>
      </c>
    </row>
    <row r="50" spans="1:8">
      <c r="A50" t="s">
        <v>87</v>
      </c>
      <c r="B50" s="33" t="s">
        <v>8</v>
      </c>
      <c r="C50" s="33" t="s">
        <v>8</v>
      </c>
      <c r="D50" s="36">
        <v>228.4</v>
      </c>
      <c r="E50" s="36">
        <f t="shared" si="0"/>
        <v>7.835418840475481</v>
      </c>
      <c r="F50" s="36">
        <v>2176.9</v>
      </c>
      <c r="G50" s="36">
        <f t="shared" si="1"/>
        <v>11.088059420797448</v>
      </c>
      <c r="H50" s="37">
        <f t="shared" si="2"/>
        <v>-3.2526405803219669</v>
      </c>
    </row>
    <row r="55" spans="1:8">
      <c r="H55"/>
    </row>
    <row r="56" spans="1:8">
      <c r="H56"/>
    </row>
    <row r="57" spans="1:8">
      <c r="H57"/>
    </row>
    <row r="58" spans="1:8">
      <c r="H58"/>
    </row>
    <row r="59" spans="1:8">
      <c r="H59"/>
    </row>
  </sheetData>
  <mergeCells count="2">
    <mergeCell ref="F1:G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H1" sqref="H1:O2"/>
    </sheetView>
  </sheetViews>
  <sheetFormatPr baseColWidth="10" defaultRowHeight="15"/>
  <cols>
    <col min="1" max="1" width="11" style="6" bestFit="1" customWidth="1"/>
    <col min="2" max="2" width="15" style="6" bestFit="1" customWidth="1"/>
    <col min="3" max="3" width="11.7109375" style="6" bestFit="1" customWidth="1"/>
    <col min="4" max="4" width="15.85546875" style="6" bestFit="1" customWidth="1"/>
    <col min="5" max="7" width="11.42578125" style="6"/>
    <col min="8" max="8" width="9.5703125" style="6" bestFit="1" customWidth="1"/>
    <col min="9" max="9" width="5.5703125" style="6" bestFit="1" customWidth="1"/>
    <col min="10" max="10" width="11.5703125" style="6" bestFit="1" customWidth="1"/>
    <col min="11" max="11" width="6.5703125" style="6" bestFit="1" customWidth="1"/>
    <col min="12" max="12" width="11.5703125" style="6" bestFit="1" customWidth="1"/>
    <col min="13" max="13" width="6.5703125" style="6" bestFit="1" customWidth="1"/>
    <col min="14" max="14" width="17.85546875" style="6" bestFit="1" customWidth="1"/>
    <col min="15" max="15" width="12.85546875" style="6" customWidth="1"/>
    <col min="16" max="16384" width="11.42578125" style="6"/>
  </cols>
  <sheetData>
    <row r="1" spans="1:18" ht="15" customHeight="1">
      <c r="B1" s="47"/>
      <c r="C1" s="28"/>
      <c r="D1" s="30"/>
      <c r="H1" s="48" t="s">
        <v>4</v>
      </c>
      <c r="I1" s="48"/>
      <c r="J1" s="46" t="s">
        <v>3</v>
      </c>
      <c r="K1" s="46"/>
      <c r="L1" s="46" t="s">
        <v>3</v>
      </c>
      <c r="M1" s="46"/>
      <c r="N1" s="30" t="s">
        <v>3</v>
      </c>
      <c r="O1" s="26" t="s">
        <v>65</v>
      </c>
    </row>
    <row r="2" spans="1:18" s="51" customFormat="1" ht="38.25">
      <c r="A2" s="49" t="s">
        <v>88</v>
      </c>
      <c r="B2" s="50" t="s">
        <v>66</v>
      </c>
      <c r="C2" s="13" t="s">
        <v>63</v>
      </c>
      <c r="D2" s="13" t="s">
        <v>63</v>
      </c>
      <c r="E2" s="1" t="s">
        <v>193</v>
      </c>
      <c r="F2" s="1" t="s">
        <v>191</v>
      </c>
      <c r="G2" s="1" t="s">
        <v>192</v>
      </c>
      <c r="H2" s="31" t="s">
        <v>0</v>
      </c>
      <c r="I2" s="49" t="s">
        <v>89</v>
      </c>
      <c r="J2" s="31" t="s">
        <v>1</v>
      </c>
      <c r="K2" s="49" t="s">
        <v>89</v>
      </c>
      <c r="L2" s="31" t="s">
        <v>2</v>
      </c>
      <c r="M2" s="49" t="s">
        <v>89</v>
      </c>
      <c r="N2" s="14" t="s">
        <v>152</v>
      </c>
      <c r="O2" s="26"/>
    </row>
    <row r="3" spans="1:18">
      <c r="A3" s="6" t="s">
        <v>112</v>
      </c>
      <c r="B3" s="6" t="s">
        <v>113</v>
      </c>
      <c r="C3" s="52" t="s">
        <v>6</v>
      </c>
      <c r="D3" s="52" t="s">
        <v>31</v>
      </c>
      <c r="E3" s="40" t="s">
        <v>195</v>
      </c>
      <c r="F3" s="40" t="s">
        <v>195</v>
      </c>
      <c r="G3" s="40" t="s">
        <v>195</v>
      </c>
      <c r="H3" s="4">
        <v>25.9</v>
      </c>
      <c r="I3" s="10">
        <f>LOG(H3,2)</f>
        <v>4.6948801927991912</v>
      </c>
      <c r="J3" s="4">
        <v>826.4</v>
      </c>
      <c r="K3" s="10">
        <f>LOG(J3,2)</f>
        <v>9.6906964439776981</v>
      </c>
      <c r="L3" s="4">
        <v>1538.6</v>
      </c>
      <c r="M3" s="10">
        <f>LOG(L3,2)</f>
        <v>10.587402498119474</v>
      </c>
      <c r="N3" s="10">
        <f>AVERAGE(K3,M3)</f>
        <v>10.139049471048587</v>
      </c>
      <c r="O3" s="11">
        <f>I3-N3</f>
        <v>-5.4441692782493956</v>
      </c>
    </row>
    <row r="4" spans="1:18">
      <c r="A4" s="6" t="s">
        <v>97</v>
      </c>
      <c r="B4" s="6" t="s">
        <v>98</v>
      </c>
      <c r="C4" s="52" t="s">
        <v>6</v>
      </c>
      <c r="D4" s="52" t="s">
        <v>31</v>
      </c>
      <c r="E4" s="40" t="s">
        <v>195</v>
      </c>
      <c r="F4" s="40" t="s">
        <v>195</v>
      </c>
      <c r="G4" s="40" t="s">
        <v>195</v>
      </c>
      <c r="H4" s="4">
        <v>892.2</v>
      </c>
      <c r="I4" s="10">
        <f>LOG(H4,2)</f>
        <v>9.8012233378862135</v>
      </c>
      <c r="J4" s="4">
        <v>1384.6</v>
      </c>
      <c r="K4" s="10">
        <f>LOG(J4,2)</f>
        <v>10.435253537929352</v>
      </c>
      <c r="L4" s="4">
        <v>3155.6</v>
      </c>
      <c r="M4" s="10">
        <f>LOG(L4,2)</f>
        <v>11.623698627342463</v>
      </c>
      <c r="N4" s="10">
        <f>AVERAGE(K4,M4)</f>
        <v>11.029476082635908</v>
      </c>
      <c r="O4" s="11">
        <f>I4-N4</f>
        <v>-1.2282527447496943</v>
      </c>
      <c r="P4"/>
      <c r="Q4"/>
      <c r="R4"/>
    </row>
    <row r="5" spans="1:18">
      <c r="A5" s="6" t="s">
        <v>117</v>
      </c>
      <c r="B5" s="6" t="s">
        <v>27</v>
      </c>
      <c r="C5" s="52" t="s">
        <v>6</v>
      </c>
      <c r="D5" s="52" t="s">
        <v>31</v>
      </c>
      <c r="E5" s="40" t="s">
        <v>195</v>
      </c>
      <c r="F5" s="40" t="s">
        <v>196</v>
      </c>
      <c r="G5" s="40" t="s">
        <v>196</v>
      </c>
      <c r="H5" s="4">
        <v>76</v>
      </c>
      <c r="I5" s="10">
        <f>LOG(H5,2)</f>
        <v>6.2479275134435861</v>
      </c>
      <c r="J5" s="4">
        <v>1931.2</v>
      </c>
      <c r="K5" s="10">
        <f>LOG(J5,2)</f>
        <v>10.91528186586766</v>
      </c>
      <c r="L5" s="4">
        <v>2829.3</v>
      </c>
      <c r="M5" s="10">
        <f>LOG(L5,2)</f>
        <v>11.466229443215058</v>
      </c>
      <c r="N5" s="10">
        <f>AVERAGE(K5,M5)</f>
        <v>11.190755654541359</v>
      </c>
      <c r="O5" s="11">
        <f>I5-N5</f>
        <v>-4.942828141097773</v>
      </c>
      <c r="P5"/>
      <c r="Q5"/>
      <c r="R5"/>
    </row>
    <row r="6" spans="1:18">
      <c r="A6" s="6" t="s">
        <v>125</v>
      </c>
      <c r="B6" s="6" t="s">
        <v>126</v>
      </c>
      <c r="C6" s="52" t="s">
        <v>6</v>
      </c>
      <c r="D6" s="52" t="s">
        <v>31</v>
      </c>
      <c r="E6" s="40" t="s">
        <v>195</v>
      </c>
      <c r="F6" s="40" t="s">
        <v>195</v>
      </c>
      <c r="G6" s="40" t="s">
        <v>195</v>
      </c>
      <c r="H6" s="4">
        <v>72.400000000000006</v>
      </c>
      <c r="I6" s="10">
        <f>LOG(H6,2)</f>
        <v>6.1779177921958439</v>
      </c>
      <c r="J6" s="4">
        <v>1057.0999999999999</v>
      </c>
      <c r="K6" s="10">
        <f>LOG(J6,2)</f>
        <v>10.045896144523686</v>
      </c>
      <c r="L6" s="4">
        <v>3152.7</v>
      </c>
      <c r="M6" s="10">
        <f>LOG(L6,2)</f>
        <v>11.622372179357015</v>
      </c>
      <c r="N6" s="10">
        <f>AVERAGE(K6,M6)</f>
        <v>10.834134161940352</v>
      </c>
      <c r="O6" s="11">
        <f>I6-N6</f>
        <v>-4.6562163697445076</v>
      </c>
      <c r="P6"/>
      <c r="Q6"/>
      <c r="R6"/>
    </row>
    <row r="7" spans="1:18">
      <c r="A7" s="6" t="s">
        <v>107</v>
      </c>
      <c r="B7" s="6" t="s">
        <v>108</v>
      </c>
      <c r="C7" s="52" t="s">
        <v>6</v>
      </c>
      <c r="D7" s="52" t="s">
        <v>31</v>
      </c>
      <c r="E7" s="40" t="s">
        <v>195</v>
      </c>
      <c r="F7" s="40" t="s">
        <v>195</v>
      </c>
      <c r="G7" s="40" t="s">
        <v>195</v>
      </c>
      <c r="H7" s="4">
        <v>80.099999999999994</v>
      </c>
      <c r="I7" s="10">
        <f>LOG(H7,2)</f>
        <v>6.3237303375213481</v>
      </c>
      <c r="J7" s="4">
        <v>1464.4</v>
      </c>
      <c r="K7" s="10">
        <f>LOG(J7,2)</f>
        <v>10.516093963417184</v>
      </c>
      <c r="L7" s="4">
        <v>2470.1999999999998</v>
      </c>
      <c r="M7" s="10">
        <f>LOG(L7,2)</f>
        <v>11.270412139155063</v>
      </c>
      <c r="N7" s="10">
        <f>AVERAGE(K7,M7)</f>
        <v>10.893253051286123</v>
      </c>
      <c r="O7" s="11">
        <f>I7-N7</f>
        <v>-4.5695227137647754</v>
      </c>
      <c r="P7"/>
      <c r="Q7"/>
      <c r="R7"/>
    </row>
    <row r="8" spans="1:18">
      <c r="A8" s="6" t="s">
        <v>114</v>
      </c>
      <c r="B8" s="6" t="s">
        <v>115</v>
      </c>
      <c r="C8" s="52" t="s">
        <v>6</v>
      </c>
      <c r="D8" s="52" t="s">
        <v>31</v>
      </c>
      <c r="E8" s="40" t="s">
        <v>195</v>
      </c>
      <c r="F8" s="40" t="s">
        <v>195</v>
      </c>
      <c r="G8" s="40" t="s">
        <v>195</v>
      </c>
      <c r="H8" s="4">
        <v>120.5</v>
      </c>
      <c r="I8" s="10">
        <f>LOG(H8,2)</f>
        <v>6.912889336229961</v>
      </c>
      <c r="J8" s="4">
        <v>2008.1</v>
      </c>
      <c r="K8" s="10">
        <f>LOG(J8,2)</f>
        <v>10.971615399524399</v>
      </c>
      <c r="L8" s="4">
        <v>3822.3</v>
      </c>
      <c r="M8" s="10">
        <f>LOG(L8,2)</f>
        <v>11.900225299902353</v>
      </c>
      <c r="N8" s="10">
        <f>AVERAGE(K8,M8)</f>
        <v>11.435920349713376</v>
      </c>
      <c r="O8" s="11">
        <f>I8-N8</f>
        <v>-4.5230310134834149</v>
      </c>
      <c r="P8"/>
      <c r="Q8"/>
      <c r="R8"/>
    </row>
    <row r="9" spans="1:18">
      <c r="A9" s="6" t="s">
        <v>111</v>
      </c>
      <c r="B9" s="6" t="s">
        <v>70</v>
      </c>
      <c r="C9" s="52" t="s">
        <v>6</v>
      </c>
      <c r="D9" s="52" t="s">
        <v>31</v>
      </c>
      <c r="E9" s="40" t="s">
        <v>194</v>
      </c>
      <c r="F9" s="40" t="s">
        <v>195</v>
      </c>
      <c r="G9" s="40" t="s">
        <v>195</v>
      </c>
      <c r="H9" s="4">
        <v>45.8</v>
      </c>
      <c r="I9" s="10">
        <f>LOG(H9,2)</f>
        <v>5.517275693209581</v>
      </c>
      <c r="J9" s="4">
        <v>701.7</v>
      </c>
      <c r="K9" s="10">
        <f>LOG(J9,2)</f>
        <v>9.4547105521862225</v>
      </c>
      <c r="L9" s="4">
        <v>1498.1</v>
      </c>
      <c r="M9" s="10">
        <f>LOG(L9,2)</f>
        <v>10.548918213324505</v>
      </c>
      <c r="N9" s="10">
        <f>AVERAGE(K9,M9)</f>
        <v>10.001814382755363</v>
      </c>
      <c r="O9" s="11">
        <f>I9-N9</f>
        <v>-4.4845386895457819</v>
      </c>
      <c r="P9"/>
      <c r="Q9"/>
      <c r="R9"/>
    </row>
    <row r="10" spans="1:18">
      <c r="A10" s="6" t="s">
        <v>109</v>
      </c>
      <c r="B10" s="6" t="s">
        <v>110</v>
      </c>
      <c r="C10" s="52" t="s">
        <v>6</v>
      </c>
      <c r="D10" s="52" t="s">
        <v>31</v>
      </c>
      <c r="E10" s="40" t="s">
        <v>194</v>
      </c>
      <c r="F10" s="40" t="s">
        <v>195</v>
      </c>
      <c r="G10" s="40" t="s">
        <v>195</v>
      </c>
      <c r="H10" s="4">
        <v>157.69999999999999</v>
      </c>
      <c r="I10" s="10">
        <f>LOG(H10,2)</f>
        <v>7.301038849903148</v>
      </c>
      <c r="J10" s="4">
        <v>1188.5</v>
      </c>
      <c r="K10" s="10">
        <f>LOG(J10,2)</f>
        <v>10.214926187942435</v>
      </c>
      <c r="L10" s="4">
        <v>2322.6</v>
      </c>
      <c r="M10" s="10">
        <f>LOG(L10,2)</f>
        <v>11.181524998126104</v>
      </c>
      <c r="N10" s="10">
        <f>AVERAGE(K10,M10)</f>
        <v>10.69822559303427</v>
      </c>
      <c r="O10" s="11">
        <f>I10-N10</f>
        <v>-3.3971867431311216</v>
      </c>
      <c r="P10"/>
      <c r="Q10"/>
      <c r="R10"/>
    </row>
    <row r="11" spans="1:18">
      <c r="A11" s="6" t="s">
        <v>92</v>
      </c>
      <c r="B11" s="6" t="s">
        <v>93</v>
      </c>
      <c r="C11" s="52" t="s">
        <v>6</v>
      </c>
      <c r="D11" s="52" t="s">
        <v>31</v>
      </c>
      <c r="E11" s="40" t="s">
        <v>194</v>
      </c>
      <c r="F11" s="40" t="s">
        <v>195</v>
      </c>
      <c r="G11" s="40" t="s">
        <v>195</v>
      </c>
      <c r="H11" s="4">
        <v>174</v>
      </c>
      <c r="I11" s="10">
        <f>LOG(H11,2)</f>
        <v>7.4429434958487288</v>
      </c>
      <c r="J11" s="4">
        <v>1991.6</v>
      </c>
      <c r="K11" s="10">
        <f>LOG(J11,2)</f>
        <v>10.959712205178688</v>
      </c>
      <c r="L11" s="4">
        <v>2762.6</v>
      </c>
      <c r="M11" s="10">
        <f>LOG(L11,2)</f>
        <v>11.431810972475818</v>
      </c>
      <c r="N11" s="10">
        <f>AVERAGE(K11,M11)</f>
        <v>11.195761588827253</v>
      </c>
      <c r="O11" s="11">
        <f>I11-N11</f>
        <v>-3.752818092978524</v>
      </c>
      <c r="P11"/>
      <c r="Q11"/>
      <c r="R11"/>
    </row>
    <row r="12" spans="1:18">
      <c r="A12" s="6" t="s">
        <v>94</v>
      </c>
      <c r="B12" s="6" t="s">
        <v>95</v>
      </c>
      <c r="C12" s="52" t="s">
        <v>6</v>
      </c>
      <c r="D12" s="52" t="s">
        <v>31</v>
      </c>
      <c r="E12" s="40" t="s">
        <v>194</v>
      </c>
      <c r="F12" s="40" t="s">
        <v>195</v>
      </c>
      <c r="G12" s="40" t="s">
        <v>195</v>
      </c>
      <c r="H12" s="4">
        <v>297.39999999999998</v>
      </c>
      <c r="I12" s="10">
        <f>LOG(H12,2)</f>
        <v>8.2162608371650556</v>
      </c>
      <c r="J12" s="4">
        <v>1888.1</v>
      </c>
      <c r="K12" s="10">
        <f>LOG(J12,2)</f>
        <v>10.88271946127049</v>
      </c>
      <c r="L12" s="4">
        <v>2955.5</v>
      </c>
      <c r="M12" s="10">
        <f>LOG(L12,2)</f>
        <v>11.529186505250891</v>
      </c>
      <c r="N12" s="10">
        <f>AVERAGE(K12,M12)</f>
        <v>11.205952983260691</v>
      </c>
      <c r="O12" s="11">
        <f>I12-N12</f>
        <v>-2.9896921460956349</v>
      </c>
      <c r="P12"/>
      <c r="Q12"/>
      <c r="R12"/>
    </row>
    <row r="13" spans="1:18">
      <c r="A13" s="6" t="s">
        <v>116</v>
      </c>
      <c r="B13" s="6" t="s">
        <v>26</v>
      </c>
      <c r="C13" s="52" t="s">
        <v>6</v>
      </c>
      <c r="D13" s="52" t="s">
        <v>31</v>
      </c>
      <c r="E13" s="40" t="s">
        <v>194</v>
      </c>
      <c r="F13" s="40" t="s">
        <v>195</v>
      </c>
      <c r="G13" s="40" t="s">
        <v>195</v>
      </c>
      <c r="H13" s="4">
        <v>66.5</v>
      </c>
      <c r="I13" s="10">
        <f>LOG(H13,2)</f>
        <v>6.0552824355011898</v>
      </c>
      <c r="J13" s="4">
        <v>1628.9</v>
      </c>
      <c r="K13" s="10">
        <f>LOG(J13,2)</f>
        <v>10.669682322575591</v>
      </c>
      <c r="L13" s="4">
        <v>2606.4</v>
      </c>
      <c r="M13" s="10">
        <f>LOG(L13,2)</f>
        <v>11.347842793638156</v>
      </c>
      <c r="N13" s="10">
        <f>AVERAGE(K13,M13)</f>
        <v>11.008762558106874</v>
      </c>
      <c r="O13" s="11">
        <f>I13-N13</f>
        <v>-4.9534801226056837</v>
      </c>
      <c r="P13"/>
      <c r="Q13"/>
      <c r="R13"/>
    </row>
    <row r="14" spans="1:18">
      <c r="A14" s="6" t="s">
        <v>123</v>
      </c>
      <c r="B14" s="6" t="s">
        <v>124</v>
      </c>
      <c r="C14" s="52" t="s">
        <v>6</v>
      </c>
      <c r="D14" s="52" t="s">
        <v>31</v>
      </c>
      <c r="E14" s="40" t="s">
        <v>194</v>
      </c>
      <c r="F14" s="40" t="s">
        <v>195</v>
      </c>
      <c r="G14" s="40" t="s">
        <v>195</v>
      </c>
      <c r="H14" s="4">
        <v>67.8</v>
      </c>
      <c r="I14" s="10">
        <f>LOG(H14,2)</f>
        <v>6.0832133682489813</v>
      </c>
      <c r="J14" s="4">
        <v>1504.2</v>
      </c>
      <c r="K14" s="10">
        <f>LOG(J14,2)</f>
        <v>10.554780686667733</v>
      </c>
      <c r="L14" s="4">
        <v>2877.8</v>
      </c>
      <c r="M14" s="10">
        <f>LOG(L14,2)</f>
        <v>11.490750616478199</v>
      </c>
      <c r="N14" s="10">
        <f>AVERAGE(K14,M14)</f>
        <v>11.022765651572966</v>
      </c>
      <c r="O14" s="11">
        <f>I14-N14</f>
        <v>-4.9395522833239847</v>
      </c>
      <c r="P14"/>
      <c r="Q14"/>
      <c r="R14"/>
    </row>
    <row r="15" spans="1:18">
      <c r="A15" s="6" t="s">
        <v>118</v>
      </c>
      <c r="B15" s="6" t="s">
        <v>28</v>
      </c>
      <c r="C15" s="52" t="s">
        <v>6</v>
      </c>
      <c r="D15" s="52" t="s">
        <v>31</v>
      </c>
      <c r="E15" s="40" t="s">
        <v>194</v>
      </c>
      <c r="F15" s="40" t="s">
        <v>195</v>
      </c>
      <c r="G15" s="40" t="s">
        <v>195</v>
      </c>
      <c r="H15" s="4">
        <v>95.6</v>
      </c>
      <c r="I15" s="10">
        <f>LOG(H15,2)</f>
        <v>6.578938713093387</v>
      </c>
      <c r="J15" s="4">
        <v>1758.1</v>
      </c>
      <c r="K15" s="10">
        <f>LOG(J15,2)</f>
        <v>10.77980141737379</v>
      </c>
      <c r="L15" s="4">
        <v>3084</v>
      </c>
      <c r="M15" s="10">
        <f>LOG(L15,2)</f>
        <v>11.590587049915035</v>
      </c>
      <c r="N15" s="10">
        <f>AVERAGE(K15,M15)</f>
        <v>11.185194233644413</v>
      </c>
      <c r="O15" s="11">
        <f>I15-N15</f>
        <v>-4.6062555205510263</v>
      </c>
      <c r="P15"/>
      <c r="Q15"/>
      <c r="R15"/>
    </row>
    <row r="16" spans="1:18">
      <c r="A16" s="6" t="s">
        <v>99</v>
      </c>
      <c r="B16" s="6" t="s">
        <v>100</v>
      </c>
      <c r="C16" s="52" t="s">
        <v>6</v>
      </c>
      <c r="D16" s="52" t="s">
        <v>31</v>
      </c>
      <c r="E16" s="40" t="s">
        <v>194</v>
      </c>
      <c r="F16" s="40" t="s">
        <v>195</v>
      </c>
      <c r="G16" s="40" t="s">
        <v>195</v>
      </c>
      <c r="H16" s="4">
        <v>79.7</v>
      </c>
      <c r="I16" s="10">
        <f>LOG(H16,2)</f>
        <v>6.3165078191031094</v>
      </c>
      <c r="J16" s="4">
        <v>1193.5</v>
      </c>
      <c r="K16" s="10">
        <f>LOG(J16,2)</f>
        <v>10.220982851081777</v>
      </c>
      <c r="L16" s="4">
        <v>2231.9</v>
      </c>
      <c r="M16" s="10">
        <f>LOG(L16,2)</f>
        <v>11.124056673506594</v>
      </c>
      <c r="N16" s="10">
        <f>AVERAGE(K16,M16)</f>
        <v>10.672519762294186</v>
      </c>
      <c r="O16" s="11">
        <f>I16-N16</f>
        <v>-4.3560119431910769</v>
      </c>
      <c r="P16"/>
      <c r="Q16"/>
      <c r="R16"/>
    </row>
    <row r="17" spans="1:18">
      <c r="A17" s="6" t="s">
        <v>121</v>
      </c>
      <c r="B17" s="6" t="s">
        <v>122</v>
      </c>
      <c r="C17" s="52" t="s">
        <v>6</v>
      </c>
      <c r="D17" s="52" t="s">
        <v>31</v>
      </c>
      <c r="E17" s="40" t="s">
        <v>194</v>
      </c>
      <c r="F17" s="40" t="s">
        <v>195</v>
      </c>
      <c r="G17" s="40" t="s">
        <v>195</v>
      </c>
      <c r="H17" s="4">
        <v>67.900000000000006</v>
      </c>
      <c r="I17" s="10">
        <f>LOG(H17,2)</f>
        <v>6.0853396693573698</v>
      </c>
      <c r="J17" s="4">
        <v>956.5</v>
      </c>
      <c r="K17" s="10">
        <f>LOG(J17,2)</f>
        <v>9.9016211583461118</v>
      </c>
      <c r="L17" s="4">
        <v>1947.5</v>
      </c>
      <c r="M17" s="10">
        <f>LOG(L17,2)</f>
        <v>10.927407612949033</v>
      </c>
      <c r="N17" s="10">
        <f>AVERAGE(K17,M17)</f>
        <v>10.414514385647571</v>
      </c>
      <c r="O17" s="11">
        <f>I17-N17</f>
        <v>-4.3291747162902015</v>
      </c>
      <c r="P17"/>
      <c r="Q17"/>
      <c r="R17"/>
    </row>
    <row r="18" spans="1:18">
      <c r="A18" s="6" t="s">
        <v>96</v>
      </c>
      <c r="B18" s="6" t="s">
        <v>19</v>
      </c>
      <c r="C18" s="52" t="s">
        <v>6</v>
      </c>
      <c r="D18" s="52" t="s">
        <v>31</v>
      </c>
      <c r="E18" s="40" t="s">
        <v>194</v>
      </c>
      <c r="F18" s="40" t="s">
        <v>195</v>
      </c>
      <c r="G18" s="40" t="s">
        <v>195</v>
      </c>
      <c r="H18" s="4">
        <v>109.2</v>
      </c>
      <c r="I18" s="10">
        <f>LOG(H18,2)</f>
        <v>6.7708290460324907</v>
      </c>
      <c r="J18" s="4">
        <v>1514.7</v>
      </c>
      <c r="K18" s="10">
        <f>LOG(J18,2)</f>
        <v>10.5648163678849</v>
      </c>
      <c r="L18" s="4">
        <v>3128</v>
      </c>
      <c r="M18" s="10">
        <f>LOG(L18,2)</f>
        <v>11.611024797307351</v>
      </c>
      <c r="N18" s="10">
        <f>AVERAGE(K18,M18)</f>
        <v>11.087920582596126</v>
      </c>
      <c r="O18" s="11">
        <f>I18-N18</f>
        <v>-4.3170915365636358</v>
      </c>
      <c r="P18"/>
      <c r="Q18"/>
      <c r="R18"/>
    </row>
    <row r="19" spans="1:18">
      <c r="A19" s="6" t="s">
        <v>91</v>
      </c>
      <c r="B19" s="6" t="s">
        <v>11</v>
      </c>
      <c r="C19" s="52" t="s">
        <v>6</v>
      </c>
      <c r="D19" s="52" t="s">
        <v>31</v>
      </c>
      <c r="E19" s="40" t="s">
        <v>194</v>
      </c>
      <c r="F19" s="40" t="s">
        <v>195</v>
      </c>
      <c r="G19" s="40" t="s">
        <v>195</v>
      </c>
      <c r="H19" s="4">
        <v>100.2</v>
      </c>
      <c r="I19" s="10">
        <f>LOG(H19,2)</f>
        <v>6.6467386983078454</v>
      </c>
      <c r="J19" s="4">
        <v>1358.1</v>
      </c>
      <c r="K19" s="10">
        <f>LOG(J19,2)</f>
        <v>10.407373997081633</v>
      </c>
      <c r="L19" s="4">
        <v>2886.8</v>
      </c>
      <c r="M19" s="10">
        <f>LOG(L19,2)</f>
        <v>11.495255444538351</v>
      </c>
      <c r="N19" s="10">
        <f>AVERAGE(K19,M19)</f>
        <v>10.951314720809993</v>
      </c>
      <c r="O19" s="11">
        <f>I19-N19</f>
        <v>-4.3045760225021477</v>
      </c>
      <c r="P19"/>
      <c r="Q19"/>
      <c r="R19"/>
    </row>
    <row r="20" spans="1:18">
      <c r="A20" s="6" t="s">
        <v>119</v>
      </c>
      <c r="B20" s="6" t="s">
        <v>29</v>
      </c>
      <c r="C20" s="52" t="s">
        <v>6</v>
      </c>
      <c r="D20" s="52" t="s">
        <v>31</v>
      </c>
      <c r="E20" s="40" t="s">
        <v>194</v>
      </c>
      <c r="F20" s="40" t="s">
        <v>195</v>
      </c>
      <c r="G20" s="40" t="s">
        <v>195</v>
      </c>
      <c r="H20" s="4">
        <v>100.7</v>
      </c>
      <c r="I20" s="10">
        <f>LOG(H20,2)</f>
        <v>6.6539198731194231</v>
      </c>
      <c r="J20" s="4">
        <v>1251</v>
      </c>
      <c r="K20" s="10">
        <f>LOG(J20,2)</f>
        <v>10.288866074165821</v>
      </c>
      <c r="L20" s="4">
        <v>2478.5</v>
      </c>
      <c r="M20" s="10">
        <f>LOG(L20,2)</f>
        <v>11.275251543470327</v>
      </c>
      <c r="N20" s="10">
        <f>AVERAGE(K20,M20)</f>
        <v>10.782058808818075</v>
      </c>
      <c r="O20" s="11">
        <f>I20-N20</f>
        <v>-4.1281389356986518</v>
      </c>
      <c r="P20"/>
      <c r="Q20"/>
      <c r="R20"/>
    </row>
    <row r="21" spans="1:18">
      <c r="A21" s="6" t="s">
        <v>120</v>
      </c>
      <c r="B21" s="6" t="s">
        <v>30</v>
      </c>
      <c r="C21" s="52" t="s">
        <v>6</v>
      </c>
      <c r="D21" s="52" t="s">
        <v>31</v>
      </c>
      <c r="E21" s="40" t="s">
        <v>194</v>
      </c>
      <c r="F21" s="40" t="s">
        <v>195</v>
      </c>
      <c r="G21" s="40" t="s">
        <v>195</v>
      </c>
      <c r="H21" s="4">
        <v>117.9</v>
      </c>
      <c r="I21" s="10">
        <f>LOG(H21,2)</f>
        <v>6.8814199080924006</v>
      </c>
      <c r="J21" s="4">
        <v>1364.1</v>
      </c>
      <c r="K21" s="10">
        <f>LOG(J21,2)</f>
        <v>10.413733694578335</v>
      </c>
      <c r="L21" s="4">
        <v>2854.8</v>
      </c>
      <c r="M21" s="10">
        <f>LOG(L21,2)</f>
        <v>11.47917396225893</v>
      </c>
      <c r="N21" s="10">
        <f>AVERAGE(K21,M21)</f>
        <v>10.946453828418633</v>
      </c>
      <c r="O21" s="11">
        <f>I21-N21</f>
        <v>-4.0650339203262327</v>
      </c>
      <c r="P21"/>
      <c r="Q21"/>
      <c r="R21"/>
    </row>
    <row r="22" spans="1:18">
      <c r="A22" s="6" t="s">
        <v>101</v>
      </c>
      <c r="B22" s="6" t="s">
        <v>102</v>
      </c>
      <c r="C22" s="52" t="s">
        <v>6</v>
      </c>
      <c r="D22" s="52" t="s">
        <v>31</v>
      </c>
      <c r="E22" s="40" t="s">
        <v>194</v>
      </c>
      <c r="F22" s="40" t="s">
        <v>196</v>
      </c>
      <c r="G22" s="40" t="s">
        <v>196</v>
      </c>
      <c r="H22" s="4">
        <v>112.3</v>
      </c>
      <c r="I22" s="10">
        <f>LOG(H22,2)</f>
        <v>6.8112141175132397</v>
      </c>
      <c r="J22" s="4">
        <v>1171.2</v>
      </c>
      <c r="K22" s="10">
        <f>LOG(J22,2)</f>
        <v>10.193771743396681</v>
      </c>
      <c r="L22" s="4">
        <v>2524.1999999999998</v>
      </c>
      <c r="M22" s="10">
        <f>LOG(L22,2)</f>
        <v>11.301610508602584</v>
      </c>
      <c r="N22" s="10">
        <f>AVERAGE(K22,M22)</f>
        <v>10.747691125999633</v>
      </c>
      <c r="O22" s="11">
        <f>I22-N22</f>
        <v>-3.9364770084863938</v>
      </c>
      <c r="P22"/>
      <c r="Q22"/>
      <c r="R22"/>
    </row>
    <row r="23" spans="1:18">
      <c r="A23" s="6" t="s">
        <v>103</v>
      </c>
      <c r="B23" s="6" t="s">
        <v>104</v>
      </c>
      <c r="C23" s="52" t="s">
        <v>6</v>
      </c>
      <c r="D23" s="52" t="s">
        <v>31</v>
      </c>
      <c r="E23" s="40" t="s">
        <v>194</v>
      </c>
      <c r="F23" s="40" t="s">
        <v>195</v>
      </c>
      <c r="G23" s="40" t="s">
        <v>195</v>
      </c>
      <c r="H23" s="4">
        <v>133.80000000000001</v>
      </c>
      <c r="I23" s="10">
        <f>LOG(H23,2)</f>
        <v>7.0639343057540991</v>
      </c>
      <c r="J23" s="4">
        <v>1294.7</v>
      </c>
      <c r="K23" s="10">
        <f>LOG(J23,2)</f>
        <v>10.338402128788379</v>
      </c>
      <c r="L23" s="4">
        <v>2465</v>
      </c>
      <c r="M23" s="10">
        <f>LOG(L23,2)</f>
        <v>11.267371931265274</v>
      </c>
      <c r="N23" s="10">
        <f>AVERAGE(K23,M23)</f>
        <v>10.802887030026827</v>
      </c>
      <c r="O23" s="11">
        <f>I23-N23</f>
        <v>-3.7389527242727283</v>
      </c>
      <c r="P23"/>
      <c r="Q23"/>
      <c r="R23"/>
    </row>
    <row r="24" spans="1:18">
      <c r="A24" s="6" t="s">
        <v>90</v>
      </c>
      <c r="B24" s="6" t="s">
        <v>10</v>
      </c>
      <c r="C24" s="52" t="s">
        <v>6</v>
      </c>
      <c r="D24" s="52" t="s">
        <v>31</v>
      </c>
      <c r="E24" s="40" t="s">
        <v>194</v>
      </c>
      <c r="F24" s="40" t="s">
        <v>195</v>
      </c>
      <c r="G24" s="40" t="s">
        <v>195</v>
      </c>
      <c r="H24" s="4">
        <v>199.7</v>
      </c>
      <c r="I24" s="10">
        <f>LOG(H24,2)</f>
        <v>7.6416905225566101</v>
      </c>
      <c r="J24" s="4">
        <v>1576.1</v>
      </c>
      <c r="K24" s="10">
        <f>LOG(J24,2)</f>
        <v>10.622143358115769</v>
      </c>
      <c r="L24" s="4">
        <v>3507.9</v>
      </c>
      <c r="M24" s="10">
        <f>LOG(L24,2)</f>
        <v>11.776391906002196</v>
      </c>
      <c r="N24" s="10">
        <f>AVERAGE(K24,M24)</f>
        <v>11.199267632058984</v>
      </c>
      <c r="O24" s="11">
        <f>I24-N24</f>
        <v>-3.5575771095023736</v>
      </c>
      <c r="P24"/>
      <c r="Q24"/>
      <c r="R24"/>
    </row>
    <row r="25" spans="1:18">
      <c r="A25" s="6" t="s">
        <v>105</v>
      </c>
      <c r="B25" s="6" t="s">
        <v>106</v>
      </c>
      <c r="C25" s="52" t="s">
        <v>6</v>
      </c>
      <c r="D25" s="52" t="s">
        <v>31</v>
      </c>
      <c r="E25" s="40" t="s">
        <v>194</v>
      </c>
      <c r="F25" s="40" t="s">
        <v>195</v>
      </c>
      <c r="G25" s="40" t="s">
        <v>195</v>
      </c>
      <c r="H25" s="4">
        <v>303.2</v>
      </c>
      <c r="I25" s="10">
        <f>LOG(H25,2)</f>
        <v>8.2441259432837288</v>
      </c>
      <c r="J25" s="4">
        <v>2344.1999999999998</v>
      </c>
      <c r="K25" s="10">
        <f>LOG(J25,2)</f>
        <v>11.194879946017467</v>
      </c>
      <c r="L25" s="4">
        <v>4117.8999999999996</v>
      </c>
      <c r="M25" s="10">
        <f>LOG(L25,2)</f>
        <v>12.007693080330213</v>
      </c>
      <c r="N25" s="10">
        <f>AVERAGE(K25,M25)</f>
        <v>11.601286513173839</v>
      </c>
      <c r="O25" s="11">
        <f>I25-N25</f>
        <v>-3.3571605698901106</v>
      </c>
      <c r="P25"/>
      <c r="Q25"/>
      <c r="R25"/>
    </row>
    <row r="26" spans="1:18">
      <c r="A26" s="6" t="s">
        <v>132</v>
      </c>
      <c r="B26" s="6" t="s">
        <v>133</v>
      </c>
      <c r="C26" s="52" t="s">
        <v>36</v>
      </c>
      <c r="D26" s="52" t="s">
        <v>31</v>
      </c>
      <c r="E26" s="40" t="s">
        <v>196</v>
      </c>
      <c r="F26" s="40" t="s">
        <v>196</v>
      </c>
      <c r="G26" s="40" t="s">
        <v>196</v>
      </c>
      <c r="H26" s="4">
        <v>524.1</v>
      </c>
      <c r="I26" s="10">
        <f>LOG(H26,2)</f>
        <v>9.0336982987505525</v>
      </c>
      <c r="J26" s="4">
        <v>1484.8</v>
      </c>
      <c r="K26" s="10">
        <f>LOG(J26,2)</f>
        <v>10.536052900240211</v>
      </c>
      <c r="L26" s="4">
        <v>2408.1999999999998</v>
      </c>
      <c r="M26" s="10">
        <f>LOG(L26,2)</f>
        <v>11.233739496953358</v>
      </c>
      <c r="N26" s="10">
        <f>AVERAGE(K26,M26)</f>
        <v>10.884896198596785</v>
      </c>
      <c r="O26" s="11">
        <f>I26-N26</f>
        <v>-1.8511978998462322</v>
      </c>
      <c r="P26"/>
      <c r="Q26"/>
      <c r="R26"/>
    </row>
    <row r="27" spans="1:18">
      <c r="A27" s="6" t="s">
        <v>127</v>
      </c>
      <c r="B27" s="6" t="s">
        <v>37</v>
      </c>
      <c r="C27" s="52" t="s">
        <v>36</v>
      </c>
      <c r="D27" s="52" t="s">
        <v>31</v>
      </c>
      <c r="E27" s="40" t="s">
        <v>194</v>
      </c>
      <c r="F27" s="40" t="s">
        <v>195</v>
      </c>
      <c r="G27" s="40" t="s">
        <v>195</v>
      </c>
      <c r="H27" s="4">
        <v>41.5</v>
      </c>
      <c r="I27" s="10">
        <f>LOG(H27,2)</f>
        <v>5.3750394313469245</v>
      </c>
      <c r="J27" s="4">
        <v>1229.4000000000001</v>
      </c>
      <c r="K27" s="10">
        <f>LOG(J27,2)</f>
        <v>10.26373867484504</v>
      </c>
      <c r="L27" s="4">
        <v>2094.9</v>
      </c>
      <c r="M27" s="10">
        <f>LOG(L27,2)</f>
        <v>11.032665663218033</v>
      </c>
      <c r="N27" s="10">
        <f>AVERAGE(K27,M27)</f>
        <v>10.648202169031537</v>
      </c>
      <c r="O27" s="11">
        <f>I27-N27</f>
        <v>-5.2731627376846122</v>
      </c>
      <c r="P27"/>
      <c r="Q27"/>
      <c r="R27"/>
    </row>
    <row r="28" spans="1:18">
      <c r="A28" s="6" t="s">
        <v>128</v>
      </c>
      <c r="B28" s="6" t="s">
        <v>35</v>
      </c>
      <c r="C28" s="52" t="s">
        <v>36</v>
      </c>
      <c r="D28" s="52" t="s">
        <v>31</v>
      </c>
      <c r="E28" s="40" t="s">
        <v>194</v>
      </c>
      <c r="F28" s="40" t="s">
        <v>195</v>
      </c>
      <c r="G28" s="40" t="s">
        <v>195</v>
      </c>
      <c r="H28" s="4">
        <v>120.3</v>
      </c>
      <c r="I28" s="10">
        <f>LOG(H28,2)</f>
        <v>6.9104928322887149</v>
      </c>
      <c r="J28" s="4">
        <v>2801.8</v>
      </c>
      <c r="K28" s="10">
        <f>LOG(J28,2)</f>
        <v>11.452138260664125</v>
      </c>
      <c r="L28" s="4">
        <v>3762.2</v>
      </c>
      <c r="M28" s="10">
        <f>LOG(L28,2)</f>
        <v>11.877360829785454</v>
      </c>
      <c r="N28" s="10">
        <f>AVERAGE(K28,M28)</f>
        <v>11.66474954522479</v>
      </c>
      <c r="O28" s="11">
        <f>I28-N28</f>
        <v>-4.7542567129360753</v>
      </c>
      <c r="P28"/>
      <c r="Q28"/>
      <c r="R28"/>
    </row>
    <row r="29" spans="1:18">
      <c r="A29" s="6" t="s">
        <v>130</v>
      </c>
      <c r="B29" s="6" t="s">
        <v>131</v>
      </c>
      <c r="C29" s="52" t="s">
        <v>36</v>
      </c>
      <c r="D29" s="52" t="s">
        <v>31</v>
      </c>
      <c r="E29" s="40" t="s">
        <v>194</v>
      </c>
      <c r="F29" s="40" t="s">
        <v>195</v>
      </c>
      <c r="G29" s="40" t="s">
        <v>195</v>
      </c>
      <c r="H29" s="4">
        <v>79.2</v>
      </c>
      <c r="I29" s="10">
        <f>LOG(H29,2)</f>
        <v>6.3074285251922477</v>
      </c>
      <c r="J29" s="4">
        <v>1329.9</v>
      </c>
      <c r="K29" s="10">
        <f>LOG(J29,2)</f>
        <v>10.377102052999058</v>
      </c>
      <c r="L29" s="4">
        <v>2009.2</v>
      </c>
      <c r="M29" s="10">
        <f>LOG(L29,2)</f>
        <v>10.972405464784467</v>
      </c>
      <c r="N29" s="10">
        <f>AVERAGE(K29,M29)</f>
        <v>10.674753758891763</v>
      </c>
      <c r="O29" s="11">
        <f>I29-N29</f>
        <v>-4.367325233699515</v>
      </c>
      <c r="P29"/>
      <c r="Q29"/>
      <c r="R29"/>
    </row>
    <row r="30" spans="1:18">
      <c r="A30" s="6" t="s">
        <v>129</v>
      </c>
      <c r="B30" s="6" t="s">
        <v>42</v>
      </c>
      <c r="C30" s="52" t="s">
        <v>36</v>
      </c>
      <c r="D30" s="52" t="s">
        <v>31</v>
      </c>
      <c r="E30" s="40" t="s">
        <v>194</v>
      </c>
      <c r="F30" s="40" t="s">
        <v>196</v>
      </c>
      <c r="G30" s="40" t="s">
        <v>196</v>
      </c>
      <c r="H30" s="4">
        <v>106.4</v>
      </c>
      <c r="I30" s="10">
        <f>LOG(H30,2)</f>
        <v>6.7333543406138272</v>
      </c>
      <c r="J30" s="4">
        <v>1093.9000000000001</v>
      </c>
      <c r="K30" s="10">
        <f>LOG(J30,2)</f>
        <v>10.095265143360965</v>
      </c>
      <c r="L30" s="4">
        <v>2435.5</v>
      </c>
      <c r="M30" s="10">
        <f>LOG(L30,2)</f>
        <v>11.250002267840449</v>
      </c>
      <c r="N30" s="10">
        <f>AVERAGE(K30,M30)</f>
        <v>10.672633705600706</v>
      </c>
      <c r="O30" s="11">
        <f>I30-N30</f>
        <v>-3.9392793649868789</v>
      </c>
      <c r="P30"/>
      <c r="Q30"/>
      <c r="R30"/>
    </row>
    <row r="31" spans="1:18">
      <c r="A31" s="6" t="s">
        <v>136</v>
      </c>
      <c r="B31" s="6" t="s">
        <v>52</v>
      </c>
      <c r="C31" s="4" t="s">
        <v>51</v>
      </c>
      <c r="D31" s="52" t="s">
        <v>31</v>
      </c>
      <c r="E31" s="40" t="s">
        <v>194</v>
      </c>
      <c r="F31" s="40" t="s">
        <v>195</v>
      </c>
      <c r="G31" s="40" t="s">
        <v>194</v>
      </c>
      <c r="H31" s="4">
        <v>85.1</v>
      </c>
      <c r="I31" s="10">
        <f>LOG(H31,2)</f>
        <v>6.4110872267986005</v>
      </c>
      <c r="J31" s="4">
        <v>1142</v>
      </c>
      <c r="K31" s="10">
        <f>LOG(J31,2)</f>
        <v>10.157346935362844</v>
      </c>
      <c r="L31" s="4">
        <v>1897</v>
      </c>
      <c r="M31" s="10">
        <f>LOG(L31,2)</f>
        <v>10.889503963411476</v>
      </c>
      <c r="N31" s="10">
        <f>AVERAGE(K31,M31)</f>
        <v>10.52342544938716</v>
      </c>
      <c r="O31" s="11">
        <f>I31-N31</f>
        <v>-4.1123382225885594</v>
      </c>
      <c r="P31"/>
      <c r="Q31"/>
      <c r="R31"/>
    </row>
    <row r="32" spans="1:18">
      <c r="A32" s="6" t="s">
        <v>137</v>
      </c>
      <c r="B32" s="6" t="s">
        <v>138</v>
      </c>
      <c r="C32" s="4" t="s">
        <v>51</v>
      </c>
      <c r="D32" s="52" t="s">
        <v>31</v>
      </c>
      <c r="E32" s="40" t="s">
        <v>194</v>
      </c>
      <c r="F32" s="40" t="s">
        <v>194</v>
      </c>
      <c r="G32" s="40" t="s">
        <v>195</v>
      </c>
      <c r="H32" s="4">
        <v>123.2</v>
      </c>
      <c r="I32" s="10">
        <f>LOG(H32,2)</f>
        <v>6.9448584458075402</v>
      </c>
      <c r="J32" s="4">
        <v>1352</v>
      </c>
      <c r="K32" s="10">
        <f>LOG(J32,2)</f>
        <v>10.400879436282185</v>
      </c>
      <c r="L32" s="4">
        <v>2441.8000000000002</v>
      </c>
      <c r="M32" s="10">
        <f>LOG(L32,2)</f>
        <v>11.253729323306606</v>
      </c>
      <c r="N32" s="10">
        <f>AVERAGE(K32,M32)</f>
        <v>10.827304379794395</v>
      </c>
      <c r="O32" s="11">
        <f>I32-N32</f>
        <v>-3.8824459339868547</v>
      </c>
      <c r="P32"/>
      <c r="Q32"/>
      <c r="R32"/>
    </row>
    <row r="33" spans="1:18">
      <c r="A33" s="6" t="s">
        <v>134</v>
      </c>
      <c r="B33" s="6" t="s">
        <v>135</v>
      </c>
      <c r="C33" s="52" t="s">
        <v>51</v>
      </c>
      <c r="D33" s="52" t="s">
        <v>31</v>
      </c>
      <c r="E33" s="40" t="s">
        <v>194</v>
      </c>
      <c r="F33" s="40" t="s">
        <v>194</v>
      </c>
      <c r="G33" s="40" t="s">
        <v>195</v>
      </c>
      <c r="H33" s="4">
        <v>153</v>
      </c>
      <c r="I33" s="10">
        <f>LOG(H33,2)</f>
        <v>7.2573878426926521</v>
      </c>
      <c r="J33" s="4">
        <v>681.8</v>
      </c>
      <c r="K33" s="10">
        <f>LOG(J33,2)</f>
        <v>9.4132047892525836</v>
      </c>
      <c r="L33" s="4">
        <v>1532.3</v>
      </c>
      <c r="M33" s="10">
        <f>LOG(L33,2)</f>
        <v>10.581483066351188</v>
      </c>
      <c r="N33" s="10">
        <f>AVERAGE(K33,M33)</f>
        <v>9.9973439278018859</v>
      </c>
      <c r="O33" s="11">
        <f>I33-N33</f>
        <v>-2.7399560851092337</v>
      </c>
      <c r="P33"/>
      <c r="Q33"/>
      <c r="R33"/>
    </row>
    <row r="34" spans="1:18">
      <c r="A34" s="6" t="s">
        <v>145</v>
      </c>
      <c r="B34" s="6" t="s">
        <v>146</v>
      </c>
      <c r="C34" s="52" t="s">
        <v>8</v>
      </c>
      <c r="D34" s="52" t="s">
        <v>8</v>
      </c>
      <c r="E34" s="40" t="s">
        <v>195</v>
      </c>
      <c r="F34" s="40" t="s">
        <v>194</v>
      </c>
      <c r="G34" s="40" t="s">
        <v>195</v>
      </c>
      <c r="H34" s="4">
        <v>19.5</v>
      </c>
      <c r="I34" s="10">
        <f>LOG(H34,2)</f>
        <v>4.2854022188622478</v>
      </c>
      <c r="J34" s="4">
        <v>347</v>
      </c>
      <c r="K34" s="10">
        <f>LOG(J34,2)</f>
        <v>8.4387918525782606</v>
      </c>
      <c r="L34" s="4">
        <v>565.5</v>
      </c>
      <c r="M34" s="10">
        <f>LOG(L34,2)</f>
        <v>9.1433832139898215</v>
      </c>
      <c r="N34" s="10">
        <f>AVERAGE(K34,M34)</f>
        <v>8.7910875332840419</v>
      </c>
      <c r="O34" s="11">
        <f>I34-N34</f>
        <v>-4.5056853144217941</v>
      </c>
      <c r="P34"/>
      <c r="Q34"/>
      <c r="R34"/>
    </row>
    <row r="35" spans="1:18">
      <c r="A35" s="6" t="s">
        <v>147</v>
      </c>
      <c r="B35" s="6" t="s">
        <v>148</v>
      </c>
      <c r="C35" s="52" t="s">
        <v>8</v>
      </c>
      <c r="D35" s="52" t="s">
        <v>8</v>
      </c>
      <c r="E35" s="40" t="s">
        <v>195</v>
      </c>
      <c r="F35" s="40" t="s">
        <v>194</v>
      </c>
      <c r="G35" s="40" t="s">
        <v>194</v>
      </c>
      <c r="H35" s="4">
        <v>46.4</v>
      </c>
      <c r="I35" s="10">
        <f>LOG(H35,2)</f>
        <v>5.5360529002402092</v>
      </c>
      <c r="J35" s="4">
        <v>617.29999999999995</v>
      </c>
      <c r="K35" s="10">
        <f>LOG(J35,2)</f>
        <v>9.269827981135629</v>
      </c>
      <c r="L35" s="4">
        <v>1639.6</v>
      </c>
      <c r="M35" s="10">
        <f>LOG(L35,2)</f>
        <v>10.679128179747417</v>
      </c>
      <c r="N35" s="10">
        <f>AVERAGE(K35,M35)</f>
        <v>9.9744780804415232</v>
      </c>
      <c r="O35" s="11">
        <f>I35-N35</f>
        <v>-4.4384251802013139</v>
      </c>
      <c r="P35"/>
      <c r="Q35"/>
      <c r="R35"/>
    </row>
    <row r="36" spans="1:18">
      <c r="A36" s="6" t="s">
        <v>141</v>
      </c>
      <c r="B36" s="6" t="s">
        <v>142</v>
      </c>
      <c r="C36" s="52" t="s">
        <v>8</v>
      </c>
      <c r="D36" s="52" t="s">
        <v>8</v>
      </c>
      <c r="E36" s="40" t="s">
        <v>195</v>
      </c>
      <c r="F36" s="40" t="s">
        <v>194</v>
      </c>
      <c r="G36" s="40" t="s">
        <v>194</v>
      </c>
      <c r="H36" s="4">
        <v>169.4</v>
      </c>
      <c r="I36" s="10">
        <f>LOG(H36,2)</f>
        <v>7.4042900644448366</v>
      </c>
      <c r="J36" s="4">
        <v>779.8</v>
      </c>
      <c r="K36" s="10">
        <f>LOG(J36,2)</f>
        <v>9.6069603445102736</v>
      </c>
      <c r="L36" s="4">
        <v>1737.5</v>
      </c>
      <c r="M36" s="10">
        <f>LOG(L36,2)</f>
        <v>10.762797262498232</v>
      </c>
      <c r="N36" s="10">
        <f>AVERAGE(K36,M36)</f>
        <v>10.184878803504253</v>
      </c>
      <c r="O36" s="11">
        <f>I36-N36</f>
        <v>-2.7805887390594162</v>
      </c>
      <c r="P36"/>
      <c r="Q36"/>
      <c r="R36"/>
    </row>
    <row r="37" spans="1:18">
      <c r="A37" s="6" t="s">
        <v>149</v>
      </c>
      <c r="B37" s="6" t="s">
        <v>150</v>
      </c>
      <c r="C37" s="52" t="s">
        <v>8</v>
      </c>
      <c r="D37" s="52" t="s">
        <v>8</v>
      </c>
      <c r="E37" s="40" t="s">
        <v>195</v>
      </c>
      <c r="F37" s="40" t="s">
        <v>196</v>
      </c>
      <c r="G37" s="40" t="s">
        <v>196</v>
      </c>
      <c r="H37" s="4">
        <v>158.19999999999999</v>
      </c>
      <c r="I37" s="10">
        <f>LOG(H37,2)</f>
        <v>7.3056057895854298</v>
      </c>
      <c r="J37" s="4">
        <v>579.5</v>
      </c>
      <c r="K37" s="10">
        <f>LOG(J37,2)</f>
        <v>9.1786648510064719</v>
      </c>
      <c r="L37" s="4">
        <v>1236</v>
      </c>
      <c r="M37" s="10">
        <f>LOG(L37,2)</f>
        <v>10.271463027904375</v>
      </c>
      <c r="N37" s="10">
        <f>AVERAGE(K37,M37)</f>
        <v>9.7250639394554241</v>
      </c>
      <c r="O37" s="11">
        <f>I37-N37</f>
        <v>-2.4194581498699943</v>
      </c>
      <c r="P37"/>
      <c r="Q37"/>
      <c r="R37"/>
    </row>
    <row r="38" spans="1:18">
      <c r="A38" s="6" t="s">
        <v>143</v>
      </c>
      <c r="B38" s="6" t="s">
        <v>144</v>
      </c>
      <c r="C38" s="52" t="s">
        <v>8</v>
      </c>
      <c r="D38" s="52" t="s">
        <v>8</v>
      </c>
      <c r="E38" s="40" t="s">
        <v>195</v>
      </c>
      <c r="F38" s="40" t="s">
        <v>194</v>
      </c>
      <c r="G38" s="40" t="s">
        <v>195</v>
      </c>
      <c r="H38" s="4">
        <v>395.6</v>
      </c>
      <c r="I38" s="10">
        <f>LOG(H38,2)</f>
        <v>8.6278986158717501</v>
      </c>
      <c r="J38" s="4">
        <v>1194.7</v>
      </c>
      <c r="K38" s="10">
        <f>LOG(J38,2)</f>
        <v>10.222432674542764</v>
      </c>
      <c r="L38" s="4">
        <v>2578.1999999999998</v>
      </c>
      <c r="M38" s="10">
        <f>LOG(L38,2)</f>
        <v>11.332148467607732</v>
      </c>
      <c r="N38" s="10">
        <f>AVERAGE(K38,M38)</f>
        <v>10.777290571075248</v>
      </c>
      <c r="O38" s="11">
        <f>I38-N38</f>
        <v>-2.1493919552034981</v>
      </c>
    </row>
    <row r="39" spans="1:18">
      <c r="A39" s="6" t="s">
        <v>151</v>
      </c>
      <c r="B39" s="6" t="s">
        <v>62</v>
      </c>
      <c r="C39" s="52" t="s">
        <v>8</v>
      </c>
      <c r="D39" s="52" t="s">
        <v>8</v>
      </c>
      <c r="E39" s="40" t="s">
        <v>195</v>
      </c>
      <c r="F39" s="40" t="s">
        <v>194</v>
      </c>
      <c r="G39" s="40" t="s">
        <v>194</v>
      </c>
      <c r="H39" s="4">
        <v>278</v>
      </c>
      <c r="I39" s="10">
        <f>LOG(H39,2)</f>
        <v>8.1189410727235067</v>
      </c>
      <c r="J39" s="4">
        <v>628.9</v>
      </c>
      <c r="K39" s="10">
        <f>LOG(J39,2)</f>
        <v>9.2966868253634409</v>
      </c>
      <c r="L39" s="4">
        <v>1775.7</v>
      </c>
      <c r="M39" s="10">
        <f>LOG(L39,2)</f>
        <v>10.794172147278509</v>
      </c>
      <c r="N39" s="10">
        <f>AVERAGE(K39,M39)</f>
        <v>10.045429486320975</v>
      </c>
      <c r="O39" s="11">
        <f>I39-N39</f>
        <v>-1.9264884135974683</v>
      </c>
    </row>
    <row r="40" spans="1:18">
      <c r="A40" s="6" t="s">
        <v>139</v>
      </c>
      <c r="B40" s="6" t="s">
        <v>55</v>
      </c>
      <c r="C40" s="52" t="s">
        <v>8</v>
      </c>
      <c r="D40" s="52" t="s">
        <v>8</v>
      </c>
      <c r="E40" s="40" t="s">
        <v>195</v>
      </c>
      <c r="F40" s="40" t="s">
        <v>194</v>
      </c>
      <c r="G40" s="40" t="s">
        <v>194</v>
      </c>
      <c r="H40" s="4">
        <v>371.2</v>
      </c>
      <c r="I40" s="10">
        <f>LOG(H40,2)</f>
        <v>8.536052900240211</v>
      </c>
      <c r="J40" s="4">
        <v>742.7</v>
      </c>
      <c r="K40" s="10">
        <f>LOG(J40,2)</f>
        <v>9.5366357680850058</v>
      </c>
      <c r="L40" s="4">
        <v>1446.4</v>
      </c>
      <c r="M40" s="10">
        <f>LOG(L40,2)</f>
        <v>10.498250867527826</v>
      </c>
      <c r="N40" s="10">
        <f>AVERAGE(K40,M40)</f>
        <v>10.017443317806416</v>
      </c>
      <c r="O40" s="11">
        <f>I40-N40</f>
        <v>-1.4813904175662049</v>
      </c>
    </row>
    <row r="41" spans="1:18">
      <c r="A41" s="6" t="s">
        <v>140</v>
      </c>
      <c r="B41" s="6" t="s">
        <v>86</v>
      </c>
      <c r="C41" s="52" t="s">
        <v>8</v>
      </c>
      <c r="D41" s="52" t="s">
        <v>8</v>
      </c>
      <c r="E41" s="40" t="s">
        <v>195</v>
      </c>
      <c r="F41" s="40" t="s">
        <v>194</v>
      </c>
      <c r="G41" s="40" t="s">
        <v>194</v>
      </c>
      <c r="H41" s="4">
        <v>382.1</v>
      </c>
      <c r="I41" s="10">
        <f>LOG(H41,2)</f>
        <v>8.5778064474701488</v>
      </c>
      <c r="J41" s="4">
        <v>583.29999999999995</v>
      </c>
      <c r="K41" s="10">
        <f>LOG(J41,2)</f>
        <v>9.1880942639264038</v>
      </c>
      <c r="L41" s="4">
        <v>1278.4000000000001</v>
      </c>
      <c r="M41" s="10">
        <f>LOG(L41,2)</f>
        <v>10.320123598040615</v>
      </c>
      <c r="N41" s="10">
        <f>AVERAGE(K41,M41)</f>
        <v>9.7541089309835094</v>
      </c>
      <c r="O41" s="11">
        <f>I41-N41</f>
        <v>-1.1763024835133606</v>
      </c>
    </row>
  </sheetData>
  <sortState ref="A3:O41">
    <sortCondition ref="C3:C41" customList="Luminal,Basal A,Basal B,Claudin-low"/>
  </sortState>
  <mergeCells count="4">
    <mergeCell ref="O1:O2"/>
    <mergeCell ref="H1:I1"/>
    <mergeCell ref="J1:K1"/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8"/>
  <sheetViews>
    <sheetView zoomScale="80" zoomScaleNormal="80" workbookViewId="0">
      <selection activeCell="L32" sqref="L32"/>
    </sheetView>
  </sheetViews>
  <sheetFormatPr baseColWidth="10" defaultRowHeight="15"/>
  <cols>
    <col min="1" max="1" width="12" bestFit="1" customWidth="1"/>
    <col min="2" max="2" width="13.140625" customWidth="1"/>
    <col min="3" max="3" width="18.140625" customWidth="1"/>
    <col min="4" max="4" width="17.140625" bestFit="1" customWidth="1"/>
    <col min="5" max="5" width="8.7109375" customWidth="1"/>
    <col min="6" max="6" width="18.140625" bestFit="1" customWidth="1"/>
    <col min="7" max="7" width="17.140625" bestFit="1" customWidth="1"/>
    <col min="8" max="8" width="7.85546875" customWidth="1"/>
    <col min="9" max="9" width="12.42578125" customWidth="1"/>
    <col min="10" max="10" width="17.140625" bestFit="1" customWidth="1"/>
    <col min="11" max="11" width="19.28515625" bestFit="1" customWidth="1"/>
    <col min="12" max="12" width="7.7109375" customWidth="1"/>
    <col min="13" max="13" width="13" bestFit="1" customWidth="1"/>
    <col min="14" max="14" width="17.140625" bestFit="1" customWidth="1"/>
    <col min="15" max="15" width="8.7109375" customWidth="1"/>
    <col min="16" max="16" width="17.140625" bestFit="1" customWidth="1"/>
    <col min="17" max="17" width="8.42578125" customWidth="1"/>
    <col min="18" max="18" width="22.140625" bestFit="1" customWidth="1"/>
    <col min="19" max="19" width="9.7109375" customWidth="1"/>
    <col min="20" max="20" width="22.140625" bestFit="1" customWidth="1"/>
    <col min="21" max="21" width="10.140625" customWidth="1"/>
    <col min="22" max="22" width="17.140625" bestFit="1" customWidth="1"/>
    <col min="23" max="23" width="8.85546875" customWidth="1"/>
    <col min="24" max="25" width="17.140625" bestFit="1" customWidth="1"/>
    <col min="26" max="26" width="7.28515625" customWidth="1"/>
  </cols>
  <sheetData>
    <row r="1" spans="1:26" s="5" customFormat="1">
      <c r="A1" s="66"/>
      <c r="B1" s="35"/>
      <c r="C1" s="35"/>
      <c r="D1" s="35" t="s">
        <v>170</v>
      </c>
      <c r="E1" s="59" t="s">
        <v>182</v>
      </c>
      <c r="F1" s="43" t="s">
        <v>171</v>
      </c>
      <c r="G1" s="43" t="s">
        <v>171</v>
      </c>
      <c r="H1" s="59" t="s">
        <v>173</v>
      </c>
      <c r="I1" s="59" t="s">
        <v>183</v>
      </c>
      <c r="J1" s="43" t="s">
        <v>172</v>
      </c>
      <c r="K1" s="43" t="s">
        <v>172</v>
      </c>
      <c r="L1" s="59" t="s">
        <v>174</v>
      </c>
      <c r="M1" s="59" t="s">
        <v>184</v>
      </c>
      <c r="N1" s="35" t="s">
        <v>175</v>
      </c>
      <c r="O1" s="59" t="s">
        <v>185</v>
      </c>
      <c r="P1" s="35" t="s">
        <v>176</v>
      </c>
      <c r="Q1" s="59" t="s">
        <v>186</v>
      </c>
      <c r="R1" s="60" t="s">
        <v>178</v>
      </c>
      <c r="S1" s="59" t="s">
        <v>187</v>
      </c>
      <c r="T1" s="60" t="s">
        <v>177</v>
      </c>
      <c r="U1" s="59" t="s">
        <v>188</v>
      </c>
      <c r="V1" s="66" t="s">
        <v>179</v>
      </c>
      <c r="W1" s="59" t="s">
        <v>189</v>
      </c>
      <c r="X1" s="67" t="s">
        <v>180</v>
      </c>
      <c r="Y1" s="67" t="s">
        <v>180</v>
      </c>
      <c r="Z1" s="62" t="s">
        <v>181</v>
      </c>
    </row>
    <row r="2" spans="1:26" s="63" customFormat="1" ht="30">
      <c r="A2" s="1" t="s">
        <v>66</v>
      </c>
      <c r="B2" s="1" t="s">
        <v>190</v>
      </c>
      <c r="C2" s="1" t="s">
        <v>190</v>
      </c>
      <c r="D2" s="43" t="s">
        <v>158</v>
      </c>
      <c r="E2" s="59"/>
      <c r="F2" s="43" t="s">
        <v>159</v>
      </c>
      <c r="G2" s="43" t="s">
        <v>160</v>
      </c>
      <c r="H2" s="59"/>
      <c r="I2" s="59"/>
      <c r="J2" s="43" t="s">
        <v>161</v>
      </c>
      <c r="K2" s="43" t="s">
        <v>162</v>
      </c>
      <c r="L2" s="59"/>
      <c r="M2" s="59"/>
      <c r="N2" s="43" t="s">
        <v>163</v>
      </c>
      <c r="O2" s="59"/>
      <c r="P2" s="43" t="s">
        <v>164</v>
      </c>
      <c r="Q2" s="59"/>
      <c r="R2" s="67" t="s">
        <v>169</v>
      </c>
      <c r="S2" s="59"/>
      <c r="T2" s="67" t="s">
        <v>168</v>
      </c>
      <c r="U2" s="59"/>
      <c r="V2" s="67" t="s">
        <v>165</v>
      </c>
      <c r="W2" s="59"/>
      <c r="X2" s="67" t="s">
        <v>166</v>
      </c>
      <c r="Y2" s="67" t="s">
        <v>167</v>
      </c>
      <c r="Z2" s="62"/>
    </row>
    <row r="3" spans="1:26" s="5" customFormat="1">
      <c r="A3" s="68" t="s">
        <v>5</v>
      </c>
      <c r="B3" s="67" t="s">
        <v>6</v>
      </c>
      <c r="C3" s="67" t="s">
        <v>31</v>
      </c>
      <c r="D3" s="69">
        <v>8.9483949999999997</v>
      </c>
      <c r="E3" s="69">
        <f>D3-Z3</f>
        <v>-3.0791200000000014</v>
      </c>
      <c r="F3" s="70">
        <v>10.27692</v>
      </c>
      <c r="G3" s="70">
        <v>11.11769</v>
      </c>
      <c r="H3" s="69">
        <f t="shared" ref="H3:H33" si="0">AVERAGE(F3:G3)</f>
        <v>10.697305</v>
      </c>
      <c r="I3" s="69">
        <f>H3-Z3</f>
        <v>-1.330210000000001</v>
      </c>
      <c r="J3" s="70">
        <v>10.154070000000001</v>
      </c>
      <c r="K3" s="70">
        <v>10.77022</v>
      </c>
      <c r="L3" s="69">
        <f t="shared" ref="L3:L33" si="1">AVERAGE(J3:K3)</f>
        <v>10.462145</v>
      </c>
      <c r="M3" s="69">
        <f>L3-Z3</f>
        <v>-1.5653700000000015</v>
      </c>
      <c r="N3" s="69">
        <v>10.370329999999999</v>
      </c>
      <c r="O3" s="69">
        <f>N3-Z3</f>
        <v>-1.6571850000000019</v>
      </c>
      <c r="P3" s="69">
        <v>10.47298</v>
      </c>
      <c r="Q3" s="69">
        <f>P3-Z3</f>
        <v>-1.5545350000000013</v>
      </c>
      <c r="R3" s="70">
        <v>11.22536</v>
      </c>
      <c r="S3" s="70">
        <f>R3-Z3</f>
        <v>-0.80215500000000084</v>
      </c>
      <c r="T3" s="70">
        <v>9.1547590000000003</v>
      </c>
      <c r="U3" s="70">
        <f>T3-Z3</f>
        <v>-2.8727560000000008</v>
      </c>
      <c r="V3" s="70">
        <v>12.066839999999999</v>
      </c>
      <c r="W3" s="70">
        <f>V3-Z3</f>
        <v>3.9324999999998056E-2</v>
      </c>
      <c r="X3" s="70">
        <v>11.83869</v>
      </c>
      <c r="Y3" s="70">
        <v>12.216340000000001</v>
      </c>
      <c r="Z3" s="70">
        <f t="shared" ref="Z3:Z33" si="2">AVERAGE(X3:Y3)</f>
        <v>12.027515000000001</v>
      </c>
    </row>
    <row r="4" spans="1:26">
      <c r="A4" s="64" t="s">
        <v>10</v>
      </c>
      <c r="B4" s="61" t="s">
        <v>6</v>
      </c>
      <c r="C4" s="61" t="s">
        <v>31</v>
      </c>
      <c r="D4" s="54">
        <v>9.4249829999999992</v>
      </c>
      <c r="E4" s="54">
        <f t="shared" ref="E4:E33" si="3">D4-Z4</f>
        <v>-3.0758270000000003</v>
      </c>
      <c r="F4" s="55">
        <v>10.26118</v>
      </c>
      <c r="G4" s="55">
        <v>11.42436</v>
      </c>
      <c r="H4" s="54">
        <f t="shared" si="0"/>
        <v>10.84277</v>
      </c>
      <c r="I4" s="54">
        <f t="shared" ref="I4:I33" si="4">H4-Z4</f>
        <v>-1.6580399999999997</v>
      </c>
      <c r="J4" s="55">
        <v>10.630280000000001</v>
      </c>
      <c r="K4" s="55">
        <v>11.03421</v>
      </c>
      <c r="L4" s="54">
        <f t="shared" si="1"/>
        <v>10.832245</v>
      </c>
      <c r="M4" s="54">
        <f t="shared" ref="M4:M33" si="5">L4-Z4</f>
        <v>-1.6685649999999992</v>
      </c>
      <c r="N4" s="54">
        <v>10.961309999999999</v>
      </c>
      <c r="O4" s="54">
        <f t="shared" ref="O4:O33" si="6">N4-Z4</f>
        <v>-1.5395000000000003</v>
      </c>
      <c r="P4" s="54">
        <v>10.87068</v>
      </c>
      <c r="Q4" s="54">
        <f t="shared" ref="Q4:Q33" si="7">P4-Z4</f>
        <v>-1.6301299999999994</v>
      </c>
      <c r="R4" s="55">
        <v>11.595420000000001</v>
      </c>
      <c r="S4" s="55">
        <f t="shared" ref="S4:S33" si="8">R4-Z4</f>
        <v>-0.90538999999999881</v>
      </c>
      <c r="T4" s="55">
        <v>9.3392009999999992</v>
      </c>
      <c r="U4" s="55">
        <f t="shared" ref="U4:U33" si="9">T4-Z4</f>
        <v>-3.1616090000000003</v>
      </c>
      <c r="V4" s="55">
        <v>12.486370000000001</v>
      </c>
      <c r="W4" s="55">
        <f t="shared" ref="W4:W33" si="10">V4-Z4</f>
        <v>-1.4439999999998676E-2</v>
      </c>
      <c r="X4" s="55">
        <v>12.4017</v>
      </c>
      <c r="Y4" s="55">
        <v>12.599919999999999</v>
      </c>
      <c r="Z4" s="55">
        <f t="shared" si="2"/>
        <v>12.50081</v>
      </c>
    </row>
    <row r="5" spans="1:26">
      <c r="A5" s="64" t="s">
        <v>12</v>
      </c>
      <c r="B5" s="61" t="s">
        <v>6</v>
      </c>
      <c r="C5" s="61" t="s">
        <v>31</v>
      </c>
      <c r="D5" s="54">
        <v>9.2690959999999993</v>
      </c>
      <c r="E5" s="54">
        <f t="shared" si="3"/>
        <v>-3.2602039999999999</v>
      </c>
      <c r="F5" s="55">
        <v>10.48685</v>
      </c>
      <c r="G5" s="55">
        <v>11.58474</v>
      </c>
      <c r="H5" s="54">
        <f t="shared" si="0"/>
        <v>11.035795</v>
      </c>
      <c r="I5" s="54">
        <f t="shared" si="4"/>
        <v>-1.493504999999999</v>
      </c>
      <c r="J5" s="55">
        <v>10.64012</v>
      </c>
      <c r="K5" s="55">
        <v>11.06156</v>
      </c>
      <c r="L5" s="54">
        <f t="shared" si="1"/>
        <v>10.85084</v>
      </c>
      <c r="M5" s="54">
        <f t="shared" si="5"/>
        <v>-1.6784599999999994</v>
      </c>
      <c r="N5" s="54">
        <v>10.73668</v>
      </c>
      <c r="O5" s="54">
        <f t="shared" si="6"/>
        <v>-1.7926199999999994</v>
      </c>
      <c r="P5" s="54">
        <v>10.901540000000001</v>
      </c>
      <c r="Q5" s="54">
        <f t="shared" si="7"/>
        <v>-1.6277599999999985</v>
      </c>
      <c r="R5" s="55">
        <v>11.816549999999999</v>
      </c>
      <c r="S5" s="55">
        <f t="shared" si="8"/>
        <v>-0.71274999999999977</v>
      </c>
      <c r="T5" s="55">
        <v>9.0561980000000002</v>
      </c>
      <c r="U5" s="55">
        <f t="shared" si="9"/>
        <v>-3.473101999999999</v>
      </c>
      <c r="V5" s="55">
        <v>12.564679999999999</v>
      </c>
      <c r="W5" s="55">
        <f t="shared" si="10"/>
        <v>3.5379999999999967E-2</v>
      </c>
      <c r="X5" s="55">
        <v>12.35589</v>
      </c>
      <c r="Y5" s="55">
        <v>12.70271</v>
      </c>
      <c r="Z5" s="55">
        <f t="shared" si="2"/>
        <v>12.529299999999999</v>
      </c>
    </row>
    <row r="6" spans="1:26">
      <c r="A6" s="64" t="s">
        <v>19</v>
      </c>
      <c r="B6" s="61" t="s">
        <v>6</v>
      </c>
      <c r="C6" s="61" t="s">
        <v>31</v>
      </c>
      <c r="D6" s="54">
        <v>9.2964660000000006</v>
      </c>
      <c r="E6" s="54">
        <f t="shared" si="3"/>
        <v>-2.7627189999999988</v>
      </c>
      <c r="F6" s="55">
        <v>10.1432</v>
      </c>
      <c r="G6" s="55">
        <v>10.912509999999999</v>
      </c>
      <c r="H6" s="54">
        <f t="shared" si="0"/>
        <v>10.527854999999999</v>
      </c>
      <c r="I6" s="54">
        <f t="shared" si="4"/>
        <v>-1.5313300000000005</v>
      </c>
      <c r="J6" s="55">
        <v>10.292020000000001</v>
      </c>
      <c r="K6" s="55">
        <v>10.806950000000001</v>
      </c>
      <c r="L6" s="54">
        <f t="shared" si="1"/>
        <v>10.549485000000001</v>
      </c>
      <c r="M6" s="54">
        <f t="shared" si="5"/>
        <v>-1.5096999999999987</v>
      </c>
      <c r="N6" s="54">
        <v>10.48762</v>
      </c>
      <c r="O6" s="54">
        <f t="shared" si="6"/>
        <v>-1.5715649999999997</v>
      </c>
      <c r="P6" s="54">
        <v>10.49377</v>
      </c>
      <c r="Q6" s="54">
        <f t="shared" si="7"/>
        <v>-1.5654149999999998</v>
      </c>
      <c r="R6" s="55">
        <v>11.38456</v>
      </c>
      <c r="S6" s="55">
        <f t="shared" si="8"/>
        <v>-0.67462499999999892</v>
      </c>
      <c r="T6" s="55">
        <v>8.6335549999999994</v>
      </c>
      <c r="U6" s="55">
        <f t="shared" si="9"/>
        <v>-3.42563</v>
      </c>
      <c r="V6" s="55">
        <v>12.12833</v>
      </c>
      <c r="W6" s="55">
        <f t="shared" si="10"/>
        <v>6.9145000000000678E-2</v>
      </c>
      <c r="X6" s="55">
        <v>11.78481</v>
      </c>
      <c r="Y6" s="55">
        <v>12.33356</v>
      </c>
      <c r="Z6" s="55">
        <f t="shared" si="2"/>
        <v>12.059184999999999</v>
      </c>
    </row>
    <row r="7" spans="1:26">
      <c r="A7" s="64" t="s">
        <v>22</v>
      </c>
      <c r="B7" s="61" t="s">
        <v>6</v>
      </c>
      <c r="C7" s="61" t="s">
        <v>31</v>
      </c>
      <c r="D7" s="54">
        <v>9.1722649999999994</v>
      </c>
      <c r="E7" s="54">
        <f t="shared" si="3"/>
        <v>-3.2113550000000011</v>
      </c>
      <c r="F7" s="55">
        <v>10.512689999999999</v>
      </c>
      <c r="G7" s="55">
        <v>11.46096</v>
      </c>
      <c r="H7" s="54">
        <f t="shared" si="0"/>
        <v>10.986825</v>
      </c>
      <c r="I7" s="54">
        <f t="shared" si="4"/>
        <v>-1.3967950000000009</v>
      </c>
      <c r="J7" s="55">
        <v>10.468920000000001</v>
      </c>
      <c r="K7" s="55">
        <v>10.92855</v>
      </c>
      <c r="L7" s="54">
        <f t="shared" si="1"/>
        <v>10.698734999999999</v>
      </c>
      <c r="M7" s="54">
        <f t="shared" si="5"/>
        <v>-1.6848850000000013</v>
      </c>
      <c r="N7" s="54">
        <v>10.70059</v>
      </c>
      <c r="O7" s="54">
        <f t="shared" si="6"/>
        <v>-1.6830300000000005</v>
      </c>
      <c r="P7" s="54">
        <v>10.95224</v>
      </c>
      <c r="Q7" s="54">
        <f t="shared" si="7"/>
        <v>-1.4313800000000008</v>
      </c>
      <c r="R7" s="55">
        <v>11.51993</v>
      </c>
      <c r="S7" s="55">
        <f t="shared" si="8"/>
        <v>-0.86369000000000007</v>
      </c>
      <c r="T7" s="55">
        <v>8.9701869999999992</v>
      </c>
      <c r="U7" s="55">
        <f t="shared" si="9"/>
        <v>-3.4134330000000013</v>
      </c>
      <c r="V7" s="55">
        <v>12.50573</v>
      </c>
      <c r="W7" s="55">
        <f t="shared" si="10"/>
        <v>0.12210999999999927</v>
      </c>
      <c r="X7" s="55">
        <v>12.178900000000001</v>
      </c>
      <c r="Y7" s="55">
        <v>12.588340000000001</v>
      </c>
      <c r="Z7" s="55">
        <f t="shared" si="2"/>
        <v>12.383620000000001</v>
      </c>
    </row>
    <row r="8" spans="1:26">
      <c r="A8" s="64" t="s">
        <v>23</v>
      </c>
      <c r="B8" s="61" t="s">
        <v>6</v>
      </c>
      <c r="C8" s="61" t="s">
        <v>31</v>
      </c>
      <c r="D8" s="54">
        <v>9.4257159999999995</v>
      </c>
      <c r="E8" s="54">
        <f t="shared" si="3"/>
        <v>-3.1749540000000014</v>
      </c>
      <c r="F8" s="55">
        <v>10.57784</v>
      </c>
      <c r="G8" s="55">
        <v>11.589040000000001</v>
      </c>
      <c r="H8" s="54">
        <f t="shared" si="0"/>
        <v>11.08344</v>
      </c>
      <c r="I8" s="54">
        <f t="shared" si="4"/>
        <v>-1.5172300000000014</v>
      </c>
      <c r="J8" s="55">
        <v>10.826420000000001</v>
      </c>
      <c r="K8" s="55">
        <v>11.259080000000001</v>
      </c>
      <c r="L8" s="54">
        <f t="shared" si="1"/>
        <v>11.042750000000002</v>
      </c>
      <c r="M8" s="54">
        <f t="shared" si="5"/>
        <v>-1.5579199999999993</v>
      </c>
      <c r="N8" s="54">
        <v>11.130179999999999</v>
      </c>
      <c r="O8" s="54">
        <f t="shared" si="6"/>
        <v>-1.4704900000000016</v>
      </c>
      <c r="P8" s="54">
        <v>11.02121</v>
      </c>
      <c r="Q8" s="54">
        <f t="shared" si="7"/>
        <v>-1.579460000000001</v>
      </c>
      <c r="R8" s="55">
        <v>11.991910000000001</v>
      </c>
      <c r="S8" s="55">
        <f t="shared" si="8"/>
        <v>-0.60876000000000019</v>
      </c>
      <c r="T8" s="55">
        <v>9.3849049999999998</v>
      </c>
      <c r="U8" s="55">
        <f t="shared" si="9"/>
        <v>-3.2157650000000011</v>
      </c>
      <c r="V8" s="55">
        <v>12.702680000000001</v>
      </c>
      <c r="W8" s="55">
        <f t="shared" si="10"/>
        <v>0.10200999999999993</v>
      </c>
      <c r="X8" s="55">
        <v>12.40268</v>
      </c>
      <c r="Y8" s="55">
        <v>12.79866</v>
      </c>
      <c r="Z8" s="55">
        <f t="shared" si="2"/>
        <v>12.600670000000001</v>
      </c>
    </row>
    <row r="9" spans="1:26">
      <c r="A9" s="64" t="s">
        <v>24</v>
      </c>
      <c r="B9" s="61" t="s">
        <v>6</v>
      </c>
      <c r="C9" s="61" t="s">
        <v>31</v>
      </c>
      <c r="D9" s="54">
        <v>9.7094760000000004</v>
      </c>
      <c r="E9" s="54">
        <f t="shared" si="3"/>
        <v>-2.5268439999999988</v>
      </c>
      <c r="F9" s="55">
        <v>10.327780000000001</v>
      </c>
      <c r="G9" s="55">
        <v>11.26206</v>
      </c>
      <c r="H9" s="54">
        <f t="shared" si="0"/>
        <v>10.794920000000001</v>
      </c>
      <c r="I9" s="54">
        <f t="shared" si="4"/>
        <v>-1.441399999999998</v>
      </c>
      <c r="J9" s="55">
        <v>10.51158</v>
      </c>
      <c r="K9" s="55">
        <v>11.01629</v>
      </c>
      <c r="L9" s="54">
        <f t="shared" si="1"/>
        <v>10.763935</v>
      </c>
      <c r="M9" s="54">
        <f t="shared" si="5"/>
        <v>-1.4723849999999992</v>
      </c>
      <c r="N9" s="54">
        <v>10.705550000000001</v>
      </c>
      <c r="O9" s="54">
        <f t="shared" si="6"/>
        <v>-1.5307699999999986</v>
      </c>
      <c r="P9" s="54">
        <v>10.85064</v>
      </c>
      <c r="Q9" s="54">
        <f t="shared" si="7"/>
        <v>-1.3856799999999989</v>
      </c>
      <c r="R9" s="55">
        <v>11.6172</v>
      </c>
      <c r="S9" s="55">
        <f t="shared" si="8"/>
        <v>-0.61911999999999878</v>
      </c>
      <c r="T9" s="55">
        <v>7.807429</v>
      </c>
      <c r="U9" s="55">
        <f t="shared" si="9"/>
        <v>-4.4288909999999992</v>
      </c>
      <c r="V9" s="55">
        <v>12.34989</v>
      </c>
      <c r="W9" s="55">
        <f t="shared" si="10"/>
        <v>0.11357000000000106</v>
      </c>
      <c r="X9" s="55">
        <v>11.993729999999999</v>
      </c>
      <c r="Y9" s="55">
        <v>12.478910000000001</v>
      </c>
      <c r="Z9" s="55">
        <f t="shared" si="2"/>
        <v>12.236319999999999</v>
      </c>
    </row>
    <row r="10" spans="1:26">
      <c r="A10" s="64" t="s">
        <v>25</v>
      </c>
      <c r="B10" s="61" t="s">
        <v>6</v>
      </c>
      <c r="C10" s="61" t="s">
        <v>31</v>
      </c>
      <c r="D10" s="54">
        <v>9.1748370000000001</v>
      </c>
      <c r="E10" s="54">
        <f t="shared" si="3"/>
        <v>-2.5474829999999997</v>
      </c>
      <c r="F10" s="55">
        <v>10.15039</v>
      </c>
      <c r="G10" s="55">
        <v>10.758850000000001</v>
      </c>
      <c r="H10" s="54">
        <f t="shared" si="0"/>
        <v>10.45462</v>
      </c>
      <c r="I10" s="54">
        <f t="shared" si="4"/>
        <v>-1.2676999999999996</v>
      </c>
      <c r="J10" s="55">
        <v>10.055709999999999</v>
      </c>
      <c r="K10" s="55">
        <v>10.451510000000001</v>
      </c>
      <c r="L10" s="54">
        <f t="shared" si="1"/>
        <v>10.25361</v>
      </c>
      <c r="M10" s="54">
        <f t="shared" si="5"/>
        <v>-1.4687099999999997</v>
      </c>
      <c r="N10" s="54">
        <v>10.07638</v>
      </c>
      <c r="O10" s="54">
        <f t="shared" si="6"/>
        <v>-1.6459399999999995</v>
      </c>
      <c r="P10" s="54">
        <v>10.32883</v>
      </c>
      <c r="Q10" s="54">
        <f t="shared" si="7"/>
        <v>-1.3934899999999999</v>
      </c>
      <c r="R10" s="55">
        <v>10.96894</v>
      </c>
      <c r="S10" s="55">
        <f t="shared" si="8"/>
        <v>-0.75337999999999994</v>
      </c>
      <c r="T10" s="55">
        <v>7.890047</v>
      </c>
      <c r="U10" s="55">
        <f t="shared" si="9"/>
        <v>-3.8322729999999998</v>
      </c>
      <c r="V10" s="55">
        <v>11.84305</v>
      </c>
      <c r="W10" s="55">
        <f t="shared" si="10"/>
        <v>0.12073</v>
      </c>
      <c r="X10" s="55">
        <v>11.494680000000001</v>
      </c>
      <c r="Y10" s="55">
        <v>11.949960000000001</v>
      </c>
      <c r="Z10" s="55">
        <f t="shared" si="2"/>
        <v>11.72232</v>
      </c>
    </row>
    <row r="11" spans="1:26">
      <c r="A11" s="64" t="s">
        <v>26</v>
      </c>
      <c r="B11" s="61" t="s">
        <v>6</v>
      </c>
      <c r="C11" s="61" t="s">
        <v>31</v>
      </c>
      <c r="D11" s="54">
        <v>9.5506899999999995</v>
      </c>
      <c r="E11" s="54">
        <f t="shared" si="3"/>
        <v>-2.4830649999999999</v>
      </c>
      <c r="F11" s="55">
        <v>10.57375</v>
      </c>
      <c r="G11" s="55">
        <v>11.487880000000001</v>
      </c>
      <c r="H11" s="54">
        <f t="shared" si="0"/>
        <v>11.030815</v>
      </c>
      <c r="I11" s="54">
        <f t="shared" si="4"/>
        <v>-1.0029399999999988</v>
      </c>
      <c r="J11" s="55">
        <v>10.59892</v>
      </c>
      <c r="K11" s="55">
        <v>11.209440000000001</v>
      </c>
      <c r="L11" s="54">
        <f t="shared" si="1"/>
        <v>10.90418</v>
      </c>
      <c r="M11" s="54">
        <f t="shared" si="5"/>
        <v>-1.1295749999999991</v>
      </c>
      <c r="N11" s="54">
        <v>10.71383</v>
      </c>
      <c r="O11" s="54">
        <f t="shared" si="6"/>
        <v>-1.3199249999999996</v>
      </c>
      <c r="P11" s="54">
        <v>10.97634</v>
      </c>
      <c r="Q11" s="54">
        <f t="shared" si="7"/>
        <v>-1.0574149999999989</v>
      </c>
      <c r="R11" s="55">
        <v>11.63144</v>
      </c>
      <c r="S11" s="55">
        <f t="shared" si="8"/>
        <v>-0.40231499999999976</v>
      </c>
      <c r="T11" s="55">
        <v>8.3886959999999995</v>
      </c>
      <c r="U11" s="55">
        <f t="shared" si="9"/>
        <v>-3.6450589999999998</v>
      </c>
      <c r="V11" s="55">
        <v>12.49489</v>
      </c>
      <c r="W11" s="55">
        <f t="shared" si="10"/>
        <v>0.46113500000000052</v>
      </c>
      <c r="X11" s="55">
        <v>12.0867</v>
      </c>
      <c r="Y11" s="55">
        <v>11.98081</v>
      </c>
      <c r="Z11" s="55">
        <f t="shared" si="2"/>
        <v>12.033754999999999</v>
      </c>
    </row>
    <row r="12" spans="1:26">
      <c r="A12" s="64" t="s">
        <v>28</v>
      </c>
      <c r="B12" s="61" t="s">
        <v>6</v>
      </c>
      <c r="C12" s="61" t="s">
        <v>31</v>
      </c>
      <c r="D12" s="54">
        <v>9.6266800000000003</v>
      </c>
      <c r="E12" s="54">
        <f t="shared" si="3"/>
        <v>-2.7392199999999995</v>
      </c>
      <c r="F12" s="55">
        <v>10.87716</v>
      </c>
      <c r="G12" s="55">
        <v>11.512639999999999</v>
      </c>
      <c r="H12" s="54">
        <f t="shared" si="0"/>
        <v>11.194900000000001</v>
      </c>
      <c r="I12" s="54">
        <f t="shared" si="4"/>
        <v>-1.1709999999999994</v>
      </c>
      <c r="J12" s="55">
        <v>10.8001</v>
      </c>
      <c r="K12" s="55">
        <v>11.16071</v>
      </c>
      <c r="L12" s="54">
        <f t="shared" si="1"/>
        <v>10.980405000000001</v>
      </c>
      <c r="M12" s="54">
        <f t="shared" si="5"/>
        <v>-1.3854949999999988</v>
      </c>
      <c r="N12" s="54">
        <v>10.840070000000001</v>
      </c>
      <c r="O12" s="54">
        <f t="shared" si="6"/>
        <v>-1.5258299999999991</v>
      </c>
      <c r="P12" s="54">
        <v>11.00732</v>
      </c>
      <c r="Q12" s="54">
        <f t="shared" si="7"/>
        <v>-1.3585799999999999</v>
      </c>
      <c r="R12" s="55">
        <v>11.72405</v>
      </c>
      <c r="S12" s="55">
        <f t="shared" si="8"/>
        <v>-0.64184999999999981</v>
      </c>
      <c r="T12" s="55">
        <v>9.2221980000000006</v>
      </c>
      <c r="U12" s="55">
        <f t="shared" si="9"/>
        <v>-3.1437019999999993</v>
      </c>
      <c r="V12" s="55">
        <v>12.46265</v>
      </c>
      <c r="W12" s="55">
        <f t="shared" si="10"/>
        <v>9.6750000000000114E-2</v>
      </c>
      <c r="X12" s="55">
        <v>12.111549999999999</v>
      </c>
      <c r="Y12" s="55">
        <v>12.62025</v>
      </c>
      <c r="Z12" s="55">
        <f t="shared" si="2"/>
        <v>12.3659</v>
      </c>
    </row>
    <row r="13" spans="1:26">
      <c r="A13" s="64" t="s">
        <v>29</v>
      </c>
      <c r="B13" s="61" t="s">
        <v>6</v>
      </c>
      <c r="C13" s="61" t="s">
        <v>31</v>
      </c>
      <c r="D13" s="54">
        <v>9.3127910000000007</v>
      </c>
      <c r="E13" s="54">
        <f t="shared" si="3"/>
        <v>-3.0229339999999993</v>
      </c>
      <c r="F13" s="55">
        <v>10.22017</v>
      </c>
      <c r="G13" s="55">
        <v>11.211510000000001</v>
      </c>
      <c r="H13" s="54">
        <f t="shared" si="0"/>
        <v>10.71584</v>
      </c>
      <c r="I13" s="54">
        <f t="shared" si="4"/>
        <v>-1.619885</v>
      </c>
      <c r="J13" s="55">
        <v>10.412369999999999</v>
      </c>
      <c r="K13" s="55">
        <v>10.91846</v>
      </c>
      <c r="L13" s="54">
        <f t="shared" si="1"/>
        <v>10.665414999999999</v>
      </c>
      <c r="M13" s="54">
        <f t="shared" si="5"/>
        <v>-1.6703100000000006</v>
      </c>
      <c r="N13" s="54">
        <v>10.84891</v>
      </c>
      <c r="O13" s="54">
        <f t="shared" si="6"/>
        <v>-1.486815</v>
      </c>
      <c r="P13" s="54">
        <v>10.730130000000001</v>
      </c>
      <c r="Q13" s="54">
        <f t="shared" si="7"/>
        <v>-1.6055949999999992</v>
      </c>
      <c r="R13" s="55">
        <v>11.752929999999999</v>
      </c>
      <c r="S13" s="55">
        <f t="shared" si="8"/>
        <v>-0.58279500000000084</v>
      </c>
      <c r="T13" s="55">
        <v>8.7405000000000008</v>
      </c>
      <c r="U13" s="55">
        <f t="shared" si="9"/>
        <v>-3.5952249999999992</v>
      </c>
      <c r="V13" s="55">
        <v>12.37486</v>
      </c>
      <c r="W13" s="55">
        <f t="shared" si="10"/>
        <v>3.913499999999992E-2</v>
      </c>
      <c r="X13" s="55">
        <v>12.07821</v>
      </c>
      <c r="Y13" s="55">
        <v>12.59324</v>
      </c>
      <c r="Z13" s="55">
        <f t="shared" si="2"/>
        <v>12.335725</v>
      </c>
    </row>
    <row r="14" spans="1:26">
      <c r="A14" s="64" t="s">
        <v>32</v>
      </c>
      <c r="B14" s="61" t="s">
        <v>6</v>
      </c>
      <c r="C14" s="61" t="s">
        <v>31</v>
      </c>
      <c r="D14" s="54">
        <v>9.2514120000000002</v>
      </c>
      <c r="E14" s="54">
        <f t="shared" si="3"/>
        <v>-2.6850329999999989</v>
      </c>
      <c r="F14" s="55">
        <v>9.8987870000000004</v>
      </c>
      <c r="G14" s="55">
        <v>10.849690000000001</v>
      </c>
      <c r="H14" s="54">
        <f t="shared" si="0"/>
        <v>10.374238500000001</v>
      </c>
      <c r="I14" s="54">
        <f t="shared" si="4"/>
        <v>-1.5622064999999985</v>
      </c>
      <c r="J14" s="55">
        <v>10.27318</v>
      </c>
      <c r="K14" s="55">
        <v>10.699479999999999</v>
      </c>
      <c r="L14" s="54">
        <f t="shared" si="1"/>
        <v>10.486329999999999</v>
      </c>
      <c r="M14" s="54">
        <f t="shared" si="5"/>
        <v>-1.4501150000000003</v>
      </c>
      <c r="N14" s="54">
        <v>10.4107</v>
      </c>
      <c r="O14" s="54">
        <f t="shared" si="6"/>
        <v>-1.5257449999999988</v>
      </c>
      <c r="P14" s="54">
        <v>10.409269999999999</v>
      </c>
      <c r="Q14" s="54">
        <f t="shared" si="7"/>
        <v>-1.5271749999999997</v>
      </c>
      <c r="R14" s="55">
        <v>11.428800000000001</v>
      </c>
      <c r="S14" s="55">
        <f t="shared" si="8"/>
        <v>-0.50764499999999835</v>
      </c>
      <c r="T14" s="55">
        <v>8.4265749999999997</v>
      </c>
      <c r="U14" s="55">
        <f t="shared" si="9"/>
        <v>-3.5098699999999994</v>
      </c>
      <c r="V14" s="55">
        <v>12.02821</v>
      </c>
      <c r="W14" s="55">
        <f t="shared" si="10"/>
        <v>9.1765000000000541E-2</v>
      </c>
      <c r="X14" s="55">
        <v>11.58573</v>
      </c>
      <c r="Y14" s="55">
        <v>12.28716</v>
      </c>
      <c r="Z14" s="55">
        <f t="shared" si="2"/>
        <v>11.936444999999999</v>
      </c>
    </row>
    <row r="15" spans="1:26">
      <c r="A15" s="64" t="s">
        <v>34</v>
      </c>
      <c r="B15" s="65" t="s">
        <v>6</v>
      </c>
      <c r="C15" s="61" t="s">
        <v>31</v>
      </c>
      <c r="D15" s="54">
        <v>9.5681530000000006</v>
      </c>
      <c r="E15" s="54">
        <f t="shared" si="3"/>
        <v>-2.6600719999999995</v>
      </c>
      <c r="F15" s="55">
        <v>10.361929999999999</v>
      </c>
      <c r="G15" s="55">
        <v>11.26741</v>
      </c>
      <c r="H15" s="54">
        <f t="shared" si="0"/>
        <v>10.81467</v>
      </c>
      <c r="I15" s="54">
        <f t="shared" si="4"/>
        <v>-1.4135550000000006</v>
      </c>
      <c r="J15" s="55">
        <v>10.50131</v>
      </c>
      <c r="K15" s="55">
        <v>10.997680000000001</v>
      </c>
      <c r="L15" s="54">
        <f t="shared" si="1"/>
        <v>10.749495</v>
      </c>
      <c r="M15" s="54">
        <f t="shared" si="5"/>
        <v>-1.4787300000000005</v>
      </c>
      <c r="N15" s="54">
        <v>10.723470000000001</v>
      </c>
      <c r="O15" s="54">
        <f t="shared" si="6"/>
        <v>-1.5047549999999994</v>
      </c>
      <c r="P15" s="54">
        <v>10.83142</v>
      </c>
      <c r="Q15" s="54">
        <f t="shared" si="7"/>
        <v>-1.3968050000000005</v>
      </c>
      <c r="R15" s="55">
        <v>11.665559999999999</v>
      </c>
      <c r="S15" s="55">
        <f t="shared" si="8"/>
        <v>-0.56266500000000086</v>
      </c>
      <c r="T15" s="55">
        <v>8.1273079999999993</v>
      </c>
      <c r="U15" s="55">
        <f t="shared" si="9"/>
        <v>-4.1009170000000008</v>
      </c>
      <c r="V15" s="55">
        <v>12.331989999999999</v>
      </c>
      <c r="W15" s="55">
        <f t="shared" si="10"/>
        <v>0.10376499999999922</v>
      </c>
      <c r="X15" s="55">
        <v>12.04331</v>
      </c>
      <c r="Y15" s="55">
        <v>12.41314</v>
      </c>
      <c r="Z15" s="55">
        <f t="shared" si="2"/>
        <v>12.228225</v>
      </c>
    </row>
    <row r="16" spans="1:26">
      <c r="A16" s="64" t="s">
        <v>153</v>
      </c>
      <c r="B16" s="65" t="s">
        <v>7</v>
      </c>
      <c r="C16" s="61" t="s">
        <v>31</v>
      </c>
      <c r="D16" s="54">
        <v>9.3718299999999992</v>
      </c>
      <c r="E16" s="54">
        <f t="shared" si="3"/>
        <v>-2.7057850000000006</v>
      </c>
      <c r="F16" s="55">
        <v>10.3558</v>
      </c>
      <c r="G16" s="55">
        <v>10.885999999999999</v>
      </c>
      <c r="H16" s="54">
        <f t="shared" si="0"/>
        <v>10.620899999999999</v>
      </c>
      <c r="I16" s="54">
        <f t="shared" si="4"/>
        <v>-1.4567150000000009</v>
      </c>
      <c r="J16" s="55">
        <v>10.257759999999999</v>
      </c>
      <c r="K16" s="55">
        <v>10.729710000000001</v>
      </c>
      <c r="L16" s="54">
        <f t="shared" si="1"/>
        <v>10.493735000000001</v>
      </c>
      <c r="M16" s="54">
        <f t="shared" si="5"/>
        <v>-1.5838799999999988</v>
      </c>
      <c r="N16" s="54">
        <v>10.47847</v>
      </c>
      <c r="O16" s="54">
        <f t="shared" si="6"/>
        <v>-1.599145</v>
      </c>
      <c r="P16" s="54">
        <v>10.433630000000001</v>
      </c>
      <c r="Q16" s="54">
        <f t="shared" si="7"/>
        <v>-1.6439849999999989</v>
      </c>
      <c r="R16" s="55">
        <v>11.392099999999999</v>
      </c>
      <c r="S16" s="55">
        <f t="shared" si="8"/>
        <v>-0.68551500000000054</v>
      </c>
      <c r="T16" s="55">
        <v>7.9250749999999996</v>
      </c>
      <c r="U16" s="55">
        <f t="shared" si="9"/>
        <v>-4.1525400000000001</v>
      </c>
      <c r="V16" s="55">
        <v>12.130750000000001</v>
      </c>
      <c r="W16" s="55">
        <f t="shared" si="10"/>
        <v>5.3135000000001043E-2</v>
      </c>
      <c r="X16" s="55">
        <v>11.87388</v>
      </c>
      <c r="Y16" s="55">
        <v>12.28135</v>
      </c>
      <c r="Z16" s="55">
        <f t="shared" si="2"/>
        <v>12.077615</v>
      </c>
    </row>
    <row r="17" spans="1:26">
      <c r="A17" s="64" t="s">
        <v>154</v>
      </c>
      <c r="B17" s="65" t="s">
        <v>7</v>
      </c>
      <c r="C17" s="61" t="s">
        <v>31</v>
      </c>
      <c r="D17" s="54">
        <v>9.2163020000000007</v>
      </c>
      <c r="E17" s="54">
        <f t="shared" si="3"/>
        <v>-2.912882999999999</v>
      </c>
      <c r="F17" s="55">
        <v>10.42005</v>
      </c>
      <c r="G17" s="55">
        <v>11.292579999999999</v>
      </c>
      <c r="H17" s="54">
        <f t="shared" si="0"/>
        <v>10.856314999999999</v>
      </c>
      <c r="I17" s="54">
        <f t="shared" si="4"/>
        <v>-1.2728700000000011</v>
      </c>
      <c r="J17" s="55">
        <v>10.325900000000001</v>
      </c>
      <c r="K17" s="55">
        <v>10.857760000000001</v>
      </c>
      <c r="L17" s="54">
        <f t="shared" si="1"/>
        <v>10.591830000000002</v>
      </c>
      <c r="M17" s="54">
        <f t="shared" si="5"/>
        <v>-1.537354999999998</v>
      </c>
      <c r="N17" s="54">
        <v>10.519270000000001</v>
      </c>
      <c r="O17" s="54">
        <f t="shared" si="6"/>
        <v>-1.6099149999999991</v>
      </c>
      <c r="P17" s="54">
        <v>10.57742</v>
      </c>
      <c r="Q17" s="54">
        <f t="shared" si="7"/>
        <v>-1.5517649999999996</v>
      </c>
      <c r="R17" s="55">
        <v>11.346109999999999</v>
      </c>
      <c r="S17" s="55">
        <f t="shared" si="8"/>
        <v>-0.78307500000000019</v>
      </c>
      <c r="T17" s="55">
        <v>8.5540230000000008</v>
      </c>
      <c r="U17" s="55">
        <f t="shared" si="9"/>
        <v>-3.5751619999999988</v>
      </c>
      <c r="V17" s="55">
        <v>12.27896</v>
      </c>
      <c r="W17" s="55">
        <f t="shared" si="10"/>
        <v>0.14977499999999999</v>
      </c>
      <c r="X17" s="55">
        <v>11.87519</v>
      </c>
      <c r="Y17" s="55">
        <v>12.383179999999999</v>
      </c>
      <c r="Z17" s="55">
        <f t="shared" si="2"/>
        <v>12.129185</v>
      </c>
    </row>
    <row r="18" spans="1:26">
      <c r="A18" s="64" t="s">
        <v>37</v>
      </c>
      <c r="B18" s="65" t="s">
        <v>7</v>
      </c>
      <c r="C18" s="61" t="s">
        <v>31</v>
      </c>
      <c r="D18" s="54">
        <v>8.9265849999999993</v>
      </c>
      <c r="E18" s="54">
        <f t="shared" si="3"/>
        <v>-3.0808800000000005</v>
      </c>
      <c r="F18" s="55">
        <v>10.07602</v>
      </c>
      <c r="G18" s="55">
        <v>10.71949</v>
      </c>
      <c r="H18" s="54">
        <f t="shared" si="0"/>
        <v>10.397755</v>
      </c>
      <c r="I18" s="54">
        <f t="shared" si="4"/>
        <v>-1.6097099999999998</v>
      </c>
      <c r="J18" s="55">
        <v>10.11458</v>
      </c>
      <c r="K18" s="55">
        <v>10.52045</v>
      </c>
      <c r="L18" s="54">
        <f t="shared" si="1"/>
        <v>10.317515</v>
      </c>
      <c r="M18" s="54">
        <f t="shared" si="5"/>
        <v>-1.6899499999999996</v>
      </c>
      <c r="N18" s="54">
        <v>10.25548</v>
      </c>
      <c r="O18" s="54">
        <f t="shared" si="6"/>
        <v>-1.7519849999999995</v>
      </c>
      <c r="P18" s="54">
        <v>10.32216</v>
      </c>
      <c r="Q18" s="54">
        <f t="shared" si="7"/>
        <v>-1.6853049999999996</v>
      </c>
      <c r="R18" s="55">
        <v>11.305730000000001</v>
      </c>
      <c r="S18" s="55">
        <f t="shared" si="8"/>
        <v>-0.70173499999999933</v>
      </c>
      <c r="T18" s="55">
        <v>8.3148879999999998</v>
      </c>
      <c r="U18" s="55">
        <f t="shared" si="9"/>
        <v>-3.692577</v>
      </c>
      <c r="V18" s="55">
        <v>12.043979999999999</v>
      </c>
      <c r="W18" s="55">
        <f t="shared" si="10"/>
        <v>3.6514999999999631E-2</v>
      </c>
      <c r="X18" s="55">
        <v>11.821289999999999</v>
      </c>
      <c r="Y18" s="55">
        <v>12.19364</v>
      </c>
      <c r="Z18" s="55">
        <f t="shared" si="2"/>
        <v>12.007465</v>
      </c>
    </row>
    <row r="19" spans="1:26">
      <c r="A19" s="64" t="s">
        <v>38</v>
      </c>
      <c r="B19" s="65" t="s">
        <v>7</v>
      </c>
      <c r="C19" s="61" t="s">
        <v>31</v>
      </c>
      <c r="D19" s="54">
        <v>8.7597570000000005</v>
      </c>
      <c r="E19" s="54">
        <f t="shared" si="3"/>
        <v>-2.9705829999999995</v>
      </c>
      <c r="F19" s="55">
        <v>10.1098</v>
      </c>
      <c r="G19" s="55">
        <v>10.51661</v>
      </c>
      <c r="H19" s="54">
        <f t="shared" si="0"/>
        <v>10.313205</v>
      </c>
      <c r="I19" s="54">
        <f t="shared" si="4"/>
        <v>-1.417135</v>
      </c>
      <c r="J19" s="55">
        <v>9.6951909999999994</v>
      </c>
      <c r="K19" s="55">
        <v>10.13679</v>
      </c>
      <c r="L19" s="54">
        <f t="shared" si="1"/>
        <v>9.9159904999999995</v>
      </c>
      <c r="M19" s="54">
        <f t="shared" si="5"/>
        <v>-1.8143495000000005</v>
      </c>
      <c r="N19" s="54">
        <v>9.9220869999999994</v>
      </c>
      <c r="O19" s="54">
        <f t="shared" si="6"/>
        <v>-1.8082530000000006</v>
      </c>
      <c r="P19" s="54">
        <v>10.178739999999999</v>
      </c>
      <c r="Q19" s="54">
        <f t="shared" si="7"/>
        <v>-1.5516000000000005</v>
      </c>
      <c r="R19" s="55">
        <v>10.900499999999999</v>
      </c>
      <c r="S19" s="55">
        <f t="shared" si="8"/>
        <v>-0.8298400000000008</v>
      </c>
      <c r="T19" s="55">
        <v>7.8987420000000004</v>
      </c>
      <c r="U19" s="55">
        <f t="shared" si="9"/>
        <v>-3.8315979999999996</v>
      </c>
      <c r="V19" s="55">
        <v>11.75287</v>
      </c>
      <c r="W19" s="55">
        <f t="shared" si="10"/>
        <v>2.2529999999999717E-2</v>
      </c>
      <c r="X19" s="55">
        <v>11.539149999999999</v>
      </c>
      <c r="Y19" s="55">
        <v>11.921530000000001</v>
      </c>
      <c r="Z19" s="55">
        <f t="shared" si="2"/>
        <v>11.73034</v>
      </c>
    </row>
    <row r="20" spans="1:26">
      <c r="A20" s="64" t="s">
        <v>39</v>
      </c>
      <c r="B20" s="65" t="s">
        <v>7</v>
      </c>
      <c r="C20" s="61" t="s">
        <v>31</v>
      </c>
      <c r="D20" s="54">
        <v>8.6903670000000002</v>
      </c>
      <c r="E20" s="54">
        <f t="shared" si="3"/>
        <v>-3.332433</v>
      </c>
      <c r="F20" s="55">
        <v>10.11835</v>
      </c>
      <c r="G20" s="55">
        <v>10.90607</v>
      </c>
      <c r="H20" s="54">
        <f t="shared" si="0"/>
        <v>10.51221</v>
      </c>
      <c r="I20" s="54">
        <f t="shared" si="4"/>
        <v>-1.5105900000000005</v>
      </c>
      <c r="J20" s="55">
        <v>10.14174</v>
      </c>
      <c r="K20" s="55">
        <v>10.564579999999999</v>
      </c>
      <c r="L20" s="54">
        <f t="shared" si="1"/>
        <v>10.353159999999999</v>
      </c>
      <c r="M20" s="54">
        <f t="shared" si="5"/>
        <v>-1.6696400000000011</v>
      </c>
      <c r="N20" s="54">
        <v>10.425190000000001</v>
      </c>
      <c r="O20" s="54">
        <f t="shared" si="6"/>
        <v>-1.5976099999999995</v>
      </c>
      <c r="P20" s="54">
        <v>10.342359999999999</v>
      </c>
      <c r="Q20" s="54">
        <f t="shared" si="7"/>
        <v>-1.6804400000000008</v>
      </c>
      <c r="R20" s="55">
        <v>11.271520000000001</v>
      </c>
      <c r="S20" s="55">
        <f t="shared" si="8"/>
        <v>-0.7512799999999995</v>
      </c>
      <c r="T20" s="55">
        <v>9.0754529999999995</v>
      </c>
      <c r="U20" s="55">
        <f t="shared" si="9"/>
        <v>-2.9473470000000006</v>
      </c>
      <c r="V20" s="55">
        <v>12.068820000000001</v>
      </c>
      <c r="W20" s="55">
        <f t="shared" si="10"/>
        <v>4.6020000000000394E-2</v>
      </c>
      <c r="X20" s="55">
        <v>11.778549999999999</v>
      </c>
      <c r="Y20" s="55">
        <v>12.267049999999999</v>
      </c>
      <c r="Z20" s="55">
        <f t="shared" si="2"/>
        <v>12.0228</v>
      </c>
    </row>
    <row r="21" spans="1:26">
      <c r="A21" s="64" t="s">
        <v>50</v>
      </c>
      <c r="B21" s="65" t="s">
        <v>7</v>
      </c>
      <c r="C21" s="61" t="s">
        <v>31</v>
      </c>
      <c r="D21" s="54">
        <v>9.2614999999999998</v>
      </c>
      <c r="E21" s="54">
        <f t="shared" si="3"/>
        <v>-2.8634250000000012</v>
      </c>
      <c r="F21" s="55">
        <v>10.325139999999999</v>
      </c>
      <c r="G21" s="55">
        <v>11.102880000000001</v>
      </c>
      <c r="H21" s="54">
        <f t="shared" si="0"/>
        <v>10.71401</v>
      </c>
      <c r="I21" s="54">
        <f t="shared" si="4"/>
        <v>-1.410915000000001</v>
      </c>
      <c r="J21" s="55">
        <v>10.091469999999999</v>
      </c>
      <c r="K21" s="55">
        <v>10.728429999999999</v>
      </c>
      <c r="L21" s="54">
        <f t="shared" si="1"/>
        <v>10.409949999999998</v>
      </c>
      <c r="M21" s="54">
        <f t="shared" si="5"/>
        <v>-1.7149750000000026</v>
      </c>
      <c r="N21" s="54">
        <v>10.36026</v>
      </c>
      <c r="O21" s="54">
        <f t="shared" si="6"/>
        <v>-1.7646650000000008</v>
      </c>
      <c r="P21" s="54">
        <v>10.69186</v>
      </c>
      <c r="Q21" s="54">
        <f t="shared" si="7"/>
        <v>-1.4330650000000009</v>
      </c>
      <c r="R21" s="55">
        <v>11.19258</v>
      </c>
      <c r="S21" s="55">
        <f t="shared" si="8"/>
        <v>-0.93234500000000153</v>
      </c>
      <c r="T21" s="55">
        <v>8.591037</v>
      </c>
      <c r="U21" s="55">
        <f t="shared" si="9"/>
        <v>-3.533888000000001</v>
      </c>
      <c r="V21" s="55">
        <v>12.101520000000001</v>
      </c>
      <c r="W21" s="55">
        <f t="shared" si="10"/>
        <v>-2.3405000000000342E-2</v>
      </c>
      <c r="X21" s="55">
        <v>11.899570000000001</v>
      </c>
      <c r="Y21" s="55">
        <v>12.35028</v>
      </c>
      <c r="Z21" s="55">
        <f t="shared" si="2"/>
        <v>12.124925000000001</v>
      </c>
    </row>
    <row r="22" spans="1:26">
      <c r="A22" s="64" t="s">
        <v>43</v>
      </c>
      <c r="B22" s="65" t="s">
        <v>7</v>
      </c>
      <c r="C22" s="61" t="s">
        <v>31</v>
      </c>
      <c r="D22" s="54">
        <v>9.0886340000000008</v>
      </c>
      <c r="E22" s="54">
        <f t="shared" si="3"/>
        <v>-2.8573709999999988</v>
      </c>
      <c r="F22" s="55">
        <v>10.23922</v>
      </c>
      <c r="G22" s="55">
        <v>10.69848</v>
      </c>
      <c r="H22" s="54">
        <f t="shared" si="0"/>
        <v>10.46885</v>
      </c>
      <c r="I22" s="54">
        <f t="shared" si="4"/>
        <v>-1.4771549999999998</v>
      </c>
      <c r="J22" s="55">
        <v>9.9949110000000001</v>
      </c>
      <c r="K22" s="55">
        <v>10.7242</v>
      </c>
      <c r="L22" s="54">
        <f t="shared" si="1"/>
        <v>10.359555499999999</v>
      </c>
      <c r="M22" s="54">
        <f t="shared" si="5"/>
        <v>-1.5864495000000005</v>
      </c>
      <c r="N22" s="54">
        <v>10.222379999999999</v>
      </c>
      <c r="O22" s="54">
        <f t="shared" si="6"/>
        <v>-1.7236250000000002</v>
      </c>
      <c r="P22" s="54">
        <v>10.441850000000001</v>
      </c>
      <c r="Q22" s="54">
        <f t="shared" si="7"/>
        <v>-1.504154999999999</v>
      </c>
      <c r="R22" s="55">
        <v>10.920349999999999</v>
      </c>
      <c r="S22" s="55">
        <f t="shared" si="8"/>
        <v>-1.0256550000000004</v>
      </c>
      <c r="T22" s="55">
        <v>8.3515650000000008</v>
      </c>
      <c r="U22" s="55">
        <f t="shared" si="9"/>
        <v>-3.5944399999999987</v>
      </c>
      <c r="V22" s="55">
        <v>11.98249</v>
      </c>
      <c r="W22" s="55">
        <f t="shared" si="10"/>
        <v>3.6485000000000767E-2</v>
      </c>
      <c r="X22" s="55">
        <v>11.75451</v>
      </c>
      <c r="Y22" s="55">
        <v>12.137499999999999</v>
      </c>
      <c r="Z22" s="55">
        <f t="shared" si="2"/>
        <v>11.946005</v>
      </c>
    </row>
    <row r="23" spans="1:26">
      <c r="A23" s="64" t="s">
        <v>45</v>
      </c>
      <c r="B23" s="65" t="s">
        <v>7</v>
      </c>
      <c r="C23" s="61" t="s">
        <v>31</v>
      </c>
      <c r="D23" s="54">
        <v>8.8056029999999996</v>
      </c>
      <c r="E23" s="54">
        <f t="shared" si="3"/>
        <v>-3.0274219999999996</v>
      </c>
      <c r="F23" s="55">
        <v>10.00766</v>
      </c>
      <c r="G23" s="55">
        <v>10.62349</v>
      </c>
      <c r="H23" s="54">
        <f t="shared" si="0"/>
        <v>10.315574999999999</v>
      </c>
      <c r="I23" s="54">
        <f t="shared" si="4"/>
        <v>-1.5174500000000002</v>
      </c>
      <c r="J23" s="55">
        <v>9.9436710000000001</v>
      </c>
      <c r="K23" s="55">
        <v>10.33441</v>
      </c>
      <c r="L23" s="54">
        <f t="shared" si="1"/>
        <v>10.1390405</v>
      </c>
      <c r="M23" s="54">
        <f t="shared" si="5"/>
        <v>-1.6939844999999991</v>
      </c>
      <c r="N23" s="54">
        <v>10.14006</v>
      </c>
      <c r="O23" s="54">
        <f t="shared" si="6"/>
        <v>-1.6929649999999992</v>
      </c>
      <c r="P23" s="54">
        <v>10.23381</v>
      </c>
      <c r="Q23" s="54">
        <f t="shared" si="7"/>
        <v>-1.5992149999999992</v>
      </c>
      <c r="R23" s="55">
        <v>10.78542</v>
      </c>
      <c r="S23" s="55">
        <f t="shared" si="8"/>
        <v>-1.047604999999999</v>
      </c>
      <c r="T23" s="55">
        <v>8.7476299999999991</v>
      </c>
      <c r="U23" s="55">
        <f t="shared" si="9"/>
        <v>-3.0853950000000001</v>
      </c>
      <c r="V23" s="55">
        <v>11.825939999999999</v>
      </c>
      <c r="W23" s="55">
        <f t="shared" si="10"/>
        <v>-7.085000000000008E-3</v>
      </c>
      <c r="X23" s="55">
        <v>11.62331</v>
      </c>
      <c r="Y23" s="55">
        <v>12.04274</v>
      </c>
      <c r="Z23" s="55">
        <f t="shared" si="2"/>
        <v>11.833024999999999</v>
      </c>
    </row>
    <row r="24" spans="1:26">
      <c r="A24" s="64" t="s">
        <v>155</v>
      </c>
      <c r="B24" s="65" t="s">
        <v>7</v>
      </c>
      <c r="C24" s="61" t="s">
        <v>31</v>
      </c>
      <c r="D24" s="54">
        <v>9.5735100000000006</v>
      </c>
      <c r="E24" s="54">
        <f t="shared" si="3"/>
        <v>-2.62575</v>
      </c>
      <c r="F24" s="54">
        <v>10.38029</v>
      </c>
      <c r="G24" s="54">
        <v>11.21472</v>
      </c>
      <c r="H24" s="54">
        <f t="shared" si="0"/>
        <v>10.797505000000001</v>
      </c>
      <c r="I24" s="54">
        <f t="shared" si="4"/>
        <v>-1.4017549999999996</v>
      </c>
      <c r="J24" s="54">
        <v>10.49306</v>
      </c>
      <c r="K24" s="54">
        <v>11.20575</v>
      </c>
      <c r="L24" s="54">
        <f t="shared" si="1"/>
        <v>10.849405000000001</v>
      </c>
      <c r="M24" s="54">
        <f t="shared" si="5"/>
        <v>-1.3498549999999998</v>
      </c>
      <c r="N24" s="54">
        <v>10.72546</v>
      </c>
      <c r="O24" s="54">
        <f t="shared" si="6"/>
        <v>-1.4738000000000007</v>
      </c>
      <c r="P24" s="54">
        <v>10.80692</v>
      </c>
      <c r="Q24" s="54">
        <f t="shared" si="7"/>
        <v>-1.3923400000000008</v>
      </c>
      <c r="R24" s="54">
        <v>11.455959999999999</v>
      </c>
      <c r="S24" s="55">
        <f t="shared" si="8"/>
        <v>-0.7433000000000014</v>
      </c>
      <c r="T24" s="54">
        <v>8.3261800000000008</v>
      </c>
      <c r="U24" s="55">
        <f t="shared" si="9"/>
        <v>-3.8730799999999999</v>
      </c>
      <c r="V24" s="54">
        <v>12.32441</v>
      </c>
      <c r="W24" s="55">
        <f t="shared" si="10"/>
        <v>0.12514999999999965</v>
      </c>
      <c r="X24" s="54">
        <v>11.971880000000001</v>
      </c>
      <c r="Y24" s="54">
        <v>12.426640000000001</v>
      </c>
      <c r="Z24" s="55">
        <f t="shared" si="2"/>
        <v>12.199260000000001</v>
      </c>
    </row>
    <row r="25" spans="1:26">
      <c r="A25" s="64" t="s">
        <v>156</v>
      </c>
      <c r="B25" s="65" t="s">
        <v>7</v>
      </c>
      <c r="C25" s="61" t="s">
        <v>31</v>
      </c>
      <c r="D25" s="54">
        <v>8.8647379999999991</v>
      </c>
      <c r="E25" s="54">
        <f t="shared" si="3"/>
        <v>-2.8542820000000013</v>
      </c>
      <c r="F25" s="55">
        <v>10.243169999999999</v>
      </c>
      <c r="G25" s="55">
        <v>10.705859999999999</v>
      </c>
      <c r="H25" s="54">
        <f t="shared" si="0"/>
        <v>10.474515</v>
      </c>
      <c r="I25" s="54">
        <f t="shared" si="4"/>
        <v>-1.2445050000000002</v>
      </c>
      <c r="J25" s="55">
        <v>10.040760000000001</v>
      </c>
      <c r="K25" s="55">
        <v>10.506740000000001</v>
      </c>
      <c r="L25" s="54">
        <f t="shared" si="1"/>
        <v>10.27375</v>
      </c>
      <c r="M25" s="54">
        <f t="shared" si="5"/>
        <v>-1.4452700000000007</v>
      </c>
      <c r="N25" s="54">
        <v>10.017670000000001</v>
      </c>
      <c r="O25" s="54">
        <f t="shared" si="6"/>
        <v>-1.7013499999999997</v>
      </c>
      <c r="P25" s="54">
        <v>10.35352</v>
      </c>
      <c r="Q25" s="54">
        <f t="shared" si="7"/>
        <v>-1.3655000000000008</v>
      </c>
      <c r="R25" s="55">
        <v>10.808160000000001</v>
      </c>
      <c r="S25" s="55">
        <f t="shared" si="8"/>
        <v>-0.91085999999999956</v>
      </c>
      <c r="T25" s="55">
        <v>8.3261249999999993</v>
      </c>
      <c r="U25" s="55">
        <f t="shared" si="9"/>
        <v>-3.3928950000000011</v>
      </c>
      <c r="V25" s="55">
        <v>11.871180000000001</v>
      </c>
      <c r="W25" s="55">
        <f t="shared" si="10"/>
        <v>0.1521600000000003</v>
      </c>
      <c r="X25" s="55">
        <v>11.487629999999999</v>
      </c>
      <c r="Y25" s="55">
        <v>11.95041</v>
      </c>
      <c r="Z25" s="55">
        <f t="shared" si="2"/>
        <v>11.71902</v>
      </c>
    </row>
    <row r="26" spans="1:26">
      <c r="A26" s="64" t="s">
        <v>157</v>
      </c>
      <c r="B26" s="65" t="s">
        <v>7</v>
      </c>
      <c r="C26" s="61" t="s">
        <v>31</v>
      </c>
      <c r="D26" s="54">
        <v>9.2095350000000007</v>
      </c>
      <c r="E26" s="54">
        <f t="shared" si="3"/>
        <v>-2.681305</v>
      </c>
      <c r="F26" s="54">
        <v>10.355740000000001</v>
      </c>
      <c r="G26" s="54">
        <v>10.97852</v>
      </c>
      <c r="H26" s="54">
        <f t="shared" si="0"/>
        <v>10.66713</v>
      </c>
      <c r="I26" s="54">
        <f t="shared" si="4"/>
        <v>-1.2237100000000005</v>
      </c>
      <c r="J26" s="54">
        <v>10.16926</v>
      </c>
      <c r="K26" s="54">
        <v>10.670249999999999</v>
      </c>
      <c r="L26" s="54">
        <f t="shared" si="1"/>
        <v>10.419754999999999</v>
      </c>
      <c r="M26" s="54">
        <f t="shared" si="5"/>
        <v>-1.4710850000000022</v>
      </c>
      <c r="N26" s="54">
        <v>10.35858</v>
      </c>
      <c r="O26" s="54">
        <f t="shared" si="6"/>
        <v>-1.5322600000000008</v>
      </c>
      <c r="P26" s="54">
        <v>10.53969</v>
      </c>
      <c r="Q26" s="54">
        <f t="shared" si="7"/>
        <v>-1.3511500000000005</v>
      </c>
      <c r="R26" s="54">
        <v>11.009919999999999</v>
      </c>
      <c r="S26" s="55">
        <f t="shared" si="8"/>
        <v>-0.88092000000000148</v>
      </c>
      <c r="T26" s="54">
        <v>8.1185810000000007</v>
      </c>
      <c r="U26" s="55">
        <f t="shared" si="9"/>
        <v>-3.772259</v>
      </c>
      <c r="V26" s="54">
        <v>11.98878</v>
      </c>
      <c r="W26" s="55">
        <f t="shared" si="10"/>
        <v>9.7939999999999472E-2</v>
      </c>
      <c r="X26" s="54">
        <v>11.65127</v>
      </c>
      <c r="Y26" s="54">
        <v>12.130409999999999</v>
      </c>
      <c r="Z26" s="55">
        <f t="shared" si="2"/>
        <v>11.890840000000001</v>
      </c>
    </row>
    <row r="27" spans="1:26">
      <c r="A27" s="64" t="s">
        <v>55</v>
      </c>
      <c r="B27" s="65" t="s">
        <v>8</v>
      </c>
      <c r="C27" s="61" t="s">
        <v>8</v>
      </c>
      <c r="D27" s="54">
        <v>8.7503240000000009</v>
      </c>
      <c r="E27" s="54">
        <f t="shared" si="3"/>
        <v>-2.5720559999999981</v>
      </c>
      <c r="F27" s="55">
        <v>9.9799089999999993</v>
      </c>
      <c r="G27" s="55">
        <v>10.30902</v>
      </c>
      <c r="H27" s="54">
        <f t="shared" si="0"/>
        <v>10.1444645</v>
      </c>
      <c r="I27" s="54">
        <f t="shared" si="4"/>
        <v>-1.1779154999999992</v>
      </c>
      <c r="J27" s="55">
        <v>9.6144549999999995</v>
      </c>
      <c r="K27" s="55">
        <v>9.9781650000000006</v>
      </c>
      <c r="L27" s="54">
        <f t="shared" si="1"/>
        <v>9.7963100000000001</v>
      </c>
      <c r="M27" s="54">
        <f t="shared" si="5"/>
        <v>-1.5260699999999989</v>
      </c>
      <c r="N27" s="54">
        <v>9.5797939999999997</v>
      </c>
      <c r="O27" s="54">
        <f t="shared" si="6"/>
        <v>-1.7425859999999993</v>
      </c>
      <c r="P27" s="54">
        <v>9.8828119999999995</v>
      </c>
      <c r="Q27" s="54">
        <f t="shared" si="7"/>
        <v>-1.4395679999999995</v>
      </c>
      <c r="R27" s="55">
        <v>10.24719</v>
      </c>
      <c r="S27" s="55">
        <f t="shared" si="8"/>
        <v>-1.0751899999999992</v>
      </c>
      <c r="T27" s="55">
        <v>8.7770580000000002</v>
      </c>
      <c r="U27" s="55">
        <f t="shared" si="9"/>
        <v>-2.5453219999999988</v>
      </c>
      <c r="V27" s="55">
        <v>11.36327</v>
      </c>
      <c r="W27" s="55">
        <f t="shared" si="10"/>
        <v>4.0890000000000981E-2</v>
      </c>
      <c r="X27" s="55">
        <v>11.112909999999999</v>
      </c>
      <c r="Y27" s="55">
        <v>11.53185</v>
      </c>
      <c r="Z27" s="55">
        <f t="shared" si="2"/>
        <v>11.322379999999999</v>
      </c>
    </row>
    <row r="28" spans="1:26">
      <c r="A28" s="64" t="s">
        <v>56</v>
      </c>
      <c r="B28" s="61" t="s">
        <v>8</v>
      </c>
      <c r="C28" s="61" t="s">
        <v>8</v>
      </c>
      <c r="D28" s="54">
        <v>8.8680389999999996</v>
      </c>
      <c r="E28" s="54">
        <f t="shared" si="3"/>
        <v>-3.0115960000000008</v>
      </c>
      <c r="F28" s="55">
        <v>10.03945</v>
      </c>
      <c r="G28" s="55">
        <v>10.67144</v>
      </c>
      <c r="H28" s="54">
        <f t="shared" si="0"/>
        <v>10.355445</v>
      </c>
      <c r="I28" s="54">
        <f t="shared" si="4"/>
        <v>-1.5241900000000008</v>
      </c>
      <c r="J28" s="55">
        <v>9.8635529999999996</v>
      </c>
      <c r="K28" s="55">
        <v>10.375769999999999</v>
      </c>
      <c r="L28" s="54">
        <f t="shared" si="1"/>
        <v>10.119661499999999</v>
      </c>
      <c r="M28" s="54">
        <f t="shared" si="5"/>
        <v>-1.759973500000001</v>
      </c>
      <c r="N28" s="54">
        <v>10.22838</v>
      </c>
      <c r="O28" s="54">
        <f t="shared" si="6"/>
        <v>-1.6512550000000008</v>
      </c>
      <c r="P28" s="54">
        <v>10.36304</v>
      </c>
      <c r="Q28" s="54">
        <f t="shared" si="7"/>
        <v>-1.5165950000000006</v>
      </c>
      <c r="R28" s="55">
        <v>10.94694</v>
      </c>
      <c r="S28" s="55">
        <f t="shared" si="8"/>
        <v>-0.93269500000000072</v>
      </c>
      <c r="T28" s="55">
        <v>8.5860540000000007</v>
      </c>
      <c r="U28" s="55">
        <f t="shared" si="9"/>
        <v>-3.2935809999999996</v>
      </c>
      <c r="V28" s="55">
        <v>11.7516</v>
      </c>
      <c r="W28" s="55">
        <f t="shared" si="10"/>
        <v>-0.12803500000000057</v>
      </c>
      <c r="X28" s="55">
        <v>11.602959999999999</v>
      </c>
      <c r="Y28" s="55">
        <v>12.15631</v>
      </c>
      <c r="Z28" s="55">
        <f t="shared" si="2"/>
        <v>11.879635</v>
      </c>
    </row>
    <row r="29" spans="1:26">
      <c r="A29" s="64" t="s">
        <v>53</v>
      </c>
      <c r="B29" s="61" t="s">
        <v>8</v>
      </c>
      <c r="C29" s="61" t="s">
        <v>8</v>
      </c>
      <c r="D29" s="54">
        <v>9.0055289999999992</v>
      </c>
      <c r="E29" s="54">
        <f t="shared" si="3"/>
        <v>-2.6763860000000008</v>
      </c>
      <c r="F29" s="55">
        <v>9.9974939999999997</v>
      </c>
      <c r="G29" s="55">
        <v>10.45388</v>
      </c>
      <c r="H29" s="54">
        <f t="shared" si="0"/>
        <v>10.225687000000001</v>
      </c>
      <c r="I29" s="54">
        <f t="shared" si="4"/>
        <v>-1.4562279999999994</v>
      </c>
      <c r="J29" s="55">
        <v>9.7646060000000006</v>
      </c>
      <c r="K29" s="55">
        <v>10.308020000000001</v>
      </c>
      <c r="L29" s="54">
        <f t="shared" si="1"/>
        <v>10.036313</v>
      </c>
      <c r="M29" s="54">
        <f t="shared" si="5"/>
        <v>-1.6456020000000002</v>
      </c>
      <c r="N29" s="54">
        <v>9.8859049999999993</v>
      </c>
      <c r="O29" s="54">
        <f t="shared" si="6"/>
        <v>-1.7960100000000008</v>
      </c>
      <c r="P29" s="54">
        <v>9.9433229999999995</v>
      </c>
      <c r="Q29" s="54">
        <f t="shared" si="7"/>
        <v>-1.7385920000000006</v>
      </c>
      <c r="R29" s="55">
        <v>10.54584</v>
      </c>
      <c r="S29" s="55">
        <f t="shared" si="8"/>
        <v>-1.1360749999999999</v>
      </c>
      <c r="T29" s="55">
        <v>8.8223490000000009</v>
      </c>
      <c r="U29" s="55">
        <f t="shared" si="9"/>
        <v>-2.8595659999999992</v>
      </c>
      <c r="V29" s="55">
        <v>11.560639999999999</v>
      </c>
      <c r="W29" s="55">
        <f t="shared" si="10"/>
        <v>-0.12127500000000069</v>
      </c>
      <c r="X29" s="55">
        <v>11.37839</v>
      </c>
      <c r="Y29" s="55">
        <v>11.985440000000001</v>
      </c>
      <c r="Z29" s="55">
        <f t="shared" si="2"/>
        <v>11.681915</v>
      </c>
    </row>
    <row r="30" spans="1:26">
      <c r="A30" s="64" t="s">
        <v>58</v>
      </c>
      <c r="B30" s="61" t="s">
        <v>8</v>
      </c>
      <c r="C30" s="61" t="s">
        <v>8</v>
      </c>
      <c r="D30" s="54">
        <v>8.7841149999999999</v>
      </c>
      <c r="E30" s="54">
        <f t="shared" si="3"/>
        <v>-2.8906449999999992</v>
      </c>
      <c r="F30" s="55">
        <v>10.07184</v>
      </c>
      <c r="G30" s="55">
        <v>10.4488</v>
      </c>
      <c r="H30" s="54">
        <f t="shared" si="0"/>
        <v>10.26032</v>
      </c>
      <c r="I30" s="54">
        <f t="shared" si="4"/>
        <v>-1.414439999999999</v>
      </c>
      <c r="J30" s="55">
        <v>9.7659059999999993</v>
      </c>
      <c r="K30" s="55">
        <v>10.29331</v>
      </c>
      <c r="L30" s="54">
        <f t="shared" si="1"/>
        <v>10.029608</v>
      </c>
      <c r="M30" s="54">
        <f t="shared" si="5"/>
        <v>-1.6451519999999995</v>
      </c>
      <c r="N30" s="54">
        <v>9.9733110000000007</v>
      </c>
      <c r="O30" s="54">
        <f t="shared" si="6"/>
        <v>-1.7014489999999984</v>
      </c>
      <c r="P30" s="54">
        <v>10.0496</v>
      </c>
      <c r="Q30" s="54">
        <f t="shared" si="7"/>
        <v>-1.6251599999999993</v>
      </c>
      <c r="R30" s="55">
        <v>10.7027</v>
      </c>
      <c r="S30" s="55">
        <f t="shared" si="8"/>
        <v>-0.97205999999999904</v>
      </c>
      <c r="T30" s="55">
        <v>8.7140719999999998</v>
      </c>
      <c r="U30" s="55">
        <f t="shared" si="9"/>
        <v>-2.9606879999999993</v>
      </c>
      <c r="V30" s="55">
        <v>11.712569999999999</v>
      </c>
      <c r="W30" s="55">
        <f t="shared" si="10"/>
        <v>3.7810000000000343E-2</v>
      </c>
      <c r="X30" s="55">
        <v>11.429510000000001</v>
      </c>
      <c r="Y30" s="55">
        <v>11.92001</v>
      </c>
      <c r="Z30" s="55">
        <f t="shared" si="2"/>
        <v>11.674759999999999</v>
      </c>
    </row>
    <row r="31" spans="1:26">
      <c r="A31" s="64" t="s">
        <v>59</v>
      </c>
      <c r="B31" s="61" t="s">
        <v>8</v>
      </c>
      <c r="C31" s="61" t="s">
        <v>8</v>
      </c>
      <c r="D31" s="54">
        <v>9.3278649999999992</v>
      </c>
      <c r="E31" s="54">
        <f t="shared" si="3"/>
        <v>-2.684075</v>
      </c>
      <c r="F31" s="55">
        <v>9.7281999999999993</v>
      </c>
      <c r="G31" s="55">
        <v>10.615690000000001</v>
      </c>
      <c r="H31" s="54">
        <f t="shared" si="0"/>
        <v>10.171945000000001</v>
      </c>
      <c r="I31" s="54">
        <f t="shared" si="4"/>
        <v>-1.8399949999999983</v>
      </c>
      <c r="J31" s="55">
        <v>10.315099999999999</v>
      </c>
      <c r="K31" s="55">
        <v>10.62825</v>
      </c>
      <c r="L31" s="54">
        <f t="shared" si="1"/>
        <v>10.471674999999999</v>
      </c>
      <c r="M31" s="54">
        <f t="shared" si="5"/>
        <v>-1.5402649999999998</v>
      </c>
      <c r="N31" s="54">
        <v>10.302860000000001</v>
      </c>
      <c r="O31" s="54">
        <f t="shared" si="6"/>
        <v>-1.7090799999999984</v>
      </c>
      <c r="P31" s="54">
        <v>10.371180000000001</v>
      </c>
      <c r="Q31" s="54">
        <f t="shared" si="7"/>
        <v>-1.6407599999999984</v>
      </c>
      <c r="R31" s="55">
        <v>10.85839</v>
      </c>
      <c r="S31" s="55">
        <f t="shared" si="8"/>
        <v>-1.1535499999999992</v>
      </c>
      <c r="T31" s="55">
        <v>9.8581730000000007</v>
      </c>
      <c r="U31" s="55">
        <f t="shared" si="9"/>
        <v>-2.1537669999999984</v>
      </c>
      <c r="V31" s="55">
        <v>12.10788</v>
      </c>
      <c r="W31" s="55">
        <f t="shared" si="10"/>
        <v>9.594000000000058E-2</v>
      </c>
      <c r="X31" s="55">
        <v>11.81352</v>
      </c>
      <c r="Y31" s="55">
        <v>12.21036</v>
      </c>
      <c r="Z31" s="55">
        <f t="shared" si="2"/>
        <v>12.011939999999999</v>
      </c>
    </row>
    <row r="32" spans="1:26">
      <c r="A32" s="64" t="s">
        <v>60</v>
      </c>
      <c r="B32" s="61" t="s">
        <v>8</v>
      </c>
      <c r="C32" s="61" t="s">
        <v>8</v>
      </c>
      <c r="D32" s="54">
        <v>8.5720980000000004</v>
      </c>
      <c r="E32" s="54">
        <f t="shared" si="3"/>
        <v>-3.1541569999999997</v>
      </c>
      <c r="F32" s="55">
        <v>10.19035</v>
      </c>
      <c r="G32" s="55">
        <v>10.685449999999999</v>
      </c>
      <c r="H32" s="54">
        <f t="shared" si="0"/>
        <v>10.437899999999999</v>
      </c>
      <c r="I32" s="54">
        <f t="shared" si="4"/>
        <v>-1.288355000000001</v>
      </c>
      <c r="J32" s="55">
        <v>9.8454270000000008</v>
      </c>
      <c r="K32" s="55">
        <v>10.308820000000001</v>
      </c>
      <c r="L32" s="54">
        <f t="shared" si="1"/>
        <v>10.077123500000001</v>
      </c>
      <c r="M32" s="54">
        <f t="shared" si="5"/>
        <v>-1.6491314999999993</v>
      </c>
      <c r="N32" s="54">
        <v>10.08506</v>
      </c>
      <c r="O32" s="54">
        <f t="shared" si="6"/>
        <v>-1.6411949999999997</v>
      </c>
      <c r="P32" s="54">
        <v>10.3094</v>
      </c>
      <c r="Q32" s="54">
        <f t="shared" si="7"/>
        <v>-1.416855</v>
      </c>
      <c r="R32" s="55">
        <v>10.96238</v>
      </c>
      <c r="S32" s="55">
        <f t="shared" si="8"/>
        <v>-0.76387500000000053</v>
      </c>
      <c r="T32" s="55">
        <v>7.857253</v>
      </c>
      <c r="U32" s="55">
        <f t="shared" si="9"/>
        <v>-3.8690020000000001</v>
      </c>
      <c r="V32" s="55">
        <v>11.840960000000001</v>
      </c>
      <c r="W32" s="55">
        <f t="shared" si="10"/>
        <v>0.11470500000000072</v>
      </c>
      <c r="X32" s="55">
        <v>11.59287</v>
      </c>
      <c r="Y32" s="55">
        <v>11.859640000000001</v>
      </c>
      <c r="Z32" s="55">
        <f t="shared" si="2"/>
        <v>11.726255</v>
      </c>
    </row>
    <row r="33" spans="1:26">
      <c r="A33" s="64" t="s">
        <v>62</v>
      </c>
      <c r="B33" s="61" t="s">
        <v>8</v>
      </c>
      <c r="C33" s="61" t="s">
        <v>8</v>
      </c>
      <c r="D33" s="54">
        <v>9.1319940000000006</v>
      </c>
      <c r="E33" s="54">
        <f t="shared" si="3"/>
        <v>-2.8642209999999988</v>
      </c>
      <c r="F33" s="55">
        <v>10.12932</v>
      </c>
      <c r="G33" s="55">
        <v>10.982469999999999</v>
      </c>
      <c r="H33" s="54">
        <f t="shared" si="0"/>
        <v>10.555895</v>
      </c>
      <c r="I33" s="54">
        <f t="shared" si="4"/>
        <v>-1.4403199999999998</v>
      </c>
      <c r="J33" s="55">
        <v>10.088889999999999</v>
      </c>
      <c r="K33" s="55">
        <v>10.46162</v>
      </c>
      <c r="L33" s="54">
        <f t="shared" si="1"/>
        <v>10.275255</v>
      </c>
      <c r="M33" s="54">
        <f t="shared" si="5"/>
        <v>-1.7209599999999998</v>
      </c>
      <c r="N33" s="54">
        <v>10.19881</v>
      </c>
      <c r="O33" s="54">
        <f t="shared" si="6"/>
        <v>-1.7974049999999995</v>
      </c>
      <c r="P33" s="54">
        <v>10.338139999999999</v>
      </c>
      <c r="Q33" s="54">
        <f t="shared" si="7"/>
        <v>-1.6580750000000002</v>
      </c>
      <c r="R33" s="55">
        <v>11.004289999999999</v>
      </c>
      <c r="S33" s="55">
        <f t="shared" si="8"/>
        <v>-0.99192500000000017</v>
      </c>
      <c r="T33" s="55">
        <v>9.4990550000000002</v>
      </c>
      <c r="U33" s="55">
        <f t="shared" si="9"/>
        <v>-2.4971599999999992</v>
      </c>
      <c r="V33" s="55">
        <v>11.91114</v>
      </c>
      <c r="W33" s="55">
        <f t="shared" si="10"/>
        <v>-8.507499999999979E-2</v>
      </c>
      <c r="X33" s="55">
        <v>11.820510000000001</v>
      </c>
      <c r="Y33" s="55">
        <v>12.17192</v>
      </c>
      <c r="Z33" s="55">
        <f t="shared" si="2"/>
        <v>11.996214999999999</v>
      </c>
    </row>
    <row r="37" spans="1:26" s="56" customFormat="1"/>
    <row r="38" spans="1:26" s="56" customFormat="1">
      <c r="A38" s="57"/>
      <c r="B38" s="57"/>
      <c r="C38" s="57"/>
      <c r="D38" s="57"/>
      <c r="E38" s="57"/>
      <c r="N38"/>
      <c r="O38"/>
      <c r="P38"/>
      <c r="Q38"/>
      <c r="T38"/>
      <c r="U38"/>
    </row>
  </sheetData>
  <mergeCells count="11">
    <mergeCell ref="W1:W2"/>
    <mergeCell ref="H1:H2"/>
    <mergeCell ref="L1:L2"/>
    <mergeCell ref="Z1:Z2"/>
    <mergeCell ref="I1:I2"/>
    <mergeCell ref="M1:M2"/>
    <mergeCell ref="O1:O2"/>
    <mergeCell ref="Q1:Q2"/>
    <mergeCell ref="E1:E2"/>
    <mergeCell ref="S1:S2"/>
    <mergeCell ref="U1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30" sqref="C30"/>
    </sheetView>
  </sheetViews>
  <sheetFormatPr baseColWidth="10" defaultRowHeight="15"/>
  <cols>
    <col min="1" max="1" width="11.5703125" bestFit="1" customWidth="1"/>
    <col min="2" max="2" width="11" bestFit="1" customWidth="1"/>
    <col min="3" max="3" width="24.85546875" bestFit="1" customWidth="1"/>
    <col min="4" max="4" width="13.5703125" bestFit="1" customWidth="1"/>
    <col min="5" max="5" width="12" customWidth="1"/>
    <col min="6" max="6" width="13.5703125" bestFit="1" customWidth="1"/>
    <col min="7" max="7" width="12.5703125" customWidth="1"/>
    <col min="8" max="8" width="13.5703125" bestFit="1" customWidth="1"/>
    <col min="9" max="9" width="11.5703125" bestFit="1" customWidth="1"/>
    <col min="10" max="10" width="6.5703125" bestFit="1" customWidth="1"/>
    <col min="11" max="11" width="10" bestFit="1" customWidth="1"/>
    <col min="12" max="12" width="4" bestFit="1" customWidth="1"/>
  </cols>
  <sheetData>
    <row r="1" spans="1:11" s="39" customFormat="1">
      <c r="D1" s="34" t="s">
        <v>4</v>
      </c>
      <c r="E1" s="39" t="s">
        <v>3</v>
      </c>
      <c r="F1" s="39" t="s">
        <v>3</v>
      </c>
      <c r="G1" s="71" t="s">
        <v>3</v>
      </c>
      <c r="H1" s="26" t="s">
        <v>65</v>
      </c>
    </row>
    <row r="2" spans="1:11" s="39" customFormat="1" ht="51">
      <c r="A2" s="33"/>
      <c r="B2" s="33"/>
      <c r="C2" s="33"/>
      <c r="D2" s="33" t="s">
        <v>0</v>
      </c>
      <c r="E2" s="33" t="s">
        <v>1</v>
      </c>
      <c r="F2" s="33" t="s">
        <v>2</v>
      </c>
      <c r="G2" s="14" t="s">
        <v>64</v>
      </c>
      <c r="H2" s="26"/>
      <c r="K2" s="34"/>
    </row>
    <row r="3" spans="1:11">
      <c r="A3" t="s">
        <v>197</v>
      </c>
      <c r="B3" t="s">
        <v>198</v>
      </c>
      <c r="C3" t="s">
        <v>199</v>
      </c>
      <c r="D3" s="36">
        <v>7.2935067939999998</v>
      </c>
      <c r="E3" s="36">
        <v>11.582565000000001</v>
      </c>
      <c r="F3" s="36">
        <v>12.34658078</v>
      </c>
      <c r="G3" s="36">
        <v>11.964572889999999</v>
      </c>
      <c r="H3" s="45">
        <f>D3-G3</f>
        <v>-4.6710660959999997</v>
      </c>
    </row>
    <row r="4" spans="1:11">
      <c r="A4" t="s">
        <v>197</v>
      </c>
      <c r="B4" t="s">
        <v>200</v>
      </c>
      <c r="C4" t="s">
        <v>201</v>
      </c>
      <c r="D4" s="36">
        <v>6.9330469580000003</v>
      </c>
      <c r="E4" s="36">
        <v>11.581093940000001</v>
      </c>
      <c r="F4" s="36">
        <v>12.355398640000001</v>
      </c>
      <c r="G4" s="36">
        <v>11.96824629</v>
      </c>
      <c r="H4" s="45">
        <f>D4-G4</f>
        <v>-5.0351993319999995</v>
      </c>
    </row>
    <row r="5" spans="1:11">
      <c r="A5" t="s">
        <v>197</v>
      </c>
      <c r="B5" t="s">
        <v>202</v>
      </c>
      <c r="C5" t="s">
        <v>203</v>
      </c>
      <c r="D5" s="36">
        <v>7.1362533609999996</v>
      </c>
      <c r="E5" s="36">
        <v>11.75721487</v>
      </c>
      <c r="F5" s="36">
        <v>12.33492077</v>
      </c>
      <c r="G5" s="36">
        <v>12.046067820000001</v>
      </c>
      <c r="H5" s="45">
        <f>D5-G5</f>
        <v>-4.9098144590000015</v>
      </c>
    </row>
    <row r="6" spans="1:11">
      <c r="A6" t="s">
        <v>197</v>
      </c>
      <c r="B6" t="s">
        <v>204</v>
      </c>
      <c r="C6" t="s">
        <v>205</v>
      </c>
      <c r="D6" s="36">
        <v>8.6567814639999998</v>
      </c>
      <c r="E6" s="36">
        <v>11.511895750000001</v>
      </c>
      <c r="F6" s="36">
        <v>12.185189530000001</v>
      </c>
      <c r="G6" s="36">
        <v>11.848542640000002</v>
      </c>
      <c r="H6" s="45">
        <f>D6-G6</f>
        <v>-3.1917611760000018</v>
      </c>
    </row>
    <row r="7" spans="1:11">
      <c r="A7" t="s">
        <v>197</v>
      </c>
      <c r="B7" t="s">
        <v>206</v>
      </c>
      <c r="C7" t="s">
        <v>207</v>
      </c>
      <c r="D7" s="36">
        <v>8.7277087939999998</v>
      </c>
      <c r="E7" s="36">
        <v>11.522690219999999</v>
      </c>
      <c r="F7" s="36">
        <v>12.24689541</v>
      </c>
      <c r="G7" s="36">
        <v>11.884792815000001</v>
      </c>
      <c r="H7" s="45">
        <f>D7-G7</f>
        <v>-3.1570840210000011</v>
      </c>
    </row>
    <row r="8" spans="1:11">
      <c r="A8" t="s">
        <v>197</v>
      </c>
      <c r="B8" t="s">
        <v>208</v>
      </c>
      <c r="C8" t="s">
        <v>209</v>
      </c>
      <c r="D8" s="36">
        <v>8.5832207389999997</v>
      </c>
      <c r="E8" s="36">
        <v>11.450556069999999</v>
      </c>
      <c r="F8" s="36">
        <v>12.15808174</v>
      </c>
      <c r="G8" s="36">
        <v>11.804318904999999</v>
      </c>
      <c r="H8" s="45">
        <f>D8-G8</f>
        <v>-3.2210981659999991</v>
      </c>
    </row>
    <row r="9" spans="1:11">
      <c r="A9" t="s">
        <v>197</v>
      </c>
      <c r="B9" t="s">
        <v>210</v>
      </c>
      <c r="C9" t="s">
        <v>217</v>
      </c>
      <c r="D9" s="36">
        <v>7.1933307590000002</v>
      </c>
      <c r="E9" s="36">
        <v>11.58336718</v>
      </c>
      <c r="F9" s="36">
        <v>12.39348594</v>
      </c>
      <c r="G9" s="36">
        <v>11.988426560000001</v>
      </c>
      <c r="H9" s="45">
        <f>D9-G9</f>
        <v>-4.7950958010000004</v>
      </c>
    </row>
    <row r="10" spans="1:11">
      <c r="A10" t="s">
        <v>197</v>
      </c>
      <c r="B10" t="s">
        <v>211</v>
      </c>
      <c r="C10" t="s">
        <v>218</v>
      </c>
      <c r="D10" s="36">
        <v>7.3154318829999996</v>
      </c>
      <c r="E10" s="36">
        <v>11.620896180000001</v>
      </c>
      <c r="F10" s="36">
        <v>12.55522723</v>
      </c>
      <c r="G10" s="36">
        <v>12.088061705000001</v>
      </c>
      <c r="H10" s="45">
        <f>D10-G10</f>
        <v>-4.7726298220000016</v>
      </c>
    </row>
    <row r="11" spans="1:11">
      <c r="A11" t="s">
        <v>197</v>
      </c>
      <c r="B11" t="s">
        <v>212</v>
      </c>
      <c r="C11" t="s">
        <v>219</v>
      </c>
      <c r="D11" s="36">
        <v>7.2283822710000001</v>
      </c>
      <c r="E11" s="36">
        <v>11.535529090000001</v>
      </c>
      <c r="F11" s="36">
        <v>12.46526671</v>
      </c>
      <c r="G11" s="36">
        <v>12.000397899999999</v>
      </c>
      <c r="H11" s="45">
        <f>D11-G11</f>
        <v>-4.7720156289999993</v>
      </c>
    </row>
  </sheetData>
  <mergeCells count="1">
    <mergeCell ref="H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N6" sqref="N6"/>
    </sheetView>
  </sheetViews>
  <sheetFormatPr baseColWidth="10" defaultRowHeight="15"/>
  <cols>
    <col min="1" max="1" width="11.5703125" bestFit="1" customWidth="1"/>
    <col min="2" max="2" width="13.140625" bestFit="1" customWidth="1"/>
    <col min="3" max="3" width="13.5703125" bestFit="1" customWidth="1"/>
    <col min="4" max="4" width="5.5703125" bestFit="1" customWidth="1"/>
    <col min="5" max="5" width="13.5703125" bestFit="1" customWidth="1"/>
    <col min="6" max="6" width="6.5703125" bestFit="1" customWidth="1"/>
    <col min="7" max="7" width="13.5703125" bestFit="1" customWidth="1"/>
    <col min="8" max="8" width="6.5703125" bestFit="1" customWidth="1"/>
    <col min="9" max="9" width="19.42578125" customWidth="1"/>
    <col min="10" max="10" width="14" customWidth="1"/>
  </cols>
  <sheetData>
    <row r="1" spans="1:10">
      <c r="C1" s="48" t="s">
        <v>4</v>
      </c>
      <c r="D1" s="48"/>
      <c r="E1" s="46" t="s">
        <v>3</v>
      </c>
      <c r="F1" s="46"/>
      <c r="G1" s="46" t="s">
        <v>3</v>
      </c>
      <c r="H1" s="46"/>
      <c r="I1" s="30" t="s">
        <v>3</v>
      </c>
      <c r="J1" s="26" t="s">
        <v>65</v>
      </c>
    </row>
    <row r="2" spans="1:10" s="39" customFormat="1" ht="63.75">
      <c r="C2" s="53" t="s">
        <v>213</v>
      </c>
      <c r="D2" s="49" t="s">
        <v>89</v>
      </c>
      <c r="E2" s="58" t="s">
        <v>214</v>
      </c>
      <c r="F2" s="49" t="s">
        <v>89</v>
      </c>
      <c r="G2" s="58" t="s">
        <v>215</v>
      </c>
      <c r="H2" s="49" t="s">
        <v>89</v>
      </c>
      <c r="I2" s="14" t="s">
        <v>222</v>
      </c>
      <c r="J2" s="26"/>
    </row>
    <row r="3" spans="1:10">
      <c r="A3" t="s">
        <v>216</v>
      </c>
      <c r="B3" t="s">
        <v>220</v>
      </c>
      <c r="C3" s="37">
        <v>109.7351</v>
      </c>
      <c r="D3" s="37">
        <v>6.7778812514904034</v>
      </c>
      <c r="E3" s="37">
        <v>716.29420000000005</v>
      </c>
      <c r="F3" s="37">
        <v>9.484408450036371</v>
      </c>
      <c r="G3" s="37">
        <v>4882.9430000000002</v>
      </c>
      <c r="H3" s="37">
        <v>12.253535221741027</v>
      </c>
      <c r="I3" s="37">
        <v>10.868971835888701</v>
      </c>
      <c r="J3" s="45">
        <v>-4.0910905843982954</v>
      </c>
    </row>
    <row r="4" spans="1:10">
      <c r="A4" t="s">
        <v>216</v>
      </c>
      <c r="B4" t="s">
        <v>220</v>
      </c>
      <c r="C4" s="37">
        <v>166.3271</v>
      </c>
      <c r="D4" s="37">
        <v>7.3778794386786606</v>
      </c>
      <c r="E4" s="37">
        <v>1163.046</v>
      </c>
      <c r="F4" s="37">
        <v>10.183692443089274</v>
      </c>
      <c r="G4" s="37">
        <v>6026.6369999999997</v>
      </c>
      <c r="H4" s="37">
        <v>12.55713745480182</v>
      </c>
      <c r="I4" s="37">
        <v>11.370414948945548</v>
      </c>
      <c r="J4" s="45">
        <v>-3.9925355102668876</v>
      </c>
    </row>
    <row r="5" spans="1:10">
      <c r="A5" t="s">
        <v>216</v>
      </c>
      <c r="B5" t="s">
        <v>220</v>
      </c>
      <c r="C5" s="37">
        <v>110.7897</v>
      </c>
      <c r="D5" s="37">
        <v>6.7916799515801687</v>
      </c>
      <c r="E5" s="37">
        <v>835.06600000000003</v>
      </c>
      <c r="F5" s="37">
        <v>9.7057464162354226</v>
      </c>
      <c r="G5" s="37">
        <v>4169.28</v>
      </c>
      <c r="H5" s="37">
        <v>12.025582548400324</v>
      </c>
      <c r="I5" s="37">
        <v>10.865664482317873</v>
      </c>
      <c r="J5" s="45">
        <v>-4.0739845307377047</v>
      </c>
    </row>
    <row r="6" spans="1:10">
      <c r="A6" t="s">
        <v>216</v>
      </c>
      <c r="B6" t="s">
        <v>221</v>
      </c>
      <c r="C6" s="37">
        <v>304.89109999999999</v>
      </c>
      <c r="D6" s="37">
        <v>8.2521502273861884</v>
      </c>
      <c r="E6" s="37">
        <v>882.59699999999998</v>
      </c>
      <c r="F6" s="37">
        <v>9.7856110332902126</v>
      </c>
      <c r="G6" s="37">
        <v>4750.5860000000002</v>
      </c>
      <c r="H6" s="37">
        <v>12.213889770137088</v>
      </c>
      <c r="I6" s="37">
        <v>10.999750401713651</v>
      </c>
      <c r="J6" s="45">
        <v>-2.747600174327463</v>
      </c>
    </row>
    <row r="7" spans="1:10">
      <c r="A7" t="s">
        <v>216</v>
      </c>
      <c r="B7" t="s">
        <v>221</v>
      </c>
      <c r="C7" s="37">
        <v>303.32510000000002</v>
      </c>
      <c r="D7" s="37">
        <v>8.2447210749680568</v>
      </c>
      <c r="E7" s="37">
        <v>1066.6510000000001</v>
      </c>
      <c r="F7" s="37">
        <v>10.058872499314543</v>
      </c>
      <c r="G7" s="37">
        <v>5291.2730000000001</v>
      </c>
      <c r="H7" s="37">
        <v>12.369399139297457</v>
      </c>
      <c r="I7" s="37">
        <v>11.214135819306</v>
      </c>
      <c r="J7" s="45">
        <v>-2.9694147443379428</v>
      </c>
    </row>
    <row r="8" spans="1:10">
      <c r="A8" t="s">
        <v>216</v>
      </c>
      <c r="B8" t="s">
        <v>221</v>
      </c>
      <c r="C8" s="37">
        <v>236.12549999999999</v>
      </c>
      <c r="D8" s="37">
        <v>7.8834100413243426</v>
      </c>
      <c r="E8" s="37">
        <v>764.86649999999997</v>
      </c>
      <c r="F8" s="37">
        <v>9.5790641511810737</v>
      </c>
      <c r="G8" s="37">
        <v>4464.2060000000001</v>
      </c>
      <c r="H8" s="37">
        <v>12.124187886273926</v>
      </c>
      <c r="I8" s="37">
        <v>10.851626018727501</v>
      </c>
      <c r="J8" s="45">
        <v>-2.9682159774031582</v>
      </c>
    </row>
  </sheetData>
  <mergeCells count="4">
    <mergeCell ref="C1:D1"/>
    <mergeCell ref="E1:F1"/>
    <mergeCell ref="G1:H1"/>
    <mergeCell ref="J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23" sqref="C23"/>
    </sheetView>
  </sheetViews>
  <sheetFormatPr baseColWidth="10" defaultRowHeight="15"/>
  <cols>
    <col min="1" max="1" width="11" bestFit="1" customWidth="1"/>
    <col min="2" max="2" width="16.85546875" bestFit="1" customWidth="1"/>
    <col min="3" max="3" width="9.5703125" bestFit="1" customWidth="1"/>
    <col min="4" max="4" width="4.7109375" bestFit="1" customWidth="1"/>
    <col min="5" max="5" width="12.28515625" customWidth="1"/>
    <col min="6" max="6" width="6" customWidth="1"/>
    <col min="7" max="7" width="12.5703125" customWidth="1"/>
    <col min="8" max="8" width="5.5703125" bestFit="1" customWidth="1"/>
    <col min="9" max="9" width="18" customWidth="1"/>
    <col min="10" max="10" width="13.85546875" customWidth="1"/>
  </cols>
  <sheetData>
    <row r="1" spans="1:10">
      <c r="C1" s="48" t="s">
        <v>4</v>
      </c>
      <c r="D1" s="48"/>
      <c r="E1" s="46" t="s">
        <v>3</v>
      </c>
      <c r="F1" s="46"/>
      <c r="G1" s="46" t="s">
        <v>3</v>
      </c>
      <c r="H1" s="46"/>
      <c r="I1" s="30" t="s">
        <v>3</v>
      </c>
      <c r="J1" s="26" t="s">
        <v>65</v>
      </c>
    </row>
    <row r="2" spans="1:10" ht="38.25">
      <c r="C2" s="31" t="s">
        <v>0</v>
      </c>
      <c r="D2" s="49" t="s">
        <v>89</v>
      </c>
      <c r="E2" s="31" t="s">
        <v>1</v>
      </c>
      <c r="F2" s="49" t="s">
        <v>89</v>
      </c>
      <c r="G2" s="31" t="s">
        <v>2</v>
      </c>
      <c r="H2" s="49" t="s">
        <v>89</v>
      </c>
      <c r="I2" s="14" t="s">
        <v>152</v>
      </c>
      <c r="J2" s="26"/>
    </row>
    <row r="3" spans="1:10">
      <c r="A3" t="s">
        <v>223</v>
      </c>
      <c r="B3" t="s">
        <v>224</v>
      </c>
      <c r="C3" s="36">
        <v>511.62443530000002</v>
      </c>
      <c r="D3" s="36">
        <f>LOG(C3,2)</f>
        <v>8.9989413590847374</v>
      </c>
      <c r="E3" s="36">
        <v>4093.0697030000001</v>
      </c>
      <c r="F3" s="36">
        <f>LOG(E3,2)</f>
        <v>11.998967520051973</v>
      </c>
      <c r="G3" s="36">
        <v>5996.2189559999997</v>
      </c>
      <c r="H3" s="36">
        <f>LOG(G3,2)</f>
        <v>12.549837349897141</v>
      </c>
      <c r="I3" s="36">
        <f>AVERAGE(F3,H3)</f>
        <v>12.274402434974558</v>
      </c>
      <c r="J3" s="45">
        <f>D3-I3</f>
        <v>-3.2754610758898206</v>
      </c>
    </row>
    <row r="4" spans="1:10">
      <c r="A4" t="s">
        <v>225</v>
      </c>
      <c r="B4" t="s">
        <v>226</v>
      </c>
      <c r="C4" s="36">
        <v>504.6011542</v>
      </c>
      <c r="D4" s="36">
        <f t="shared" ref="D4:F17" si="0">LOG(C4,2)</f>
        <v>8.978999696042786</v>
      </c>
      <c r="E4" s="36">
        <v>3939.4398449999999</v>
      </c>
      <c r="F4" s="36">
        <f t="shared" si="0"/>
        <v>11.943774789903959</v>
      </c>
      <c r="G4" s="36">
        <v>5779.5111310000002</v>
      </c>
      <c r="H4" s="36">
        <f t="shared" ref="H4:H17" si="1">LOG(G4,2)</f>
        <v>12.496731749929548</v>
      </c>
      <c r="I4" s="36">
        <f t="shared" ref="I4:I17" si="2">AVERAGE(F4,H4)</f>
        <v>12.220253269916753</v>
      </c>
      <c r="J4" s="45">
        <f t="shared" ref="J4:J17" si="3">D4-I4</f>
        <v>-3.2412535738739674</v>
      </c>
    </row>
    <row r="5" spans="1:10">
      <c r="A5" t="s">
        <v>227</v>
      </c>
      <c r="B5" t="s">
        <v>228</v>
      </c>
      <c r="C5" s="36">
        <v>427.37015029999998</v>
      </c>
      <c r="D5" s="36">
        <f t="shared" si="0"/>
        <v>8.7393423361486029</v>
      </c>
      <c r="E5" s="36">
        <v>3888.8145450000002</v>
      </c>
      <c r="F5" s="36">
        <f t="shared" si="0"/>
        <v>11.925114719900018</v>
      </c>
      <c r="G5" s="36">
        <v>6638.6960740000004</v>
      </c>
      <c r="H5" s="36">
        <f t="shared" si="1"/>
        <v>12.696684190043829</v>
      </c>
      <c r="I5" s="36">
        <f t="shared" si="2"/>
        <v>12.310899454971924</v>
      </c>
      <c r="J5" s="45">
        <f t="shared" si="3"/>
        <v>-3.5715571188233213</v>
      </c>
    </row>
    <row r="6" spans="1:10">
      <c r="A6" t="s">
        <v>229</v>
      </c>
      <c r="B6" t="s">
        <v>230</v>
      </c>
      <c r="C6" s="36">
        <v>392.76710609999998</v>
      </c>
      <c r="D6" s="36">
        <f t="shared" si="0"/>
        <v>8.6175303000445833</v>
      </c>
      <c r="E6" s="36">
        <v>2787.3940050000001</v>
      </c>
      <c r="F6" s="36">
        <f t="shared" si="0"/>
        <v>11.444701230011333</v>
      </c>
      <c r="G6" s="36">
        <v>4487.2488540000004</v>
      </c>
      <c r="H6" s="36">
        <f t="shared" si="1"/>
        <v>12.131615479925786</v>
      </c>
      <c r="I6" s="36">
        <f t="shared" si="2"/>
        <v>11.788158354968559</v>
      </c>
      <c r="J6" s="45">
        <f t="shared" si="3"/>
        <v>-3.1706280549239754</v>
      </c>
    </row>
    <row r="7" spans="1:10">
      <c r="A7" t="s">
        <v>231</v>
      </c>
      <c r="B7" t="s">
        <v>232</v>
      </c>
      <c r="C7" s="36">
        <v>341.65472569999997</v>
      </c>
      <c r="D7" s="36">
        <f t="shared" si="0"/>
        <v>8.416395271795249</v>
      </c>
      <c r="E7" s="36">
        <v>2559.1993750000001</v>
      </c>
      <c r="F7" s="36">
        <f t="shared" si="0"/>
        <v>11.321476829897698</v>
      </c>
      <c r="G7" s="36">
        <v>4450.877348</v>
      </c>
      <c r="H7" s="36">
        <f t="shared" si="1"/>
        <v>12.119874029920879</v>
      </c>
      <c r="I7" s="36">
        <f t="shared" si="2"/>
        <v>11.720675429909289</v>
      </c>
      <c r="J7" s="45">
        <f t="shared" si="3"/>
        <v>-3.3042801581140395</v>
      </c>
    </row>
    <row r="8" spans="1:10">
      <c r="A8" t="s">
        <v>233</v>
      </c>
      <c r="B8" t="s">
        <v>234</v>
      </c>
      <c r="C8" s="36">
        <v>356.13567280000001</v>
      </c>
      <c r="D8" s="36">
        <f t="shared" si="0"/>
        <v>8.4762831421677536</v>
      </c>
      <c r="E8" s="36">
        <v>2801.8856639999999</v>
      </c>
      <c r="F8" s="36">
        <f t="shared" si="0"/>
        <v>11.452182369857752</v>
      </c>
      <c r="G8" s="36">
        <v>3996.8023360000002</v>
      </c>
      <c r="H8" s="36">
        <f t="shared" si="1"/>
        <v>11.964630509928821</v>
      </c>
      <c r="I8" s="36">
        <f t="shared" si="2"/>
        <v>11.708406439893286</v>
      </c>
      <c r="J8" s="45">
        <f t="shared" si="3"/>
        <v>-3.2321232977255328</v>
      </c>
    </row>
    <row r="9" spans="1:10">
      <c r="A9" t="s">
        <v>235</v>
      </c>
      <c r="B9" t="s">
        <v>236</v>
      </c>
      <c r="C9" s="36">
        <v>593.51601430000005</v>
      </c>
      <c r="D9" s="36">
        <f t="shared" si="0"/>
        <v>9.213143147088406</v>
      </c>
      <c r="E9" s="36">
        <v>2297.4962479999999</v>
      </c>
      <c r="F9" s="36">
        <f t="shared" si="0"/>
        <v>11.165846790138872</v>
      </c>
      <c r="G9" s="36">
        <v>3656.9898320000002</v>
      </c>
      <c r="H9" s="36">
        <f t="shared" si="1"/>
        <v>11.836440900036045</v>
      </c>
      <c r="I9" s="36">
        <f t="shared" si="2"/>
        <v>11.501143845087459</v>
      </c>
      <c r="J9" s="45">
        <f t="shared" si="3"/>
        <v>-2.2880006979990526</v>
      </c>
    </row>
    <row r="10" spans="1:10">
      <c r="A10" t="s">
        <v>237</v>
      </c>
      <c r="B10" t="s">
        <v>238</v>
      </c>
      <c r="C10" s="36">
        <v>575.73194799999999</v>
      </c>
      <c r="D10" s="36">
        <f t="shared" si="0"/>
        <v>9.1692534609875143</v>
      </c>
      <c r="E10" s="36">
        <v>2402.6180960000002</v>
      </c>
      <c r="F10" s="36">
        <f t="shared" si="0"/>
        <v>11.230391630260996</v>
      </c>
      <c r="G10" s="36">
        <v>4000.6295530000002</v>
      </c>
      <c r="H10" s="36">
        <f t="shared" si="1"/>
        <v>11.966011330043187</v>
      </c>
      <c r="I10" s="36">
        <f t="shared" si="2"/>
        <v>11.598201480152092</v>
      </c>
      <c r="J10" s="45">
        <f t="shared" si="3"/>
        <v>-2.4289480191645776</v>
      </c>
    </row>
    <row r="11" spans="1:10">
      <c r="A11" t="s">
        <v>239</v>
      </c>
      <c r="B11" t="s">
        <v>240</v>
      </c>
      <c r="C11" s="36">
        <v>485.71524460000001</v>
      </c>
      <c r="D11" s="36">
        <f t="shared" si="0"/>
        <v>8.9239669570992532</v>
      </c>
      <c r="E11" s="36">
        <v>2248.5895890000002</v>
      </c>
      <c r="F11" s="36">
        <f t="shared" si="0"/>
        <v>11.134804650114951</v>
      </c>
      <c r="G11" s="36">
        <v>4130.2681400000001</v>
      </c>
      <c r="H11" s="36">
        <f t="shared" si="1"/>
        <v>12.01201973015448</v>
      </c>
      <c r="I11" s="36">
        <f t="shared" si="2"/>
        <v>11.573412190134714</v>
      </c>
      <c r="J11" s="45">
        <f t="shared" si="3"/>
        <v>-2.6494452330354612</v>
      </c>
    </row>
    <row r="12" spans="1:10">
      <c r="A12" t="s">
        <v>241</v>
      </c>
      <c r="B12" t="s">
        <v>242</v>
      </c>
      <c r="C12" s="36">
        <v>572.25705630000004</v>
      </c>
      <c r="D12" s="36">
        <f t="shared" si="0"/>
        <v>9.1605195370292627</v>
      </c>
      <c r="E12" s="36">
        <v>2761.7164539999999</v>
      </c>
      <c r="F12" s="36">
        <f t="shared" si="0"/>
        <v>11.431349490062898</v>
      </c>
      <c r="G12" s="36">
        <v>4164.1480869999996</v>
      </c>
      <c r="H12" s="36">
        <f t="shared" si="1"/>
        <v>12.023805659875217</v>
      </c>
      <c r="I12" s="36">
        <f t="shared" si="2"/>
        <v>11.727577574969057</v>
      </c>
      <c r="J12" s="45">
        <f t="shared" si="3"/>
        <v>-2.5670580379397947</v>
      </c>
    </row>
    <row r="13" spans="1:10">
      <c r="A13" t="s">
        <v>243</v>
      </c>
      <c r="B13" t="s">
        <v>244</v>
      </c>
      <c r="C13" s="36">
        <v>679.7278192</v>
      </c>
      <c r="D13" s="36">
        <f t="shared" si="0"/>
        <v>9.4088133589342569</v>
      </c>
      <c r="E13" s="36">
        <v>2628.3183600000002</v>
      </c>
      <c r="F13" s="36">
        <f t="shared" si="0"/>
        <v>11.359924320054265</v>
      </c>
      <c r="G13" s="36">
        <v>4330.5802869999998</v>
      </c>
      <c r="H13" s="36">
        <f t="shared" si="1"/>
        <v>12.080344640118671</v>
      </c>
      <c r="I13" s="36">
        <f t="shared" si="2"/>
        <v>11.720134480086468</v>
      </c>
      <c r="J13" s="45">
        <f t="shared" si="3"/>
        <v>-2.3113211211522113</v>
      </c>
    </row>
    <row r="14" spans="1:10">
      <c r="A14" t="s">
        <v>245</v>
      </c>
      <c r="B14" t="s">
        <v>246</v>
      </c>
      <c r="C14" s="36">
        <v>650.2849966</v>
      </c>
      <c r="D14" s="36">
        <f t="shared" si="0"/>
        <v>9.3449283280224087</v>
      </c>
      <c r="E14" s="36">
        <v>2812.2241220000001</v>
      </c>
      <c r="F14" s="36">
        <f t="shared" si="0"/>
        <v>11.457495860158321</v>
      </c>
      <c r="G14" s="36">
        <v>4398.2746779999998</v>
      </c>
      <c r="H14" s="36">
        <f t="shared" si="1"/>
        <v>12.102721989858649</v>
      </c>
      <c r="I14" s="36">
        <f t="shared" si="2"/>
        <v>11.780108925008484</v>
      </c>
      <c r="J14" s="45">
        <f t="shared" si="3"/>
        <v>-2.4351805969860756</v>
      </c>
    </row>
    <row r="15" spans="1:10">
      <c r="A15" t="s">
        <v>247</v>
      </c>
      <c r="B15" t="s">
        <v>248</v>
      </c>
      <c r="C15" s="36">
        <v>620.72954560000005</v>
      </c>
      <c r="D15" s="36">
        <f t="shared" si="0"/>
        <v>9.2778210069941753</v>
      </c>
      <c r="E15" s="36">
        <v>2443.3282319999998</v>
      </c>
      <c r="F15" s="36">
        <f t="shared" si="0"/>
        <v>11.254631970154321</v>
      </c>
      <c r="G15" s="36">
        <v>4152.3926330000004</v>
      </c>
      <c r="H15" s="36">
        <f t="shared" si="1"/>
        <v>12.019727150058408</v>
      </c>
      <c r="I15" s="36">
        <f t="shared" si="2"/>
        <v>11.637179560106365</v>
      </c>
      <c r="J15" s="45">
        <f t="shared" si="3"/>
        <v>-2.3593585531121892</v>
      </c>
    </row>
    <row r="16" spans="1:10">
      <c r="A16" t="s">
        <v>249</v>
      </c>
      <c r="B16" t="s">
        <v>250</v>
      </c>
      <c r="C16" s="36">
        <v>526.1160208</v>
      </c>
      <c r="D16" s="36">
        <f t="shared" si="0"/>
        <v>9.0392371721355804</v>
      </c>
      <c r="E16" s="36">
        <v>2549.0339979999999</v>
      </c>
      <c r="F16" s="36">
        <f t="shared" si="0"/>
        <v>11.315734900242251</v>
      </c>
      <c r="G16" s="36">
        <v>4121.4856600000003</v>
      </c>
      <c r="H16" s="36">
        <f t="shared" si="1"/>
        <v>12.008948759925838</v>
      </c>
      <c r="I16" s="36">
        <f t="shared" si="2"/>
        <v>11.662341830084046</v>
      </c>
      <c r="J16" s="45">
        <f t="shared" si="3"/>
        <v>-2.6231046579484651</v>
      </c>
    </row>
    <row r="17" spans="1:10">
      <c r="A17" t="s">
        <v>251</v>
      </c>
      <c r="B17" t="s">
        <v>252</v>
      </c>
      <c r="C17" s="36">
        <v>583.70822129999999</v>
      </c>
      <c r="D17" s="36">
        <f t="shared" si="0"/>
        <v>9.1891035779284245</v>
      </c>
      <c r="E17" s="36">
        <v>2397.121866</v>
      </c>
      <c r="F17" s="36">
        <f t="shared" si="0"/>
        <v>11.227087539917253</v>
      </c>
      <c r="G17" s="36">
        <v>3929.31077</v>
      </c>
      <c r="H17" s="36">
        <f t="shared" si="1"/>
        <v>11.940060560019766</v>
      </c>
      <c r="I17" s="36">
        <f t="shared" si="2"/>
        <v>11.58357404996851</v>
      </c>
      <c r="J17" s="45">
        <f t="shared" si="3"/>
        <v>-2.3944704720400853</v>
      </c>
    </row>
  </sheetData>
  <mergeCells count="4">
    <mergeCell ref="C1:D1"/>
    <mergeCell ref="E1:F1"/>
    <mergeCell ref="G1:H1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E-TABM-157</vt:lpstr>
      <vt:lpstr>E-TABM-827</vt:lpstr>
      <vt:lpstr>GSE16795</vt:lpstr>
      <vt:lpstr>E-MTAB-183</vt:lpstr>
      <vt:lpstr>GSE9691</vt:lpstr>
      <vt:lpstr>E-MTAB-884</vt:lpstr>
      <vt:lpstr>GSE24202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Lavigne</dc:creator>
  <cp:lastModifiedBy>Lavigne</cp:lastModifiedBy>
  <dcterms:created xsi:type="dcterms:W3CDTF">2014-01-08T08:41:59Z</dcterms:created>
  <dcterms:modified xsi:type="dcterms:W3CDTF">2014-01-08T15:29:29Z</dcterms:modified>
</cp:coreProperties>
</file>