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2015"/>
  </bookViews>
  <sheets>
    <sheet name="analog data" sheetId="58" r:id="rId1"/>
    <sheet name="data according to subject" sheetId="38" r:id="rId2"/>
    <sheet name="data according to song" sheetId="48" r:id="rId3"/>
  </sheets>
  <definedNames>
    <definedName name="_xlnm._FilterDatabase" localSheetId="2" hidden="1">'data according to song'!$A$1:$H$63</definedName>
    <definedName name="all.pass31.raw" localSheetId="1">'data according to subject'!$U$1:$AA$25</definedName>
    <definedName name="all_wavs__bereinigt.lustig" localSheetId="2">'data according to song'!$AB$3:$AF$63</definedName>
    <definedName name="d.pass31.raw_1" localSheetId="1">'data according to subject'!$U$34:$AA$60</definedName>
    <definedName name="e.pass31.raw" localSheetId="1">'data according to subject'!$U$65:$AA$88</definedName>
    <definedName name="Lustig_ber_nach_Prob_e.lustig" localSheetId="1">'data according to subject'!#REF!</definedName>
    <definedName name="Lustig_ber_nach_Prob_e.lustig_1" localSheetId="1">'data according to subject'!$AB$65:$AF$87</definedName>
    <definedName name="Lustig_ber_nach_Proband_gesamt.lustig" localSheetId="1">'data according to subject'!$A$3:$AF$25</definedName>
    <definedName name="Proband_1_2_3_4ges_4e_4d.final" localSheetId="1">'data according to subject'!$A$3:$AA$25</definedName>
    <definedName name="proband_d_1.stat.final" localSheetId="1">'data according to subject'!$C$34:$H$56</definedName>
    <definedName name="proband_d_2.stat.final" localSheetId="1">'data according to subject'!$I$34:$N$56</definedName>
    <definedName name="proband_d_3.stat.final" localSheetId="1">'data according to subject'!$O$34:$T$56</definedName>
    <definedName name="proband_e_1.stat.final" localSheetId="1">'data according to subject'!$C$65:$H$87</definedName>
    <definedName name="proband_e_2.stat.final" localSheetId="1">'data according to subject'!$I$65:$N$87</definedName>
    <definedName name="proband_e_3.stat.final" localSheetId="1">'data according to subject'!$O$65:$T$87</definedName>
    <definedName name="wavs.final" localSheetId="2">'data according to song'!$AH$3:$BB$63</definedName>
    <definedName name="wavs_d_e_unbereinigt.final" localSheetId="2">'data according to song'!$B$3:$Z$63</definedName>
  </definedNames>
  <calcPr calcId="101716"/>
</workbook>
</file>

<file path=xl/calcChain.xml><?xml version="1.0" encoding="utf-8"?>
<calcChain xmlns="http://schemas.openxmlformats.org/spreadsheetml/2006/main">
  <c r="AB28" i="38"/>
  <c r="AD58"/>
  <c r="AD27"/>
  <c r="AB64" i="48"/>
  <c r="AD65"/>
  <c r="AD66"/>
  <c r="AD64"/>
  <c r="AB65"/>
  <c r="AB66"/>
  <c r="AD89" i="38"/>
  <c r="AD90"/>
  <c r="AB89"/>
  <c r="AB90"/>
  <c r="AD88"/>
  <c r="AB88"/>
  <c r="AB58"/>
  <c r="AB57"/>
  <c r="AD59"/>
  <c r="AB59"/>
  <c r="AD57"/>
  <c r="AB27"/>
  <c r="AD28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3"/>
  <c r="AD26"/>
  <c r="AB26"/>
  <c r="J22" i="5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3"/>
  <c r="J24"/>
  <c r="J2"/>
  <c r="I26"/>
  <c r="D26"/>
  <c r="B26"/>
  <c r="J27"/>
  <c r="J28"/>
  <c r="J29"/>
  <c r="J26"/>
</calcChain>
</file>

<file path=xl/connections.xml><?xml version="1.0" encoding="utf-8"?>
<connections xmlns="http://schemas.openxmlformats.org/spreadsheetml/2006/main">
  <connection id="1" name="all.pass31.raw" type="6" refreshedVersion="4" background="1" saveData="1">
    <textPr codePage="850" sourceFile="Z:\clau\AgatheBauer\logfiles\tmp\all.pass31.raw.stat" thousands="'" space="1" comma="1" semicolon="1" consecutive="1">
      <textFields count="7">
        <textField/>
        <textField/>
        <textField/>
        <textField/>
        <textField/>
        <textField/>
        <textField/>
      </textFields>
    </textPr>
  </connection>
  <connection id="2" name="all_wavs_ bereinigt" type="6" refreshedVersion="4" background="1" saveData="1">
    <textPr sourceFile="Z:\clau\AgatheBauer\logfiles\results\nach Lied\nach Liedern ohne Proband 24\all_wavs_ bereinigt.lustig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3" name="all_wavs_ bereinigt1" type="6" refreshedVersion="4" background="1" saveData="1">
    <textPr sourceFile="Z:\clau\AgatheBauer\logfiles\results\nach Lied\nach Liedern ohne Proband 24\all_wavs_ bereinigt.lustig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4" name="d.pass31.raw" type="6" refreshedVersion="4" background="1" saveData="1">
    <textPr codePage="850" sourceFile="Z:\clau\AgatheBauer\logfiles\tmp\d.pass31.raw.stat" thousands="'" space="1" comma="1" semicolon="1" consecutive="1">
      <textFields count="7">
        <textField/>
        <textField/>
        <textField/>
        <textField/>
        <textField/>
        <textField/>
        <textField/>
      </textFields>
    </textPr>
  </connection>
  <connection id="5" name="e.pass31.raw" type="6" refreshedVersion="4" background="1" saveData="1">
    <textPr codePage="1251" sourceFile="Z:\clau\AgatheBauer\logfiles\tmp\e.pass31.raw.stat" thousands="'" space="1" comma="1" semicolon="1" consecutive="1">
      <textFields count="7">
        <textField/>
        <textField/>
        <textField/>
        <textField/>
        <textField/>
        <textField/>
        <textField/>
      </textFields>
    </textPr>
  </connection>
  <connection id="6" name="Lustig ber nach Prob e" type="6" refreshedVersion="4" background="1" saveData="1">
    <textPr codePage="850" sourceFile="Z:\clau\AgatheBauer\logfiles\results\Lustig ber nach Prob e.lustig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7" name="Lustig ber nach Prob e1" type="6" refreshedVersion="4" background="1" saveData="1">
    <textPr codePage="850" sourceFile="Z:\clau\AgatheBauer\logfiles\results\Lustig ber nach Prob e.lustig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8" name="Lustig ber nach Proband gesamt" type="6" refreshedVersion="4" background="1" saveData="1">
    <textPr codePage="850" sourceFile="Z:\clau\AgatheBauer\logfiles\results\Lustig ber nach Proband gesamt.lustig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9" name="Proband 003_3-0" type="6" refreshedVersion="4" background="1" saveData="1">
    <textPr sourceFile="F:\logfiles\Proband 003_3-0.log" thousands="'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roband 003_3-01" type="6" refreshedVersion="4" background="1" saveData="1">
    <textPr sourceFile="F:\logfiles\Proband 003_3-0.log" thousands="'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Proband 011_1-0" type="6" refreshedVersion="4" background="1" saveData="1">
    <textPr sourceFile="F:\logfiles\Proband 011_1-0.log" thousands="'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Proband 011_2-0" type="6" refreshedVersion="4" background="1" saveData="1">
    <textPr sourceFile="F:\logfiles\Proband 011_2-0.log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Proband 016_2-0" type="6" refreshedVersion="4" background="1">
    <textPr sourceFile="F:\logfiles\Proband 016_2-0.log" thousands="'" space="1" consecutive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Proband 1 2 3 4ges 4e 4d" type="6" refreshedVersion="4" background="1" saveData="1">
    <textPr codePage="850" sourceFile="Z:\clau\AgatheBauer\logfiles\results\Proband 1 2 3 4ges 4e 4d.final" thousands="'" space="1" comma="1" semicolon="1" consecutive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proband_d_1.stat2" type="6" refreshedVersion="4" background="1" saveData="1">
    <textPr codePage="850" sourceFile="Z:\clau\AgatheBauer\logfiles\results\proband_d_1.stat.final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16" name="proband_d_2.stat" type="6" refreshedVersion="4" background="1" saveData="1">
    <textPr codePage="850" sourceFile="Z:\clau\AgatheBauer\logfiles\results\proband_d_2.stat.final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17" name="proband_d_3.stat1" type="6" refreshedVersion="4" background="1" saveData="1">
    <textPr codePage="850" sourceFile="Z:\clau\AgatheBauer\logfiles\results\proband_d_3.stat.final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18" name="proband_e_1.stat1" type="6" refreshedVersion="4" background="1" saveData="1">
    <textPr codePage="850" sourceFile="Z:\clau\AgatheBauer\logfiles\results\proband_e_1.stat.final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19" name="proband_e_2.stat1" type="6" refreshedVersion="4" background="1" saveData="1">
    <textPr codePage="850" sourceFile="Z:\clau\AgatheBauer\logfiles\results\proband_e_2.stat.final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20" name="proband_e_3.stat2" type="6" refreshedVersion="4" background="1" saveData="1">
    <textPr codePage="850" sourceFile="Z:\clau\AgatheBauer\logfiles\results\proband_e_3.stat.final" thousands="'" space="1" comma="1" semicolon="1" consecutive="1">
      <textFields count="6">
        <textField/>
        <textField/>
        <textField/>
        <textField/>
        <textField/>
        <textField/>
      </textFields>
    </textPr>
  </connection>
  <connection id="21" name="wavs" type="6" refreshedVersion="4" background="1" saveData="1">
    <textPr codePage="65001" sourceFile="Z:\clau\AgatheBauer\logfiles\results\nach Lied\nach Liedern ohne Proband 24\wavs.final" thousands="'" space="1" comma="1" semicolon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wavs_d e unbereinigt" type="6" refreshedVersion="4" background="1" saveData="1">
    <textPr codePage="65001" sourceFile="Z:\clau\AgatheBauer\logfiles\results\nach Lied\nach Liedern ohne Proband 24\wavs_d e unbereinigt.final" thousands="'" space="1" comma="1" semicolon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wavs_d e unbereinigt1" type="6" refreshedVersion="4" background="1" saveData="1">
    <textPr codePage="65001" sourceFile="Z:\clau\AgatheBauer\logfiles\results\nach Lied\nach Liedern ohne Proband 24\wavs_d e unbereinigt.final" thousands="'" space="1" comma="1" semicolon="1" consecutive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<sst xmlns="http://schemas.openxmlformats.org/spreadsheetml/2006/main" count="516" uniqueCount="145">
  <si>
    <t>w</t>
  </si>
  <si>
    <t>L-Thyroxin 100</t>
  </si>
  <si>
    <t>m</t>
  </si>
  <si>
    <t>Omeprazol, Citerizin</t>
  </si>
  <si>
    <t>A-ha_ Take On Me_cut.wav</t>
  </si>
  <si>
    <t>Lady Gaga_Just Dance_cut.wav</t>
  </si>
  <si>
    <t>Nickelback_Rockstar_cut.wav</t>
  </si>
  <si>
    <t>The Mamas &amp; The Papas_California Dreaming_cut.wav</t>
  </si>
  <si>
    <t>Carly Simon_Coming Around Again_cut.wav</t>
  </si>
  <si>
    <t>Fehlfarben_Ein Jahr (es geht voran)_cut.wav</t>
  </si>
  <si>
    <t>Groove Coverage_Moonlight Shadow_cut.wav</t>
  </si>
  <si>
    <t>Heinz Rudolf Kunze_Dein ist mein ganzes Herz_cut.wav</t>
  </si>
  <si>
    <t>Chris Norman_Midnight Lady_cut.wav</t>
  </si>
  <si>
    <t>Blondie_Heart Of Glass_cut.wav</t>
  </si>
  <si>
    <t>Cutting Crew_I Just Died In Your Arms tonight_cut.wav</t>
  </si>
  <si>
    <t>Train_Drops of jupiter_cut.wav</t>
  </si>
  <si>
    <t>Elvis Presley_All Shook Up_cut.wav</t>
  </si>
  <si>
    <t>OMC_How Bizarre_cut.wav</t>
  </si>
  <si>
    <t>Roland Kaiser_Santa Maria_Morgen_cut.wav</t>
  </si>
  <si>
    <t>Snap_I've got the power_cut.wav</t>
  </si>
  <si>
    <t>Hot Chocolate_You Sexy Thing_cut.wav</t>
  </si>
  <si>
    <t>Michael Jackson_Bad_cut.wav</t>
  </si>
  <si>
    <t>Alicia Keys_No One_cut.wav</t>
  </si>
  <si>
    <t>Pink Floyd_Another Brick In The Wall 2_ hol ihn unters Dach_cut.wav</t>
  </si>
  <si>
    <t>Paul McCartney_Hope of Deliverance_cut.wav</t>
  </si>
  <si>
    <t>Sade_Smooth Operator_cut.wav</t>
  </si>
  <si>
    <t>Peter Alexander_Delilah_cut.wav</t>
  </si>
  <si>
    <t>Outkast_Hey Ya_cut.wav</t>
  </si>
  <si>
    <t>Enya_May it be_cut.wav</t>
  </si>
  <si>
    <t>UB40_Can't Help Falling In Love_cut.wav</t>
  </si>
  <si>
    <t>The Walkers Brothers_The Sun Ain't Gonna Shine Anymore_cut.wav</t>
  </si>
  <si>
    <t>Maria Mena_Just Hold Me_cut.wav</t>
  </si>
  <si>
    <t>Stanfour_Wishing You Well_cut.wav</t>
  </si>
  <si>
    <t>Queen_Flash_cut.wav</t>
  </si>
  <si>
    <t>Sean Paul_Gimme The Light_cut.wav</t>
  </si>
  <si>
    <t>Tom Astor_Flieg Junger Adler_cut.wav</t>
  </si>
  <si>
    <t>Avril Lavigne_Runaway_cut.wav</t>
  </si>
  <si>
    <t>Michael Jackson_Dirty Diana_cut.wav</t>
  </si>
  <si>
    <t>Boney M_Daddy Cool_cut.wav</t>
  </si>
  <si>
    <t>Howard Carpendale_Deine Spuren im Sand_cut.wav</t>
  </si>
  <si>
    <t>Roland Kaiser_Santa Maria_Schritt_cut.wav</t>
  </si>
  <si>
    <t>Commodores_Nightshift_cut.wav</t>
  </si>
  <si>
    <t>Red Hot Chili Peppers_Dani California_cut.wav</t>
  </si>
  <si>
    <t>Ich &amp; Ich_Pflaster_cut.wav</t>
  </si>
  <si>
    <t>Bob Marley_ I Shot the Sheriff_cut.wav</t>
  </si>
  <si>
    <t>ABBA_The Winner Takes It All_cut.wav</t>
  </si>
  <si>
    <t>Peter Cornelius_Du entschuldige I kenn di_cut.wav</t>
  </si>
  <si>
    <t>Avril Lavigne_Nobody's Home_cut.wav</t>
  </si>
  <si>
    <t>Bruce Springsteen_I'm On Fire_cut.wav</t>
  </si>
  <si>
    <t>Kid Cudi Vs Crookers_Day'n Nite_cut.wav</t>
  </si>
  <si>
    <t>Pink Floyd_Another Brick In The Wall 2_hey dieter_cut.wav</t>
  </si>
  <si>
    <t>Billy Talent_Fallen Leaves_cut.wav</t>
  </si>
  <si>
    <t>Robbie Williams_Advertising Space_cut.wav</t>
  </si>
  <si>
    <t>Blue Lagoon_Break My Stride_cut.wav</t>
  </si>
  <si>
    <t>Howard Carpendale_Dann geh doch_cut.wav</t>
  </si>
  <si>
    <t>Juli_Dieses Leben_cut.wav</t>
  </si>
  <si>
    <t>Peter Cornelius_Segel im Wind_cut.wav</t>
  </si>
  <si>
    <t>Hildegard Knef_Für mich soll's rote Rosen regnen_cut.wav</t>
  </si>
  <si>
    <t>Jürgen Drews_Ein Bett im Kornfeld_cut.wav</t>
  </si>
  <si>
    <t>Klaus &amp; Klaus_An der Nordseeküste_cut.wav</t>
  </si>
  <si>
    <t>Marius Müller-Westernhagen_Rosi (Männer sind so schwach)_cut.wav</t>
  </si>
  <si>
    <t>Rudi Schuricke_Florentinische Nächte_cut.wav</t>
  </si>
  <si>
    <t>Sesamstraße_cut.wav</t>
  </si>
  <si>
    <t>Theo Lingen_Theodor im Fußballtor_cut.wav</t>
  </si>
  <si>
    <t>Udo Jürgens_Griechischer Wein_cut.wav</t>
  </si>
  <si>
    <t>n</t>
  </si>
  <si>
    <t>sum</t>
  </si>
  <si>
    <t>avg</t>
  </si>
  <si>
    <t>var</t>
  </si>
  <si>
    <t>std</t>
  </si>
  <si>
    <t>e</t>
  </si>
  <si>
    <t>d</t>
  </si>
  <si>
    <t>ste</t>
  </si>
  <si>
    <t>subject 001</t>
  </si>
  <si>
    <t>subject 002</t>
  </si>
  <si>
    <t>subject 003</t>
  </si>
  <si>
    <t>subject 004</t>
  </si>
  <si>
    <t>subject 005</t>
  </si>
  <si>
    <t>subject 006</t>
  </si>
  <si>
    <t>subject 007</t>
  </si>
  <si>
    <t>subject 008</t>
  </si>
  <si>
    <t>subject 009</t>
  </si>
  <si>
    <t>subject 010</t>
  </si>
  <si>
    <t>subject 011</t>
  </si>
  <si>
    <t>subject 012</t>
  </si>
  <si>
    <t>subject 013</t>
  </si>
  <si>
    <t>subject 014</t>
  </si>
  <si>
    <t>subject 015</t>
  </si>
  <si>
    <t>subject 016</t>
  </si>
  <si>
    <t>subject 017</t>
  </si>
  <si>
    <t>subject 018</t>
  </si>
  <si>
    <t>subject 019</t>
  </si>
  <si>
    <t>subject 020</t>
  </si>
  <si>
    <t>subject 021</t>
  </si>
  <si>
    <t>subject 022</t>
  </si>
  <si>
    <t>subject 023</t>
  </si>
  <si>
    <t>total</t>
  </si>
  <si>
    <t>German</t>
  </si>
  <si>
    <t>English</t>
  </si>
  <si>
    <t>age</t>
  </si>
  <si>
    <t>sex</t>
  </si>
  <si>
    <t>years of school education</t>
  </si>
  <si>
    <t>graduation</t>
  </si>
  <si>
    <t>professional education</t>
  </si>
  <si>
    <t>apprenticeship  +</t>
  </si>
  <si>
    <t>2 apprenticeships</t>
  </si>
  <si>
    <t>apprenticeship  = 3 years</t>
  </si>
  <si>
    <t>academic studies</t>
  </si>
  <si>
    <t>8. term</t>
  </si>
  <si>
    <t>6. term</t>
  </si>
  <si>
    <t>4. term</t>
  </si>
  <si>
    <t>10 terms</t>
  </si>
  <si>
    <t>second academic studies</t>
  </si>
  <si>
    <t>total professional and academic studies</t>
  </si>
  <si>
    <t>years of education  (= school education plus total of professional and academic studies)</t>
  </si>
  <si>
    <t>medicaments</t>
  </si>
  <si>
    <t>right handedness (max = 20)</t>
  </si>
  <si>
    <t>Mini-Toefl (max = 25)</t>
  </si>
  <si>
    <t>verbal intelligence test (max = 37)</t>
  </si>
  <si>
    <t>total in points</t>
  </si>
  <si>
    <t>verbal IQ</t>
  </si>
  <si>
    <t>percentage</t>
  </si>
  <si>
    <t>strength of induced misperceptions</t>
  </si>
  <si>
    <t>familiarity text</t>
  </si>
  <si>
    <t>familiarity text  German</t>
  </si>
  <si>
    <t>familiarity text  English</t>
  </si>
  <si>
    <t>familiarity misperception</t>
  </si>
  <si>
    <t>familiarity misperception German</t>
  </si>
  <si>
    <t>familiarity misperception English</t>
  </si>
  <si>
    <t>strength of induced misperceptions German</t>
  </si>
  <si>
    <t>strength of induced misperceptions English</t>
  </si>
  <si>
    <t>wittiness uncorrected</t>
  </si>
  <si>
    <t>wittiness uncorrected German</t>
  </si>
  <si>
    <t>wittiness uncorrected English</t>
  </si>
  <si>
    <t>wittiness corrected (only the misperceived ones)</t>
  </si>
  <si>
    <t>wittiness corrected (only the misperceived ones) German</t>
  </si>
  <si>
    <t>wittiness corrected (only the misperceived ones) English</t>
  </si>
  <si>
    <t>A levels (German Abitur)</t>
  </si>
  <si>
    <t xml:space="preserve"> General Certificate of Secondary Education (German Realschule)</t>
  </si>
  <si>
    <t xml:space="preserve"> secondary modern school (German Hauptschule)</t>
  </si>
  <si>
    <t>advanced technical college entrance qualification (German FH-Reife)</t>
  </si>
  <si>
    <t>language</t>
  </si>
  <si>
    <t>e = English</t>
  </si>
  <si>
    <t>d = German</t>
  </si>
  <si>
    <t>transformation verbal intelligence testing ("Mehrworttest") into verbal-IQ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</si>
</sst>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0"/>
      <name val="Arial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3" borderId="2" xfId="0" applyFont="1" applyFill="1" applyBorder="1" applyAlignment="1"/>
    <xf numFmtId="164" fontId="1" fillId="3" borderId="2" xfId="0" applyNumberFormat="1" applyFont="1" applyFill="1" applyBorder="1" applyAlignment="1"/>
    <xf numFmtId="0" fontId="1" fillId="3" borderId="3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7" borderId="0" xfId="0" applyFill="1"/>
    <xf numFmtId="1" fontId="0" fillId="2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1" xfId="0" applyNumberFormat="1" applyBorder="1"/>
    <xf numFmtId="1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4" fillId="0" borderId="0" xfId="0" applyFont="1"/>
    <xf numFmtId="0" fontId="0" fillId="8" borderId="1" xfId="0" applyFill="1" applyBorder="1" applyAlignment="1">
      <alignment horizontal="center"/>
    </xf>
    <xf numFmtId="0" fontId="0" fillId="3" borderId="0" xfId="0" applyFill="1"/>
    <xf numFmtId="2" fontId="0" fillId="3" borderId="1" xfId="0" applyNumberFormat="1" applyFill="1" applyBorder="1"/>
    <xf numFmtId="2" fontId="0" fillId="4" borderId="1" xfId="0" applyNumberFormat="1" applyFill="1" applyBorder="1"/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2" fillId="3" borderId="14" xfId="0" applyNumberFormat="1" applyFont="1" applyFill="1" applyBorder="1" applyAlignment="1">
      <alignment horizontal="left"/>
    </xf>
    <xf numFmtId="1" fontId="2" fillId="4" borderId="14" xfId="0" applyNumberFormat="1" applyFont="1" applyFill="1" applyBorder="1" applyAlignment="1">
      <alignment horizontal="left"/>
    </xf>
    <xf numFmtId="1" fontId="2" fillId="4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left"/>
    </xf>
    <xf numFmtId="1" fontId="2" fillId="5" borderId="9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6" borderId="14" xfId="0" applyNumberFormat="1" applyFont="1" applyFill="1" applyBorder="1" applyAlignment="1">
      <alignment horizontal="left"/>
    </xf>
    <xf numFmtId="1" fontId="5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5" fillId="6" borderId="11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0" fillId="4" borderId="0" xfId="0" applyFill="1"/>
    <xf numFmtId="2" fontId="0" fillId="5" borderId="1" xfId="0" applyNumberFormat="1" applyFill="1" applyBorder="1"/>
    <xf numFmtId="0" fontId="0" fillId="5" borderId="0" xfId="0" applyFill="1"/>
    <xf numFmtId="2" fontId="0" fillId="6" borderId="1" xfId="0" applyNumberFormat="1" applyFill="1" applyBorder="1"/>
    <xf numFmtId="0" fontId="0" fillId="6" borderId="0" xfId="0" applyFill="1"/>
    <xf numFmtId="0" fontId="0" fillId="2" borderId="1" xfId="0" applyFill="1" applyBorder="1"/>
    <xf numFmtId="0" fontId="8" fillId="0" borderId="0" xfId="0" applyFont="1"/>
    <xf numFmtId="0" fontId="8" fillId="0" borderId="1" xfId="0" applyFont="1" applyBorder="1"/>
    <xf numFmtId="2" fontId="8" fillId="5" borderId="1" xfId="0" applyNumberFormat="1" applyFont="1" applyFill="1" applyBorder="1"/>
    <xf numFmtId="2" fontId="8" fillId="0" borderId="1" xfId="0" applyNumberFormat="1" applyFont="1" applyBorder="1"/>
    <xf numFmtId="2" fontId="8" fillId="6" borderId="1" xfId="0" applyNumberFormat="1" applyFont="1" applyFill="1" applyBorder="1"/>
    <xf numFmtId="2" fontId="8" fillId="3" borderId="1" xfId="0" applyNumberFormat="1" applyFont="1" applyFill="1" applyBorder="1"/>
    <xf numFmtId="2" fontId="8" fillId="4" borderId="1" xfId="0" applyNumberFormat="1" applyFont="1" applyFill="1" applyBorder="1"/>
    <xf numFmtId="0" fontId="0" fillId="9" borderId="0" xfId="0" applyFill="1"/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6" borderId="5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10" fillId="0" borderId="1" xfId="0" applyFont="1" applyBorder="1"/>
    <xf numFmtId="2" fontId="10" fillId="6" borderId="1" xfId="0" applyNumberFormat="1" applyFont="1" applyFill="1" applyBorder="1"/>
    <xf numFmtId="2" fontId="10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/>
    <xf numFmtId="0" fontId="0" fillId="10" borderId="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7" fillId="9" borderId="20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5" fontId="7" fillId="3" borderId="20" xfId="0" applyNumberFormat="1" applyFont="1" applyFill="1" applyBorder="1" applyAlignment="1">
      <alignment horizontal="center"/>
    </xf>
    <xf numFmtId="0" fontId="7" fillId="10" borderId="0" xfId="0" applyFont="1" applyFill="1"/>
    <xf numFmtId="165" fontId="7" fillId="11" borderId="20" xfId="0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8" borderId="8" xfId="0" applyNumberFormat="1" applyFont="1" applyFill="1" applyBorder="1" applyAlignment="1">
      <alignment horizontal="center"/>
    </xf>
    <xf numFmtId="0" fontId="0" fillId="8" borderId="0" xfId="0" applyFill="1"/>
    <xf numFmtId="1" fontId="0" fillId="8" borderId="1" xfId="0" applyNumberForma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2" borderId="4" xfId="0" applyFill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3" borderId="25" xfId="0" applyNumberFormat="1" applyFont="1" applyFill="1" applyBorder="1" applyAlignment="1">
      <alignment horizontal="center"/>
    </xf>
    <xf numFmtId="0" fontId="7" fillId="0" borderId="10" xfId="0" applyFont="1" applyBorder="1"/>
    <xf numFmtId="0" fontId="7" fillId="0" borderId="0" xfId="0" applyFont="1"/>
    <xf numFmtId="0" fontId="7" fillId="8" borderId="20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0" fillId="9" borderId="8" xfId="0" applyFill="1" applyBorder="1" applyAlignment="1">
      <alignment horizontal="left"/>
    </xf>
  </cellXfs>
  <cellStyles count="2">
    <cellStyle name="Normal_Sheet1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roband_e_1.stat.final" connectionId="1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roband_d_1.stat.final" connectionId="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roband_d_3.stat.final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roband 1 2 3 4ges 4e 4d.final" connectionId="1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wavs.final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wavs_d e unbereinigt.final" connectionId="2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all_wavs_ bereinigt.lusti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.pass31.raw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.pass31.raw_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ustig ber nach Prob e.lustig_1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roband_e_3.stat.final" connectionId="2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band_e_2.stat.final" connectionId="1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Lustig ber nach Proband gesamt.lustig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.pass31.raw" connectionId="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roband_d_2.stat.final" connectionId="1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1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O73"/>
  <sheetViews>
    <sheetView tabSelected="1" workbookViewId="0">
      <pane xSplit="1" ySplit="1" topLeftCell="F23" activePane="bottomRight" state="frozen"/>
      <selection pane="topRight" activeCell="B1" sqref="B1"/>
      <selection pane="bottomLeft" activeCell="A2" sqref="A2"/>
      <selection pane="bottomRight" activeCell="O31" sqref="O31"/>
    </sheetView>
  </sheetViews>
  <sheetFormatPr baseColWidth="10" defaultRowHeight="15"/>
  <cols>
    <col min="1" max="1" width="11.42578125" style="18"/>
    <col min="2" max="2" width="8.42578125" customWidth="1"/>
    <col min="3" max="3" width="10.7109375" bestFit="1" customWidth="1"/>
    <col min="4" max="4" width="23.85546875" style="103" bestFit="1" customWidth="1"/>
    <col min="5" max="5" width="33.42578125" style="103" customWidth="1"/>
    <col min="6" max="6" width="26.140625" style="117" bestFit="1" customWidth="1"/>
    <col min="7" max="7" width="27.42578125" style="117" bestFit="1" customWidth="1"/>
    <col min="8" max="8" width="23.28515625" style="117" bestFit="1" customWidth="1"/>
    <col min="9" max="9" width="36.7109375" style="117" bestFit="1" customWidth="1"/>
    <col min="10" max="10" width="21.7109375" style="39" customWidth="1"/>
    <col min="11" max="11" width="13.140625" bestFit="1" customWidth="1"/>
    <col min="12" max="12" width="19.28515625" bestFit="1" customWidth="1"/>
    <col min="13" max="13" width="18.28515625" bestFit="1" customWidth="1"/>
    <col min="14" max="14" width="13.140625" bestFit="1" customWidth="1"/>
    <col min="15" max="15" width="13.28515625" bestFit="1" customWidth="1"/>
  </cols>
  <sheetData>
    <row r="1" spans="1:15" s="162" customFormat="1" ht="15.75" thickBot="1">
      <c r="A1" s="157"/>
      <c r="B1" s="157" t="s">
        <v>99</v>
      </c>
      <c r="C1" s="158" t="s">
        <v>100</v>
      </c>
      <c r="D1" s="155" t="s">
        <v>101</v>
      </c>
      <c r="E1" s="159" t="s">
        <v>102</v>
      </c>
      <c r="F1" s="160" t="s">
        <v>103</v>
      </c>
      <c r="G1" s="160" t="s">
        <v>107</v>
      </c>
      <c r="H1" s="161" t="s">
        <v>112</v>
      </c>
      <c r="I1" s="156" t="s">
        <v>113</v>
      </c>
      <c r="J1" s="163" t="s">
        <v>114</v>
      </c>
      <c r="K1" s="157" t="s">
        <v>115</v>
      </c>
      <c r="L1" s="164" t="s">
        <v>116</v>
      </c>
      <c r="M1" s="164" t="s">
        <v>118</v>
      </c>
      <c r="N1" s="157" t="s">
        <v>120</v>
      </c>
      <c r="O1" s="164" t="s">
        <v>117</v>
      </c>
    </row>
    <row r="2" spans="1:15">
      <c r="A2" s="18" t="s">
        <v>73</v>
      </c>
      <c r="B2" s="2">
        <v>27</v>
      </c>
      <c r="C2" s="120" t="s">
        <v>0</v>
      </c>
      <c r="D2" s="126">
        <v>13</v>
      </c>
      <c r="E2" s="121" t="s">
        <v>137</v>
      </c>
      <c r="F2" s="115" t="s">
        <v>104</v>
      </c>
      <c r="G2" s="115" t="s">
        <v>108</v>
      </c>
      <c r="H2" s="118">
        <v>0</v>
      </c>
      <c r="I2" s="127">
        <v>7</v>
      </c>
      <c r="J2" s="130">
        <f>D2+I2</f>
        <v>20</v>
      </c>
      <c r="K2" s="2">
        <v>0</v>
      </c>
      <c r="L2" s="38">
        <v>19</v>
      </c>
      <c r="M2" s="38">
        <v>31</v>
      </c>
      <c r="N2" s="38">
        <v>112</v>
      </c>
      <c r="O2" s="38">
        <v>20</v>
      </c>
    </row>
    <row r="3" spans="1:15">
      <c r="A3" s="18" t="s">
        <v>74</v>
      </c>
      <c r="B3" s="2">
        <v>29</v>
      </c>
      <c r="C3" s="120" t="s">
        <v>0</v>
      </c>
      <c r="D3" s="122">
        <v>13</v>
      </c>
      <c r="E3" s="121" t="s">
        <v>137</v>
      </c>
      <c r="F3" s="115">
        <v>0</v>
      </c>
      <c r="G3" s="115" t="s">
        <v>108</v>
      </c>
      <c r="H3" s="118">
        <v>0</v>
      </c>
      <c r="I3" s="119">
        <v>4</v>
      </c>
      <c r="J3" s="130">
        <f t="shared" ref="J3:J24" si="0">D3+I3</f>
        <v>17</v>
      </c>
      <c r="K3" s="2" t="s">
        <v>1</v>
      </c>
      <c r="L3" s="38">
        <v>20</v>
      </c>
      <c r="M3" s="38">
        <v>30</v>
      </c>
      <c r="N3" s="38">
        <v>107</v>
      </c>
      <c r="O3" s="38">
        <v>14</v>
      </c>
    </row>
    <row r="4" spans="1:15">
      <c r="A4" s="18" t="s">
        <v>75</v>
      </c>
      <c r="B4" s="2">
        <v>26</v>
      </c>
      <c r="C4" s="120" t="s">
        <v>0</v>
      </c>
      <c r="D4" s="122">
        <v>13</v>
      </c>
      <c r="E4" s="121" t="s">
        <v>137</v>
      </c>
      <c r="F4" s="115">
        <v>0</v>
      </c>
      <c r="G4" s="115" t="s">
        <v>108</v>
      </c>
      <c r="H4" s="118">
        <v>0</v>
      </c>
      <c r="I4" s="119">
        <v>4</v>
      </c>
      <c r="J4" s="130">
        <f t="shared" si="0"/>
        <v>17</v>
      </c>
      <c r="K4" s="2">
        <v>0</v>
      </c>
      <c r="L4" s="38">
        <v>20</v>
      </c>
      <c r="M4" s="38">
        <v>31</v>
      </c>
      <c r="N4" s="38">
        <v>112</v>
      </c>
      <c r="O4" s="38">
        <v>17</v>
      </c>
    </row>
    <row r="5" spans="1:15">
      <c r="A5" s="18" t="s">
        <v>76</v>
      </c>
      <c r="B5" s="2">
        <v>28</v>
      </c>
      <c r="C5" s="120" t="s">
        <v>0</v>
      </c>
      <c r="D5" s="122">
        <v>13</v>
      </c>
      <c r="E5" s="121" t="s">
        <v>137</v>
      </c>
      <c r="F5" s="115">
        <v>0</v>
      </c>
      <c r="G5" s="128" t="s">
        <v>111</v>
      </c>
      <c r="H5" s="115" t="s">
        <v>108</v>
      </c>
      <c r="I5" s="129">
        <v>9</v>
      </c>
      <c r="J5" s="130">
        <f t="shared" si="0"/>
        <v>22</v>
      </c>
      <c r="K5" s="2">
        <v>0</v>
      </c>
      <c r="L5" s="38">
        <v>20</v>
      </c>
      <c r="M5" s="38">
        <v>33</v>
      </c>
      <c r="N5" s="38">
        <v>124</v>
      </c>
      <c r="O5" s="38">
        <v>21</v>
      </c>
    </row>
    <row r="6" spans="1:15">
      <c r="A6" s="18" t="s">
        <v>77</v>
      </c>
      <c r="B6" s="2">
        <v>22</v>
      </c>
      <c r="C6" s="120" t="s">
        <v>0</v>
      </c>
      <c r="D6" s="122">
        <v>13</v>
      </c>
      <c r="E6" s="121" t="s">
        <v>137</v>
      </c>
      <c r="F6" s="115">
        <v>0</v>
      </c>
      <c r="G6" s="115" t="s">
        <v>110</v>
      </c>
      <c r="H6" s="118">
        <v>0</v>
      </c>
      <c r="I6" s="119">
        <v>2</v>
      </c>
      <c r="J6" s="130">
        <f t="shared" si="0"/>
        <v>15</v>
      </c>
      <c r="K6" s="2">
        <v>0</v>
      </c>
      <c r="L6" s="38">
        <v>16</v>
      </c>
      <c r="M6" s="38">
        <v>32</v>
      </c>
      <c r="N6" s="38">
        <v>118</v>
      </c>
      <c r="O6" s="38">
        <v>21</v>
      </c>
    </row>
    <row r="7" spans="1:15">
      <c r="A7" s="18" t="s">
        <v>78</v>
      </c>
      <c r="B7" s="2">
        <v>25</v>
      </c>
      <c r="C7" s="120" t="s">
        <v>0</v>
      </c>
      <c r="D7" s="122">
        <v>13</v>
      </c>
      <c r="E7" s="121" t="s">
        <v>137</v>
      </c>
      <c r="F7" s="115">
        <v>0</v>
      </c>
      <c r="G7" s="115" t="s">
        <v>108</v>
      </c>
      <c r="H7" s="118">
        <v>0</v>
      </c>
      <c r="I7" s="119">
        <v>4</v>
      </c>
      <c r="J7" s="130">
        <f t="shared" si="0"/>
        <v>17</v>
      </c>
      <c r="K7" s="2">
        <v>0</v>
      </c>
      <c r="L7" s="38">
        <v>18</v>
      </c>
      <c r="M7" s="38">
        <v>32</v>
      </c>
      <c r="N7" s="38">
        <v>118</v>
      </c>
      <c r="O7" s="38">
        <v>19</v>
      </c>
    </row>
    <row r="8" spans="1:15">
      <c r="A8" s="18" t="s">
        <v>79</v>
      </c>
      <c r="B8" s="2">
        <v>29</v>
      </c>
      <c r="C8" s="120" t="s">
        <v>2</v>
      </c>
      <c r="D8" s="122">
        <v>13</v>
      </c>
      <c r="E8" s="121" t="s">
        <v>137</v>
      </c>
      <c r="F8" s="115" t="s">
        <v>104</v>
      </c>
      <c r="G8" s="115" t="s">
        <v>108</v>
      </c>
      <c r="H8" s="118">
        <v>0</v>
      </c>
      <c r="I8" s="119">
        <v>7</v>
      </c>
      <c r="J8" s="130">
        <f t="shared" si="0"/>
        <v>20</v>
      </c>
      <c r="K8" s="2">
        <v>0</v>
      </c>
      <c r="L8" s="38">
        <v>19</v>
      </c>
      <c r="M8" s="38">
        <v>31</v>
      </c>
      <c r="N8" s="38">
        <v>112</v>
      </c>
      <c r="O8" s="38">
        <v>18</v>
      </c>
    </row>
    <row r="9" spans="1:15">
      <c r="A9" s="18" t="s">
        <v>80</v>
      </c>
      <c r="B9" s="2">
        <v>31</v>
      </c>
      <c r="C9" s="120" t="s">
        <v>2</v>
      </c>
      <c r="D9" s="122">
        <v>13</v>
      </c>
      <c r="E9" s="121" t="s">
        <v>137</v>
      </c>
      <c r="F9" s="116">
        <v>0</v>
      </c>
      <c r="G9" s="115" t="s">
        <v>111</v>
      </c>
      <c r="H9" s="118">
        <v>0</v>
      </c>
      <c r="I9" s="119">
        <v>5</v>
      </c>
      <c r="J9" s="130">
        <f t="shared" si="0"/>
        <v>18</v>
      </c>
      <c r="K9" s="2">
        <v>0</v>
      </c>
      <c r="L9" s="38">
        <v>20</v>
      </c>
      <c r="M9" s="38">
        <v>30</v>
      </c>
      <c r="N9" s="38">
        <v>107</v>
      </c>
      <c r="O9" s="38">
        <v>20</v>
      </c>
    </row>
    <row r="10" spans="1:15">
      <c r="A10" s="18" t="s">
        <v>81</v>
      </c>
      <c r="B10" s="2">
        <v>23</v>
      </c>
      <c r="C10" s="120" t="s">
        <v>0</v>
      </c>
      <c r="D10" s="122">
        <v>13</v>
      </c>
      <c r="E10" s="121" t="s">
        <v>137</v>
      </c>
      <c r="F10" s="115">
        <v>0</v>
      </c>
      <c r="G10" s="115" t="s">
        <v>108</v>
      </c>
      <c r="H10" s="118">
        <v>0</v>
      </c>
      <c r="I10" s="119">
        <v>4</v>
      </c>
      <c r="J10" s="130">
        <f t="shared" si="0"/>
        <v>17</v>
      </c>
      <c r="K10" s="2">
        <v>0</v>
      </c>
      <c r="L10" s="38">
        <v>18</v>
      </c>
      <c r="M10" s="38">
        <v>31</v>
      </c>
      <c r="N10" s="38">
        <v>112</v>
      </c>
      <c r="O10" s="38">
        <v>21</v>
      </c>
    </row>
    <row r="11" spans="1:15">
      <c r="A11" s="18" t="s">
        <v>82</v>
      </c>
      <c r="B11" s="2">
        <v>25</v>
      </c>
      <c r="C11" s="120" t="s">
        <v>2</v>
      </c>
      <c r="D11" s="122">
        <v>13</v>
      </c>
      <c r="E11" s="121" t="s">
        <v>137</v>
      </c>
      <c r="F11" s="115">
        <v>0</v>
      </c>
      <c r="G11" s="115" t="s">
        <v>108</v>
      </c>
      <c r="H11" s="118">
        <v>0</v>
      </c>
      <c r="I11" s="119">
        <v>4</v>
      </c>
      <c r="J11" s="130">
        <f t="shared" si="0"/>
        <v>17</v>
      </c>
      <c r="K11" s="2">
        <v>0</v>
      </c>
      <c r="L11" s="38">
        <v>18</v>
      </c>
      <c r="M11" s="38">
        <v>33</v>
      </c>
      <c r="N11" s="38">
        <v>124</v>
      </c>
      <c r="O11" s="38">
        <v>21</v>
      </c>
    </row>
    <row r="12" spans="1:15">
      <c r="A12" s="18" t="s">
        <v>83</v>
      </c>
      <c r="B12" s="2">
        <v>24</v>
      </c>
      <c r="C12" s="120" t="s">
        <v>2</v>
      </c>
      <c r="D12" s="122">
        <v>11</v>
      </c>
      <c r="E12" s="165" t="s">
        <v>138</v>
      </c>
      <c r="F12" s="115">
        <v>0</v>
      </c>
      <c r="G12" s="115">
        <v>0</v>
      </c>
      <c r="H12" s="118">
        <v>0</v>
      </c>
      <c r="I12" s="119">
        <v>0</v>
      </c>
      <c r="J12" s="130">
        <f t="shared" si="0"/>
        <v>11</v>
      </c>
      <c r="K12" s="2">
        <v>0</v>
      </c>
      <c r="L12" s="38">
        <v>20</v>
      </c>
      <c r="M12" s="38">
        <v>36</v>
      </c>
      <c r="N12" s="38">
        <v>143</v>
      </c>
      <c r="O12" s="38">
        <v>14</v>
      </c>
    </row>
    <row r="13" spans="1:15">
      <c r="A13" s="18" t="s">
        <v>84</v>
      </c>
      <c r="B13" s="2">
        <v>27</v>
      </c>
      <c r="C13" s="120" t="s">
        <v>2</v>
      </c>
      <c r="D13" s="122">
        <v>13</v>
      </c>
      <c r="E13" s="121" t="s">
        <v>137</v>
      </c>
      <c r="F13" s="115" t="s">
        <v>104</v>
      </c>
      <c r="G13" s="115">
        <v>0</v>
      </c>
      <c r="H13" s="118">
        <v>0</v>
      </c>
      <c r="I13" s="119">
        <v>3</v>
      </c>
      <c r="J13" s="130">
        <f t="shared" si="0"/>
        <v>16</v>
      </c>
      <c r="K13" s="2" t="s">
        <v>3</v>
      </c>
      <c r="L13" s="38">
        <v>19</v>
      </c>
      <c r="M13" s="38">
        <v>34</v>
      </c>
      <c r="N13" s="38">
        <v>130</v>
      </c>
      <c r="O13" s="38">
        <v>20</v>
      </c>
    </row>
    <row r="14" spans="1:15">
      <c r="A14" s="18" t="s">
        <v>85</v>
      </c>
      <c r="B14" s="2">
        <v>24</v>
      </c>
      <c r="C14" s="120" t="s">
        <v>0</v>
      </c>
      <c r="D14" s="122">
        <v>13</v>
      </c>
      <c r="E14" s="121" t="s">
        <v>137</v>
      </c>
      <c r="F14" s="115">
        <v>0</v>
      </c>
      <c r="G14" s="115" t="s">
        <v>108</v>
      </c>
      <c r="H14" s="118">
        <v>0</v>
      </c>
      <c r="I14" s="119">
        <v>4</v>
      </c>
      <c r="J14" s="130">
        <f t="shared" si="0"/>
        <v>17</v>
      </c>
      <c r="K14" s="2">
        <v>0</v>
      </c>
      <c r="L14" s="38">
        <v>19</v>
      </c>
      <c r="M14" s="38">
        <v>31</v>
      </c>
      <c r="N14" s="38">
        <v>112</v>
      </c>
      <c r="O14" s="38">
        <v>19</v>
      </c>
    </row>
    <row r="15" spans="1:15">
      <c r="A15" s="18" t="s">
        <v>86</v>
      </c>
      <c r="B15" s="2">
        <v>23</v>
      </c>
      <c r="C15" s="120" t="s">
        <v>2</v>
      </c>
      <c r="D15" s="122">
        <v>13</v>
      </c>
      <c r="E15" s="121" t="s">
        <v>137</v>
      </c>
      <c r="F15" s="115">
        <v>0</v>
      </c>
      <c r="G15" s="115" t="s">
        <v>109</v>
      </c>
      <c r="H15" s="118">
        <v>0</v>
      </c>
      <c r="I15" s="119">
        <v>3</v>
      </c>
      <c r="J15" s="130">
        <f t="shared" si="0"/>
        <v>16</v>
      </c>
      <c r="K15" s="2">
        <v>0</v>
      </c>
      <c r="L15" s="38">
        <v>19</v>
      </c>
      <c r="M15" s="38">
        <v>31</v>
      </c>
      <c r="N15" s="38">
        <v>112</v>
      </c>
      <c r="O15" s="38">
        <v>18</v>
      </c>
    </row>
    <row r="16" spans="1:15">
      <c r="A16" s="18" t="s">
        <v>87</v>
      </c>
      <c r="B16" s="2">
        <v>44</v>
      </c>
      <c r="C16" s="120" t="s">
        <v>2</v>
      </c>
      <c r="D16" s="122">
        <v>13</v>
      </c>
      <c r="E16" s="121" t="s">
        <v>137</v>
      </c>
      <c r="F16" s="115">
        <v>0</v>
      </c>
      <c r="G16" s="115" t="s">
        <v>111</v>
      </c>
      <c r="H16" s="118">
        <v>0</v>
      </c>
      <c r="I16" s="119">
        <v>5</v>
      </c>
      <c r="J16" s="130">
        <f t="shared" si="0"/>
        <v>18</v>
      </c>
      <c r="K16" s="2">
        <v>0</v>
      </c>
      <c r="L16" s="38">
        <v>18</v>
      </c>
      <c r="M16" s="38">
        <v>32</v>
      </c>
      <c r="N16" s="38">
        <v>118</v>
      </c>
      <c r="O16" s="38">
        <v>16</v>
      </c>
    </row>
    <row r="17" spans="1:15">
      <c r="A17" s="18" t="s">
        <v>88</v>
      </c>
      <c r="B17" s="2">
        <v>23</v>
      </c>
      <c r="C17" s="120" t="s">
        <v>2</v>
      </c>
      <c r="D17" s="122">
        <v>13</v>
      </c>
      <c r="E17" s="121" t="s">
        <v>137</v>
      </c>
      <c r="F17" s="115">
        <v>0</v>
      </c>
      <c r="G17" s="115" t="s">
        <v>108</v>
      </c>
      <c r="H17" s="118">
        <v>0</v>
      </c>
      <c r="I17" s="119">
        <v>4</v>
      </c>
      <c r="J17" s="130">
        <f t="shared" si="0"/>
        <v>17</v>
      </c>
      <c r="K17" s="2">
        <v>0</v>
      </c>
      <c r="L17" s="38">
        <v>18</v>
      </c>
      <c r="M17" s="38">
        <v>33</v>
      </c>
      <c r="N17" s="38">
        <v>124</v>
      </c>
      <c r="O17" s="38">
        <v>14</v>
      </c>
    </row>
    <row r="18" spans="1:15">
      <c r="A18" s="18" t="s">
        <v>89</v>
      </c>
      <c r="B18" s="2">
        <v>28</v>
      </c>
      <c r="C18" s="120" t="s">
        <v>0</v>
      </c>
      <c r="D18" s="122">
        <v>11</v>
      </c>
      <c r="E18" s="165" t="s">
        <v>138</v>
      </c>
      <c r="F18" s="115" t="s">
        <v>104</v>
      </c>
      <c r="G18" s="115">
        <v>0</v>
      </c>
      <c r="H18" s="118">
        <v>0</v>
      </c>
      <c r="I18" s="119">
        <v>3</v>
      </c>
      <c r="J18" s="130">
        <f t="shared" si="0"/>
        <v>14</v>
      </c>
      <c r="K18" s="2">
        <v>0</v>
      </c>
      <c r="L18" s="38">
        <v>14</v>
      </c>
      <c r="M18" s="38">
        <v>28</v>
      </c>
      <c r="N18" s="38">
        <v>101</v>
      </c>
      <c r="O18" s="38">
        <v>11</v>
      </c>
    </row>
    <row r="19" spans="1:15">
      <c r="A19" s="18" t="s">
        <v>90</v>
      </c>
      <c r="B19" s="2">
        <v>47</v>
      </c>
      <c r="C19" s="120" t="s">
        <v>0</v>
      </c>
      <c r="D19" s="122">
        <v>9</v>
      </c>
      <c r="E19" s="165" t="s">
        <v>139</v>
      </c>
      <c r="F19" s="115" t="s">
        <v>104</v>
      </c>
      <c r="G19" s="115">
        <v>0</v>
      </c>
      <c r="H19" s="118">
        <v>0</v>
      </c>
      <c r="I19" s="119">
        <v>3</v>
      </c>
      <c r="J19" s="130">
        <f t="shared" si="0"/>
        <v>12</v>
      </c>
      <c r="K19" s="2">
        <v>0</v>
      </c>
      <c r="L19" s="38">
        <v>18</v>
      </c>
      <c r="M19" s="38">
        <v>31</v>
      </c>
      <c r="N19" s="38">
        <v>112</v>
      </c>
      <c r="O19" s="38">
        <v>7</v>
      </c>
    </row>
    <row r="20" spans="1:15">
      <c r="A20" s="18" t="s">
        <v>91</v>
      </c>
      <c r="B20" s="2">
        <v>34</v>
      </c>
      <c r="C20" s="120" t="s">
        <v>2</v>
      </c>
      <c r="D20" s="122">
        <v>14</v>
      </c>
      <c r="E20" s="165" t="s">
        <v>140</v>
      </c>
      <c r="F20" s="128" t="s">
        <v>105</v>
      </c>
      <c r="G20" s="115">
        <v>0</v>
      </c>
      <c r="H20" s="118">
        <v>0</v>
      </c>
      <c r="I20" s="129">
        <v>6</v>
      </c>
      <c r="J20" s="130">
        <f t="shared" si="0"/>
        <v>20</v>
      </c>
      <c r="K20" s="2">
        <v>0</v>
      </c>
      <c r="L20" s="38">
        <v>16</v>
      </c>
      <c r="M20" s="38">
        <v>29</v>
      </c>
      <c r="N20" s="38">
        <v>104</v>
      </c>
      <c r="O20" s="38">
        <v>12</v>
      </c>
    </row>
    <row r="21" spans="1:15">
      <c r="A21" s="18" t="s">
        <v>92</v>
      </c>
      <c r="B21" s="2">
        <v>37</v>
      </c>
      <c r="C21" s="120" t="s">
        <v>2</v>
      </c>
      <c r="D21" s="122">
        <v>14</v>
      </c>
      <c r="E21" s="165" t="s">
        <v>140</v>
      </c>
      <c r="F21" s="115" t="s">
        <v>104</v>
      </c>
      <c r="G21" s="115">
        <v>0</v>
      </c>
      <c r="H21" s="118">
        <v>0</v>
      </c>
      <c r="I21" s="119">
        <v>3</v>
      </c>
      <c r="J21" s="130">
        <f t="shared" si="0"/>
        <v>17</v>
      </c>
      <c r="K21" s="2">
        <v>0</v>
      </c>
      <c r="L21" s="38">
        <v>18</v>
      </c>
      <c r="M21" s="38">
        <v>29</v>
      </c>
      <c r="N21" s="38">
        <v>104</v>
      </c>
      <c r="O21" s="38">
        <v>9</v>
      </c>
    </row>
    <row r="22" spans="1:15">
      <c r="A22" s="18" t="s">
        <v>93</v>
      </c>
      <c r="B22" s="2">
        <v>32</v>
      </c>
      <c r="C22" s="120" t="s">
        <v>0</v>
      </c>
      <c r="D22" s="122">
        <v>11</v>
      </c>
      <c r="E22" s="165" t="s">
        <v>138</v>
      </c>
      <c r="F22" s="115" t="s">
        <v>104</v>
      </c>
      <c r="G22" s="115">
        <v>0</v>
      </c>
      <c r="H22" s="118">
        <v>0</v>
      </c>
      <c r="I22" s="119">
        <v>3</v>
      </c>
      <c r="J22" s="130">
        <f>D22+I22</f>
        <v>14</v>
      </c>
      <c r="K22" s="2">
        <v>0</v>
      </c>
      <c r="L22" s="38">
        <v>20</v>
      </c>
      <c r="M22" s="38">
        <v>29</v>
      </c>
      <c r="N22" s="38">
        <v>104</v>
      </c>
      <c r="O22" s="38">
        <v>11</v>
      </c>
    </row>
    <row r="23" spans="1:15">
      <c r="A23" s="18" t="s">
        <v>94</v>
      </c>
      <c r="B23" s="2">
        <v>22</v>
      </c>
      <c r="C23" s="120" t="s">
        <v>2</v>
      </c>
      <c r="D23" s="122">
        <v>11</v>
      </c>
      <c r="E23" s="165" t="s">
        <v>138</v>
      </c>
      <c r="F23" s="115" t="s">
        <v>104</v>
      </c>
      <c r="G23" s="115">
        <v>0</v>
      </c>
      <c r="H23" s="118">
        <v>0</v>
      </c>
      <c r="I23" s="119">
        <v>3</v>
      </c>
      <c r="J23" s="130">
        <f t="shared" si="0"/>
        <v>14</v>
      </c>
      <c r="K23" s="2">
        <v>0</v>
      </c>
      <c r="L23" s="38">
        <v>14</v>
      </c>
      <c r="M23" s="38">
        <v>23</v>
      </c>
      <c r="N23" s="38">
        <v>93</v>
      </c>
      <c r="O23" s="38">
        <v>7</v>
      </c>
    </row>
    <row r="24" spans="1:15" ht="15.75" thickBot="1">
      <c r="A24" s="18" t="s">
        <v>95</v>
      </c>
      <c r="B24" s="2">
        <v>21</v>
      </c>
      <c r="C24" s="120" t="s">
        <v>0</v>
      </c>
      <c r="D24" s="123">
        <v>11</v>
      </c>
      <c r="E24" s="165" t="s">
        <v>138</v>
      </c>
      <c r="F24" s="115">
        <v>0</v>
      </c>
      <c r="G24" s="115">
        <v>0</v>
      </c>
      <c r="H24" s="118">
        <v>0</v>
      </c>
      <c r="I24" s="135">
        <v>0</v>
      </c>
      <c r="J24" s="130">
        <f t="shared" si="0"/>
        <v>11</v>
      </c>
      <c r="K24" s="2">
        <v>0</v>
      </c>
      <c r="L24" s="38">
        <v>19</v>
      </c>
      <c r="M24" s="38">
        <v>23</v>
      </c>
      <c r="N24" s="38">
        <v>93</v>
      </c>
      <c r="O24" s="38">
        <v>5</v>
      </c>
    </row>
    <row r="25" spans="1:15" s="4" customFormat="1" ht="15.75" thickBot="1">
      <c r="A25" s="18"/>
      <c r="B25" s="150"/>
      <c r="C25" s="112"/>
      <c r="D25" s="125"/>
      <c r="E25" s="113"/>
      <c r="F25" s="115"/>
      <c r="G25" s="115"/>
      <c r="H25" s="118"/>
      <c r="I25" s="135"/>
      <c r="J25" s="134"/>
      <c r="K25" s="112"/>
      <c r="L25" s="112"/>
      <c r="M25" s="112"/>
      <c r="N25" s="95"/>
      <c r="O25" s="112"/>
    </row>
    <row r="26" spans="1:15" ht="15.75" thickBot="1">
      <c r="A26" s="18" t="s">
        <v>67</v>
      </c>
      <c r="B26" s="151">
        <f>AVERAGE(B2:B24)</f>
        <v>28.304347826086957</v>
      </c>
      <c r="C26" s="149"/>
      <c r="D26" s="124">
        <f t="shared" ref="D26:J26" si="1">AVERAGE(D2:D24)</f>
        <v>12.478260869565217</v>
      </c>
      <c r="E26" s="114"/>
      <c r="I26" s="133">
        <f t="shared" si="1"/>
        <v>3.9130434782608696</v>
      </c>
      <c r="J26" s="131">
        <f t="shared" si="1"/>
        <v>16.391304347826086</v>
      </c>
      <c r="K26" s="153" t="s">
        <v>67</v>
      </c>
    </row>
    <row r="27" spans="1:15" ht="15.75" thickBot="1">
      <c r="J27" s="152">
        <f>COUNT(J2:J24)</f>
        <v>23</v>
      </c>
      <c r="K27" s="154" t="s">
        <v>65</v>
      </c>
    </row>
    <row r="28" spans="1:15" ht="15.75" thickBot="1">
      <c r="J28" s="131">
        <f>VARP(J2:J24)</f>
        <v>7.6294896030245747</v>
      </c>
      <c r="K28" s="154" t="s">
        <v>68</v>
      </c>
    </row>
    <row r="29" spans="1:15" ht="15.75" thickBot="1">
      <c r="F29" s="115" t="s">
        <v>106</v>
      </c>
      <c r="J29" s="131">
        <f>SQRT(J28)</f>
        <v>2.762153073785842</v>
      </c>
      <c r="K29" s="154" t="s">
        <v>69</v>
      </c>
    </row>
    <row r="32" spans="1:15">
      <c r="I32" s="132"/>
    </row>
    <row r="33" spans="12:14">
      <c r="L33" t="s">
        <v>144</v>
      </c>
    </row>
    <row r="35" spans="12:14">
      <c r="L35" s="1" t="s">
        <v>119</v>
      </c>
      <c r="M35" s="1" t="s">
        <v>121</v>
      </c>
      <c r="N35" s="1" t="s">
        <v>120</v>
      </c>
    </row>
    <row r="36" spans="12:14">
      <c r="L36" s="1">
        <v>0</v>
      </c>
      <c r="M36" s="1">
        <v>0.4</v>
      </c>
      <c r="N36" s="1">
        <v>61</v>
      </c>
    </row>
    <row r="37" spans="12:14">
      <c r="L37" s="1">
        <v>1</v>
      </c>
      <c r="M37" s="1">
        <v>0.8</v>
      </c>
      <c r="N37" s="1">
        <v>64</v>
      </c>
    </row>
    <row r="38" spans="12:14">
      <c r="L38" s="1">
        <v>2</v>
      </c>
      <c r="M38" s="1">
        <v>0.9</v>
      </c>
      <c r="N38" s="1">
        <v>65</v>
      </c>
    </row>
    <row r="39" spans="12:14">
      <c r="L39" s="1">
        <v>3</v>
      </c>
      <c r="M39" s="1">
        <v>1</v>
      </c>
      <c r="N39" s="1">
        <v>66</v>
      </c>
    </row>
    <row r="40" spans="12:14">
      <c r="L40" s="1">
        <v>4</v>
      </c>
      <c r="M40" s="1">
        <v>1.3</v>
      </c>
      <c r="N40" s="1">
        <v>67</v>
      </c>
    </row>
    <row r="41" spans="12:14">
      <c r="L41" s="1">
        <v>5</v>
      </c>
      <c r="M41" s="1">
        <v>2.4</v>
      </c>
      <c r="N41" s="1">
        <v>70</v>
      </c>
    </row>
    <row r="42" spans="12:14">
      <c r="L42" s="1">
        <v>6</v>
      </c>
      <c r="M42" s="1">
        <v>3.9</v>
      </c>
      <c r="N42" s="1">
        <v>73</v>
      </c>
    </row>
    <row r="43" spans="12:14">
      <c r="L43" s="1">
        <v>7</v>
      </c>
      <c r="M43" s="1">
        <v>4.7</v>
      </c>
      <c r="N43" s="1">
        <v>74</v>
      </c>
    </row>
    <row r="44" spans="12:14">
      <c r="L44" s="1">
        <v>8</v>
      </c>
      <c r="M44" s="1">
        <v>5.0999999999999996</v>
      </c>
      <c r="N44" s="1">
        <v>76</v>
      </c>
    </row>
    <row r="45" spans="12:14">
      <c r="L45" s="1">
        <v>9</v>
      </c>
      <c r="M45" s="1">
        <v>5.7</v>
      </c>
      <c r="N45" s="1">
        <v>76</v>
      </c>
    </row>
    <row r="46" spans="12:14">
      <c r="L46" s="1">
        <v>10</v>
      </c>
      <c r="M46" s="1">
        <v>6.4</v>
      </c>
      <c r="N46" s="1">
        <v>77</v>
      </c>
    </row>
    <row r="47" spans="12:14">
      <c r="L47" s="1">
        <v>11</v>
      </c>
      <c r="M47" s="1">
        <v>7.3</v>
      </c>
      <c r="N47" s="1">
        <v>78</v>
      </c>
    </row>
    <row r="48" spans="12:14">
      <c r="L48" s="1">
        <v>12</v>
      </c>
      <c r="M48" s="1">
        <v>8.1</v>
      </c>
      <c r="N48" s="1">
        <v>79</v>
      </c>
    </row>
    <row r="49" spans="12:14">
      <c r="L49" s="1">
        <v>13</v>
      </c>
      <c r="M49" s="1">
        <v>9.1</v>
      </c>
      <c r="N49" s="1">
        <v>80</v>
      </c>
    </row>
    <row r="50" spans="12:14">
      <c r="L50" s="1">
        <v>14</v>
      </c>
      <c r="M50" s="1">
        <v>10.3</v>
      </c>
      <c r="N50" s="1">
        <v>81</v>
      </c>
    </row>
    <row r="51" spans="12:14">
      <c r="L51" s="1">
        <v>15</v>
      </c>
      <c r="M51" s="1">
        <v>12</v>
      </c>
      <c r="N51" s="1">
        <v>82</v>
      </c>
    </row>
    <row r="52" spans="12:14">
      <c r="L52" s="1">
        <v>16</v>
      </c>
      <c r="M52" s="1">
        <v>14</v>
      </c>
      <c r="N52" s="1">
        <v>83</v>
      </c>
    </row>
    <row r="53" spans="12:14">
      <c r="L53" s="1">
        <v>17</v>
      </c>
      <c r="M53" s="1">
        <v>16.100000000000001</v>
      </c>
      <c r="N53" s="1">
        <v>85</v>
      </c>
    </row>
    <row r="54" spans="12:14">
      <c r="L54" s="1">
        <v>18</v>
      </c>
      <c r="M54" s="1">
        <v>18.2</v>
      </c>
      <c r="N54" s="1">
        <v>86</v>
      </c>
    </row>
    <row r="55" spans="12:14">
      <c r="L55" s="1">
        <v>19</v>
      </c>
      <c r="M55" s="1">
        <v>20.7</v>
      </c>
      <c r="N55" s="1">
        <v>88</v>
      </c>
    </row>
    <row r="56" spans="12:14">
      <c r="L56" s="1">
        <v>20</v>
      </c>
      <c r="M56" s="1">
        <v>23.4</v>
      </c>
      <c r="N56" s="1">
        <v>89</v>
      </c>
    </row>
    <row r="57" spans="12:14">
      <c r="L57" s="1">
        <v>21</v>
      </c>
      <c r="M57" s="1">
        <v>26.2</v>
      </c>
      <c r="N57" s="1">
        <v>91</v>
      </c>
    </row>
    <row r="58" spans="12:14">
      <c r="L58" s="1">
        <v>22</v>
      </c>
      <c r="M58" s="1">
        <v>29.2</v>
      </c>
      <c r="N58" s="1">
        <v>92</v>
      </c>
    </row>
    <row r="59" spans="12:14">
      <c r="L59" s="1">
        <v>23</v>
      </c>
      <c r="M59" s="1">
        <v>32.5</v>
      </c>
      <c r="N59" s="1">
        <v>93</v>
      </c>
    </row>
    <row r="60" spans="12:14">
      <c r="L60" s="1">
        <v>24</v>
      </c>
      <c r="M60" s="1">
        <v>35.799999999999997</v>
      </c>
      <c r="N60" s="1">
        <v>94</v>
      </c>
    </row>
    <row r="61" spans="12:14">
      <c r="L61" s="1">
        <v>25</v>
      </c>
      <c r="M61" s="1">
        <v>39.200000000000003</v>
      </c>
      <c r="N61" s="1">
        <v>95</v>
      </c>
    </row>
    <row r="62" spans="12:14">
      <c r="L62" s="1">
        <v>26</v>
      </c>
      <c r="M62" s="1">
        <v>43.5</v>
      </c>
      <c r="N62" s="1">
        <v>97</v>
      </c>
    </row>
    <row r="63" spans="12:14">
      <c r="L63" s="1">
        <v>27</v>
      </c>
      <c r="M63" s="1">
        <v>48.9</v>
      </c>
      <c r="N63" s="1">
        <v>100</v>
      </c>
    </row>
    <row r="64" spans="12:14">
      <c r="L64" s="1">
        <v>28</v>
      </c>
      <c r="M64" s="1">
        <v>55</v>
      </c>
      <c r="N64" s="1">
        <v>101</v>
      </c>
    </row>
    <row r="65" spans="12:14">
      <c r="L65" s="1">
        <v>29</v>
      </c>
      <c r="M65" s="1">
        <v>62.2</v>
      </c>
      <c r="N65" s="1">
        <v>104</v>
      </c>
    </row>
    <row r="66" spans="12:14">
      <c r="L66" s="1">
        <v>30</v>
      </c>
      <c r="M66" s="1">
        <v>71.099999999999994</v>
      </c>
      <c r="N66" s="1">
        <v>107</v>
      </c>
    </row>
    <row r="67" spans="12:14">
      <c r="L67" s="1">
        <v>31</v>
      </c>
      <c r="M67" s="1">
        <v>80.599999999999994</v>
      </c>
      <c r="N67" s="1">
        <v>112</v>
      </c>
    </row>
    <row r="68" spans="12:14">
      <c r="L68" s="1">
        <v>32</v>
      </c>
      <c r="M68" s="1">
        <v>88.6</v>
      </c>
      <c r="N68" s="1">
        <v>118</v>
      </c>
    </row>
    <row r="69" spans="12:14">
      <c r="L69" s="1">
        <v>33</v>
      </c>
      <c r="M69" s="1">
        <v>94.3</v>
      </c>
      <c r="N69" s="1">
        <v>124</v>
      </c>
    </row>
    <row r="70" spans="12:14">
      <c r="L70" s="1">
        <v>34</v>
      </c>
      <c r="M70" s="1">
        <v>97.7</v>
      </c>
      <c r="N70" s="1">
        <v>130</v>
      </c>
    </row>
    <row r="71" spans="12:14">
      <c r="L71" s="1">
        <v>35</v>
      </c>
      <c r="M71" s="1">
        <v>99.2</v>
      </c>
      <c r="N71" s="1">
        <v>136</v>
      </c>
    </row>
    <row r="72" spans="12:14">
      <c r="L72" s="1">
        <v>36</v>
      </c>
      <c r="M72" s="1">
        <v>99.8</v>
      </c>
      <c r="N72" s="1">
        <v>143</v>
      </c>
    </row>
    <row r="73" spans="12:14">
      <c r="L73" s="1">
        <v>37</v>
      </c>
      <c r="M73" s="1">
        <v>99.9</v>
      </c>
      <c r="N73" s="1">
        <v>145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90"/>
  <sheetViews>
    <sheetView workbookViewId="0">
      <pane xSplit="2" ySplit="1" topLeftCell="N62" activePane="bottomRight" state="frozen"/>
      <selection pane="topRight" activeCell="C1" sqref="C1"/>
      <selection pane="bottomLeft" activeCell="A2" sqref="A2"/>
      <selection pane="bottomRight" activeCell="AG65" sqref="AG65"/>
    </sheetView>
  </sheetViews>
  <sheetFormatPr baseColWidth="10" defaultColWidth="9.140625" defaultRowHeight="15"/>
  <cols>
    <col min="1" max="1" width="11.85546875" bestFit="1" customWidth="1"/>
    <col min="2" max="2" width="11.85546875" style="3" customWidth="1"/>
    <col min="3" max="3" width="11.85546875" customWidth="1"/>
    <col min="4" max="4" width="3" bestFit="1" customWidth="1"/>
    <col min="5" max="5" width="4" bestFit="1" customWidth="1"/>
    <col min="6" max="6" width="8" customWidth="1"/>
    <col min="7" max="7" width="9" customWidth="1"/>
    <col min="8" max="8" width="9" bestFit="1" customWidth="1"/>
    <col min="9" max="9" width="11.85546875" customWidth="1"/>
    <col min="10" max="11" width="3" bestFit="1" customWidth="1"/>
    <col min="12" max="12" width="8" bestFit="1" customWidth="1"/>
    <col min="13" max="13" width="10" bestFit="1" customWidth="1"/>
    <col min="14" max="14" width="9" bestFit="1" customWidth="1"/>
    <col min="15" max="15" width="11.85546875" customWidth="1"/>
    <col min="16" max="16" width="3" bestFit="1" customWidth="1"/>
    <col min="17" max="17" width="4" bestFit="1" customWidth="1"/>
    <col min="18" max="18" width="8" bestFit="1" customWidth="1"/>
    <col min="19" max="19" width="10" customWidth="1"/>
    <col min="20" max="20" width="9" bestFit="1" customWidth="1"/>
    <col min="21" max="21" width="8.42578125" customWidth="1"/>
    <col min="22" max="22" width="9.42578125" style="89" customWidth="1"/>
    <col min="23" max="23" width="4" style="89" bestFit="1" customWidth="1"/>
    <col min="24" max="24" width="6.5703125" style="89" customWidth="1"/>
    <col min="25" max="25" width="5.7109375" style="89" customWidth="1"/>
    <col min="26" max="26" width="4.5703125" style="89" customWidth="1"/>
    <col min="27" max="27" width="4.5703125" customWidth="1"/>
    <col min="28" max="28" width="11.85546875" customWidth="1"/>
    <col min="29" max="29" width="5.28515625" bestFit="1" customWidth="1"/>
    <col min="30" max="30" width="5.42578125" customWidth="1"/>
    <col min="31" max="31" width="8" customWidth="1"/>
    <col min="32" max="32" width="9" customWidth="1"/>
    <col min="33" max="34" width="8.42578125" customWidth="1"/>
    <col min="35" max="35" width="16.42578125" bestFit="1" customWidth="1"/>
    <col min="36" max="36" width="4.85546875" bestFit="1" customWidth="1"/>
    <col min="37" max="37" width="5.5703125" customWidth="1"/>
    <col min="38" max="38" width="8" customWidth="1"/>
    <col min="39" max="39" width="10" customWidth="1"/>
    <col min="40" max="40" width="9" customWidth="1"/>
    <col min="41" max="41" width="9.42578125" bestFit="1" customWidth="1"/>
  </cols>
  <sheetData>
    <row r="1" spans="1:33" ht="15.75" thickBot="1">
      <c r="D1" s="50" t="s">
        <v>123</v>
      </c>
      <c r="E1" s="42"/>
      <c r="F1" s="43"/>
      <c r="G1" s="43"/>
      <c r="H1" s="44"/>
      <c r="J1" s="51" t="s">
        <v>126</v>
      </c>
      <c r="K1" s="52"/>
      <c r="L1" s="53"/>
      <c r="M1" s="53"/>
      <c r="N1" s="54"/>
      <c r="P1" s="56" t="s">
        <v>122</v>
      </c>
      <c r="Q1" s="57"/>
      <c r="R1" s="58"/>
      <c r="S1" s="58"/>
      <c r="T1" s="59"/>
      <c r="V1" s="69" t="s">
        <v>131</v>
      </c>
      <c r="W1" s="70"/>
      <c r="X1" s="71"/>
      <c r="Y1" s="71"/>
      <c r="Z1" s="72"/>
      <c r="AA1" s="36"/>
      <c r="AB1" s="61" t="s">
        <v>134</v>
      </c>
      <c r="AC1" s="62"/>
      <c r="AD1" s="63"/>
      <c r="AE1" s="63"/>
      <c r="AF1" s="17"/>
    </row>
    <row r="2" spans="1:33" ht="15.75" thickBot="1">
      <c r="D2" s="66" t="s">
        <v>65</v>
      </c>
      <c r="E2" s="11" t="s">
        <v>66</v>
      </c>
      <c r="F2" s="67" t="s">
        <v>67</v>
      </c>
      <c r="G2" s="12" t="s">
        <v>68</v>
      </c>
      <c r="H2" s="68" t="s">
        <v>69</v>
      </c>
      <c r="J2" s="66" t="s">
        <v>65</v>
      </c>
      <c r="K2" s="11" t="s">
        <v>66</v>
      </c>
      <c r="L2" s="13" t="s">
        <v>67</v>
      </c>
      <c r="M2" s="12" t="s">
        <v>68</v>
      </c>
      <c r="N2" s="68" t="s">
        <v>69</v>
      </c>
      <c r="P2" s="66" t="s">
        <v>65</v>
      </c>
      <c r="Q2" s="11" t="s">
        <v>66</v>
      </c>
      <c r="R2" s="14" t="s">
        <v>67</v>
      </c>
      <c r="S2" s="12" t="s">
        <v>68</v>
      </c>
      <c r="T2" s="68" t="s">
        <v>69</v>
      </c>
      <c r="V2" s="73" t="s">
        <v>65</v>
      </c>
      <c r="W2" s="74" t="s">
        <v>66</v>
      </c>
      <c r="X2" s="75" t="s">
        <v>67</v>
      </c>
      <c r="Y2" s="76" t="s">
        <v>68</v>
      </c>
      <c r="Z2" s="77" t="s">
        <v>69</v>
      </c>
      <c r="AA2" s="36"/>
      <c r="AB2" s="66" t="s">
        <v>65</v>
      </c>
      <c r="AC2" s="11" t="s">
        <v>66</v>
      </c>
      <c r="AD2" s="15" t="s">
        <v>67</v>
      </c>
      <c r="AE2" s="12" t="s">
        <v>68</v>
      </c>
      <c r="AF2" s="68" t="s">
        <v>69</v>
      </c>
      <c r="AG2" s="68" t="s">
        <v>72</v>
      </c>
    </row>
    <row r="3" spans="1:33">
      <c r="A3" t="s">
        <v>73</v>
      </c>
      <c r="B3" s="3" t="s">
        <v>96</v>
      </c>
      <c r="D3" s="45">
        <v>61</v>
      </c>
      <c r="E3" s="46">
        <v>156</v>
      </c>
      <c r="F3" s="47">
        <v>2.5573800000000002</v>
      </c>
      <c r="G3" s="48">
        <v>0.60736400000000001</v>
      </c>
      <c r="H3" s="49">
        <v>0.779335</v>
      </c>
      <c r="J3" s="45">
        <v>61</v>
      </c>
      <c r="K3" s="46">
        <v>66</v>
      </c>
      <c r="L3" s="55">
        <v>1.0819700000000001</v>
      </c>
      <c r="M3" s="48">
        <v>7.5248599999999999E-2</v>
      </c>
      <c r="N3" s="49">
        <v>0.27431499999999998</v>
      </c>
      <c r="P3" s="45">
        <v>61</v>
      </c>
      <c r="Q3" s="46">
        <v>96</v>
      </c>
      <c r="R3" s="60">
        <v>1.5737699999999999</v>
      </c>
      <c r="S3" s="48">
        <v>1.0970200000000001</v>
      </c>
      <c r="T3" s="49">
        <v>1.04739</v>
      </c>
      <c r="V3" s="78">
        <v>61</v>
      </c>
      <c r="W3" s="79">
        <v>93</v>
      </c>
      <c r="X3" s="80">
        <v>1.5245899999999999</v>
      </c>
      <c r="Y3" s="81">
        <v>0.83955900000000006</v>
      </c>
      <c r="Z3" s="82">
        <v>0.91627499999999995</v>
      </c>
      <c r="AB3" s="45">
        <v>17</v>
      </c>
      <c r="AC3" s="46">
        <v>49</v>
      </c>
      <c r="AD3" s="65">
        <v>2.8823500000000002</v>
      </c>
      <c r="AE3" s="48">
        <v>0.45674700000000001</v>
      </c>
      <c r="AF3" s="49">
        <v>0.67583099999999996</v>
      </c>
      <c r="AG3" s="49">
        <f>AF3/SQRT(23)</f>
        <v>0.14092050496660691</v>
      </c>
    </row>
    <row r="4" spans="1:33">
      <c r="A4" t="s">
        <v>74</v>
      </c>
      <c r="B4" s="3" t="s">
        <v>96</v>
      </c>
      <c r="D4" s="25">
        <v>61</v>
      </c>
      <c r="E4" s="27">
        <v>138</v>
      </c>
      <c r="F4" s="24">
        <v>2.2623000000000002</v>
      </c>
      <c r="G4" s="28">
        <v>0.88202100000000005</v>
      </c>
      <c r="H4" s="26">
        <v>0.93915999999999999</v>
      </c>
      <c r="J4" s="25">
        <v>61</v>
      </c>
      <c r="K4" s="27">
        <v>61</v>
      </c>
      <c r="L4" s="22">
        <v>1</v>
      </c>
      <c r="M4" s="28">
        <v>0</v>
      </c>
      <c r="N4" s="26">
        <v>0</v>
      </c>
      <c r="P4" s="25">
        <v>59</v>
      </c>
      <c r="Q4" s="27">
        <v>76</v>
      </c>
      <c r="R4" s="23">
        <v>1.2881400000000001</v>
      </c>
      <c r="S4" s="28">
        <v>0.44240200000000002</v>
      </c>
      <c r="T4" s="26">
        <v>0.66513299999999997</v>
      </c>
      <c r="V4" s="83">
        <v>58</v>
      </c>
      <c r="W4" s="84">
        <v>74</v>
      </c>
      <c r="X4" s="85">
        <v>1.27586</v>
      </c>
      <c r="Y4" s="86">
        <v>0.44114100000000001</v>
      </c>
      <c r="Z4" s="87">
        <v>0.66418500000000003</v>
      </c>
      <c r="AB4" s="25">
        <v>11</v>
      </c>
      <c r="AC4" s="27">
        <v>27</v>
      </c>
      <c r="AD4" s="20">
        <v>2.4545499999999998</v>
      </c>
      <c r="AE4" s="28">
        <v>0.61156999999999995</v>
      </c>
      <c r="AF4" s="26">
        <v>0.78203</v>
      </c>
      <c r="AG4" s="49">
        <f t="shared" ref="AG4:AG25" si="0">AF4/SQRT(23)</f>
        <v>0.16306452722505418</v>
      </c>
    </row>
    <row r="5" spans="1:33">
      <c r="A5" t="s">
        <v>75</v>
      </c>
      <c r="B5" s="3" t="s">
        <v>96</v>
      </c>
      <c r="D5" s="25">
        <v>60</v>
      </c>
      <c r="E5" s="27">
        <v>144</v>
      </c>
      <c r="F5" s="24">
        <v>2.4</v>
      </c>
      <c r="G5" s="28">
        <v>0.80666700000000002</v>
      </c>
      <c r="H5" s="26">
        <v>0.898146</v>
      </c>
      <c r="J5" s="25">
        <v>61</v>
      </c>
      <c r="K5" s="27">
        <v>70</v>
      </c>
      <c r="L5" s="22">
        <v>1.14754</v>
      </c>
      <c r="M5" s="28">
        <v>0.125773</v>
      </c>
      <c r="N5" s="26">
        <v>0.35464400000000001</v>
      </c>
      <c r="P5" s="25">
        <v>61</v>
      </c>
      <c r="Q5" s="27">
        <v>91</v>
      </c>
      <c r="R5" s="23">
        <v>1.4918</v>
      </c>
      <c r="S5" s="28">
        <v>0.38107999999999997</v>
      </c>
      <c r="T5" s="26">
        <v>0.617317</v>
      </c>
      <c r="V5" s="83">
        <v>61</v>
      </c>
      <c r="W5" s="84">
        <v>97</v>
      </c>
      <c r="X5" s="85">
        <v>1.59016</v>
      </c>
      <c r="Y5" s="86">
        <v>0.66810000000000003</v>
      </c>
      <c r="Z5" s="87">
        <v>0.81737400000000004</v>
      </c>
      <c r="AB5" s="25">
        <v>26</v>
      </c>
      <c r="AC5" s="27">
        <v>61</v>
      </c>
      <c r="AD5" s="20">
        <v>2.3461500000000002</v>
      </c>
      <c r="AE5" s="28">
        <v>0.53402400000000005</v>
      </c>
      <c r="AF5" s="26">
        <v>0.730769</v>
      </c>
      <c r="AG5" s="49">
        <f t="shared" si="0"/>
        <v>0.15237586984607449</v>
      </c>
    </row>
    <row r="6" spans="1:33">
      <c r="A6" t="s">
        <v>76</v>
      </c>
      <c r="B6" s="3" t="s">
        <v>96</v>
      </c>
      <c r="D6" s="25">
        <v>61</v>
      </c>
      <c r="E6" s="27">
        <v>97</v>
      </c>
      <c r="F6" s="24">
        <v>1.59016</v>
      </c>
      <c r="G6" s="28">
        <v>0.47137899999999999</v>
      </c>
      <c r="H6" s="26">
        <v>0.68657000000000001</v>
      </c>
      <c r="J6" s="25">
        <v>61</v>
      </c>
      <c r="K6" s="27">
        <v>66</v>
      </c>
      <c r="L6" s="22">
        <v>1.0819700000000001</v>
      </c>
      <c r="M6" s="28">
        <v>7.5248599999999999E-2</v>
      </c>
      <c r="N6" s="26">
        <v>0.27431499999999998</v>
      </c>
      <c r="P6" s="25">
        <v>60</v>
      </c>
      <c r="Q6" s="27">
        <v>176</v>
      </c>
      <c r="R6" s="23">
        <v>2.9333300000000002</v>
      </c>
      <c r="S6" s="28">
        <v>1.36222</v>
      </c>
      <c r="T6" s="26">
        <v>1.1671400000000001</v>
      </c>
      <c r="V6" s="83">
        <v>60</v>
      </c>
      <c r="W6" s="84">
        <v>132</v>
      </c>
      <c r="X6" s="85">
        <v>2.2000000000000002</v>
      </c>
      <c r="Y6" s="86">
        <v>0.76</v>
      </c>
      <c r="Z6" s="87">
        <v>0.87178</v>
      </c>
      <c r="AB6" s="25">
        <v>47</v>
      </c>
      <c r="AC6" s="27">
        <v>119</v>
      </c>
      <c r="AD6" s="20">
        <v>2.5319099999999999</v>
      </c>
      <c r="AE6" s="28">
        <v>0.46174700000000002</v>
      </c>
      <c r="AF6" s="26">
        <v>0.67952000000000001</v>
      </c>
      <c r="AG6" s="49">
        <f t="shared" si="0"/>
        <v>0.14168971464006347</v>
      </c>
    </row>
    <row r="7" spans="1:33">
      <c r="A7" t="s">
        <v>77</v>
      </c>
      <c r="B7" s="3" t="s">
        <v>96</v>
      </c>
      <c r="D7" s="25">
        <v>60</v>
      </c>
      <c r="E7" s="27">
        <v>157</v>
      </c>
      <c r="F7" s="24">
        <v>2.6166700000000001</v>
      </c>
      <c r="G7" s="28">
        <v>1.33639</v>
      </c>
      <c r="H7" s="26">
        <v>1.15602</v>
      </c>
      <c r="J7" s="25">
        <v>61</v>
      </c>
      <c r="K7" s="27">
        <v>64</v>
      </c>
      <c r="L7" s="22">
        <v>1.04918</v>
      </c>
      <c r="M7" s="28">
        <v>4.67616E-2</v>
      </c>
      <c r="N7" s="26">
        <v>0.21624399999999999</v>
      </c>
      <c r="P7" s="25">
        <v>60</v>
      </c>
      <c r="Q7" s="27">
        <v>82</v>
      </c>
      <c r="R7" s="23">
        <v>1.3666700000000001</v>
      </c>
      <c r="S7" s="28">
        <v>0.66555600000000004</v>
      </c>
      <c r="T7" s="26">
        <v>0.81581599999999999</v>
      </c>
      <c r="V7" s="83">
        <v>60</v>
      </c>
      <c r="W7" s="84">
        <v>71</v>
      </c>
      <c r="X7" s="85">
        <v>1.18333</v>
      </c>
      <c r="Y7" s="86">
        <v>0.31638899999999998</v>
      </c>
      <c r="Z7" s="87">
        <v>0.56248500000000001</v>
      </c>
      <c r="AB7" s="25">
        <v>12</v>
      </c>
      <c r="AC7" s="27">
        <v>23</v>
      </c>
      <c r="AD7" s="20">
        <v>1.9166700000000001</v>
      </c>
      <c r="AE7" s="28">
        <v>0.90972200000000003</v>
      </c>
      <c r="AF7" s="26">
        <v>0.95379400000000003</v>
      </c>
      <c r="AG7" s="49">
        <f t="shared" si="0"/>
        <v>0.19887979704115358</v>
      </c>
    </row>
    <row r="8" spans="1:33">
      <c r="A8" t="s">
        <v>78</v>
      </c>
      <c r="B8" s="3" t="s">
        <v>96</v>
      </c>
      <c r="C8" s="37"/>
      <c r="D8" s="25">
        <v>61</v>
      </c>
      <c r="E8" s="27">
        <v>156</v>
      </c>
      <c r="F8" s="24">
        <v>2.5573800000000002</v>
      </c>
      <c r="G8" s="28">
        <v>1.23031</v>
      </c>
      <c r="H8" s="26">
        <v>1.1092</v>
      </c>
      <c r="J8" s="25">
        <v>61</v>
      </c>
      <c r="K8" s="27">
        <v>62</v>
      </c>
      <c r="L8" s="22">
        <v>1.0163899999999999</v>
      </c>
      <c r="M8" s="28">
        <v>1.6124699999999999E-2</v>
      </c>
      <c r="N8" s="26">
        <v>0.12698300000000001</v>
      </c>
      <c r="P8" s="25">
        <v>59</v>
      </c>
      <c r="Q8" s="27">
        <v>145</v>
      </c>
      <c r="R8" s="23">
        <v>2.45763</v>
      </c>
      <c r="S8" s="28">
        <v>1.46854</v>
      </c>
      <c r="T8" s="26">
        <v>1.21183</v>
      </c>
      <c r="V8" s="83">
        <v>57</v>
      </c>
      <c r="W8" s="84">
        <v>112</v>
      </c>
      <c r="X8" s="85">
        <v>1.9649099999999999</v>
      </c>
      <c r="Y8" s="86">
        <v>0.63034800000000002</v>
      </c>
      <c r="Z8" s="87">
        <v>0.79394399999999998</v>
      </c>
      <c r="AB8" s="25">
        <v>38</v>
      </c>
      <c r="AC8" s="27">
        <v>93</v>
      </c>
      <c r="AD8" s="20">
        <v>2.4473699999999998</v>
      </c>
      <c r="AE8" s="28">
        <v>0.24723000000000001</v>
      </c>
      <c r="AF8" s="26">
        <v>0.497222</v>
      </c>
      <c r="AG8" s="49">
        <f t="shared" si="0"/>
        <v>0.10367795398628683</v>
      </c>
    </row>
    <row r="9" spans="1:33">
      <c r="A9" t="s">
        <v>79</v>
      </c>
      <c r="B9" s="3" t="s">
        <v>96</v>
      </c>
      <c r="D9" s="25">
        <v>61</v>
      </c>
      <c r="E9" s="27">
        <v>191</v>
      </c>
      <c r="F9" s="24">
        <v>3.1311499999999999</v>
      </c>
      <c r="G9" s="28">
        <v>0.86804599999999998</v>
      </c>
      <c r="H9" s="26">
        <v>0.93169000000000002</v>
      </c>
      <c r="J9" s="25">
        <v>61</v>
      </c>
      <c r="K9" s="27">
        <v>74</v>
      </c>
      <c r="L9" s="22">
        <v>1.2131099999999999</v>
      </c>
      <c r="M9" s="28">
        <v>0.16769700000000001</v>
      </c>
      <c r="N9" s="26">
        <v>0.40950799999999998</v>
      </c>
      <c r="P9" s="25">
        <v>61</v>
      </c>
      <c r="Q9" s="27">
        <v>102</v>
      </c>
      <c r="R9" s="23">
        <v>1.6721299999999999</v>
      </c>
      <c r="S9" s="28">
        <v>1.3023400000000001</v>
      </c>
      <c r="T9" s="26">
        <v>1.1412</v>
      </c>
      <c r="V9" s="88">
        <v>61</v>
      </c>
      <c r="W9" s="84">
        <v>83</v>
      </c>
      <c r="X9" s="85">
        <v>1.36066</v>
      </c>
      <c r="Y9" s="86">
        <v>0.42730400000000002</v>
      </c>
      <c r="Z9" s="87">
        <v>0.65368499999999996</v>
      </c>
      <c r="AB9" s="34">
        <v>18</v>
      </c>
      <c r="AC9" s="27">
        <v>40</v>
      </c>
      <c r="AD9" s="20">
        <v>2.2222200000000001</v>
      </c>
      <c r="AE9" s="28">
        <v>0.39506200000000002</v>
      </c>
      <c r="AF9" s="26">
        <v>0.62853899999999996</v>
      </c>
      <c r="AG9" s="49">
        <f t="shared" si="0"/>
        <v>0.13105944129701971</v>
      </c>
    </row>
    <row r="10" spans="1:33">
      <c r="A10" t="s">
        <v>80</v>
      </c>
      <c r="B10" s="3" t="s">
        <v>96</v>
      </c>
      <c r="D10" s="25">
        <v>60</v>
      </c>
      <c r="E10" s="27">
        <v>147</v>
      </c>
      <c r="F10" s="24">
        <v>2.4500000000000002</v>
      </c>
      <c r="G10" s="28">
        <v>0.81416699999999997</v>
      </c>
      <c r="H10" s="26">
        <v>0.902312</v>
      </c>
      <c r="J10" s="25">
        <v>56</v>
      </c>
      <c r="K10" s="27">
        <v>66</v>
      </c>
      <c r="L10" s="22">
        <v>1.1785699999999999</v>
      </c>
      <c r="M10" s="28">
        <v>0.14668400000000001</v>
      </c>
      <c r="N10" s="26">
        <v>0.38299299999999997</v>
      </c>
      <c r="P10" s="25">
        <v>61</v>
      </c>
      <c r="Q10" s="27">
        <v>95</v>
      </c>
      <c r="R10" s="23">
        <v>1.55738</v>
      </c>
      <c r="S10" s="28">
        <v>0.70572400000000002</v>
      </c>
      <c r="T10" s="26">
        <v>0.84007399999999999</v>
      </c>
      <c r="V10" s="88">
        <v>61</v>
      </c>
      <c r="W10" s="84">
        <v>86</v>
      </c>
      <c r="X10" s="85">
        <v>1.40984</v>
      </c>
      <c r="Y10" s="86">
        <v>0.66810000000000003</v>
      </c>
      <c r="Z10" s="87">
        <v>0.81737400000000004</v>
      </c>
      <c r="AB10" s="34">
        <v>23</v>
      </c>
      <c r="AC10" s="27">
        <v>48</v>
      </c>
      <c r="AD10" s="20">
        <v>2.0869599999999999</v>
      </c>
      <c r="AE10" s="28">
        <v>1.03592</v>
      </c>
      <c r="AF10" s="26">
        <v>1.0178</v>
      </c>
      <c r="AG10" s="49">
        <f t="shared" si="0"/>
        <v>0.21222597062729073</v>
      </c>
    </row>
    <row r="11" spans="1:33">
      <c r="A11" t="s">
        <v>81</v>
      </c>
      <c r="B11" s="3" t="s">
        <v>96</v>
      </c>
      <c r="D11" s="25">
        <v>61</v>
      </c>
      <c r="E11" s="27">
        <v>136</v>
      </c>
      <c r="F11" s="24">
        <v>2.2295099999999999</v>
      </c>
      <c r="G11" s="28">
        <v>1.02929</v>
      </c>
      <c r="H11" s="26">
        <v>1.01454</v>
      </c>
      <c r="J11" s="25">
        <v>61</v>
      </c>
      <c r="K11" s="27">
        <v>62</v>
      </c>
      <c r="L11" s="22">
        <v>1.0163899999999999</v>
      </c>
      <c r="M11" s="28">
        <v>1.6124699999999999E-2</v>
      </c>
      <c r="N11" s="26">
        <v>0.12698300000000001</v>
      </c>
      <c r="P11" s="25">
        <v>61</v>
      </c>
      <c r="Q11" s="27">
        <v>101</v>
      </c>
      <c r="R11" s="23">
        <v>1.65574</v>
      </c>
      <c r="S11" s="28">
        <v>0.94705700000000004</v>
      </c>
      <c r="T11" s="26">
        <v>0.97316899999999995</v>
      </c>
      <c r="V11" s="88">
        <v>61</v>
      </c>
      <c r="W11" s="84">
        <v>74</v>
      </c>
      <c r="X11" s="85">
        <v>1.2131099999999999</v>
      </c>
      <c r="Y11" s="86">
        <v>0.33163100000000001</v>
      </c>
      <c r="Z11" s="87">
        <v>0.575874</v>
      </c>
      <c r="AB11" s="34">
        <v>23</v>
      </c>
      <c r="AC11" s="27">
        <v>36</v>
      </c>
      <c r="AD11" s="20">
        <v>1.5652200000000001</v>
      </c>
      <c r="AE11" s="28">
        <v>0.68052900000000005</v>
      </c>
      <c r="AF11" s="26">
        <v>0.82494199999999995</v>
      </c>
      <c r="AG11" s="49">
        <f t="shared" si="0"/>
        <v>0.17201229776107138</v>
      </c>
    </row>
    <row r="12" spans="1:33">
      <c r="A12" t="s">
        <v>82</v>
      </c>
      <c r="B12" s="3" t="s">
        <v>96</v>
      </c>
      <c r="D12" s="25">
        <v>61</v>
      </c>
      <c r="E12" s="27">
        <v>137</v>
      </c>
      <c r="F12" s="24">
        <v>2.2458999999999998</v>
      </c>
      <c r="G12" s="28">
        <v>0.80838500000000002</v>
      </c>
      <c r="H12" s="26">
        <v>0.89910199999999996</v>
      </c>
      <c r="J12" s="25">
        <v>61</v>
      </c>
      <c r="K12" s="27">
        <v>68</v>
      </c>
      <c r="L12" s="22">
        <v>1.1147499999999999</v>
      </c>
      <c r="M12" s="28">
        <v>0.101586</v>
      </c>
      <c r="N12" s="26">
        <v>0.31872499999999998</v>
      </c>
      <c r="P12" s="25">
        <v>61</v>
      </c>
      <c r="Q12" s="27">
        <v>125</v>
      </c>
      <c r="R12" s="23">
        <v>2.0491799999999998</v>
      </c>
      <c r="S12" s="28">
        <v>1.4893799999999999</v>
      </c>
      <c r="T12" s="26">
        <v>1.2203999999999999</v>
      </c>
      <c r="V12" s="88">
        <v>60</v>
      </c>
      <c r="W12" s="84">
        <v>114</v>
      </c>
      <c r="X12" s="85">
        <v>1.9</v>
      </c>
      <c r="Y12" s="86">
        <v>1.22333</v>
      </c>
      <c r="Z12" s="87">
        <v>1.1060399999999999</v>
      </c>
      <c r="AB12" s="34">
        <v>29</v>
      </c>
      <c r="AC12" s="27">
        <v>83</v>
      </c>
      <c r="AD12" s="20">
        <v>2.8620700000000001</v>
      </c>
      <c r="AE12" s="28">
        <v>0.73959600000000003</v>
      </c>
      <c r="AF12" s="26">
        <v>0.85999800000000004</v>
      </c>
      <c r="AG12" s="49">
        <f t="shared" si="0"/>
        <v>0.17932197906025621</v>
      </c>
    </row>
    <row r="13" spans="1:33">
      <c r="A13" t="s">
        <v>83</v>
      </c>
      <c r="B13" s="3" t="s">
        <v>96</v>
      </c>
      <c r="D13" s="25">
        <v>61</v>
      </c>
      <c r="E13" s="27">
        <v>153</v>
      </c>
      <c r="F13" s="24">
        <v>2.5082</v>
      </c>
      <c r="G13" s="28">
        <v>0.971244</v>
      </c>
      <c r="H13" s="26">
        <v>0.98551699999999998</v>
      </c>
      <c r="J13" s="25">
        <v>61</v>
      </c>
      <c r="K13" s="27">
        <v>66</v>
      </c>
      <c r="L13" s="22">
        <v>1.0819700000000001</v>
      </c>
      <c r="M13" s="28">
        <v>7.5248599999999999E-2</v>
      </c>
      <c r="N13" s="26">
        <v>0.27431499999999998</v>
      </c>
      <c r="P13" s="25">
        <v>61</v>
      </c>
      <c r="Q13" s="27">
        <v>89</v>
      </c>
      <c r="R13" s="23">
        <v>1.45902</v>
      </c>
      <c r="S13" s="28">
        <v>1.0024200000000001</v>
      </c>
      <c r="T13" s="26">
        <v>1.0012099999999999</v>
      </c>
      <c r="V13" s="88">
        <v>61</v>
      </c>
      <c r="W13" s="84">
        <v>87</v>
      </c>
      <c r="X13" s="85">
        <v>1.4262300000000001</v>
      </c>
      <c r="Y13" s="86">
        <v>0.86750899999999997</v>
      </c>
      <c r="Z13" s="87">
        <v>0.93140100000000003</v>
      </c>
      <c r="AB13" s="34">
        <v>11</v>
      </c>
      <c r="AC13" s="27">
        <v>37</v>
      </c>
      <c r="AD13" s="20">
        <v>3.3636400000000002</v>
      </c>
      <c r="AE13" s="28">
        <v>0.231405</v>
      </c>
      <c r="AF13" s="26">
        <v>0.48104599999999997</v>
      </c>
      <c r="AG13" s="49">
        <f t="shared" si="0"/>
        <v>0.10030502482449959</v>
      </c>
    </row>
    <row r="14" spans="1:33">
      <c r="A14" t="s">
        <v>84</v>
      </c>
      <c r="B14" s="3" t="s">
        <v>96</v>
      </c>
      <c r="D14" s="25">
        <v>61</v>
      </c>
      <c r="E14" s="27">
        <v>152</v>
      </c>
      <c r="F14" s="24">
        <v>2.4918</v>
      </c>
      <c r="G14" s="28">
        <v>1.16797</v>
      </c>
      <c r="H14" s="26">
        <v>1.0807199999999999</v>
      </c>
      <c r="J14" s="25">
        <v>61</v>
      </c>
      <c r="K14" s="27">
        <v>77</v>
      </c>
      <c r="L14" s="22">
        <v>1.2623</v>
      </c>
      <c r="M14" s="28">
        <v>0.193496</v>
      </c>
      <c r="N14" s="26">
        <v>0.439882</v>
      </c>
      <c r="P14" s="25">
        <v>61</v>
      </c>
      <c r="Q14" s="27">
        <v>148</v>
      </c>
      <c r="R14" s="23">
        <v>2.4262299999999999</v>
      </c>
      <c r="S14" s="28">
        <v>1.3920999999999999</v>
      </c>
      <c r="T14" s="26">
        <v>1.17987</v>
      </c>
      <c r="V14" s="88">
        <v>61</v>
      </c>
      <c r="W14" s="84">
        <v>128</v>
      </c>
      <c r="X14" s="85">
        <v>2.09836</v>
      </c>
      <c r="Y14" s="86">
        <v>1.07229</v>
      </c>
      <c r="Z14" s="87">
        <v>1.03552</v>
      </c>
      <c r="AB14" s="34">
        <v>43</v>
      </c>
      <c r="AC14" s="27">
        <v>110</v>
      </c>
      <c r="AD14" s="20">
        <v>2.5581399999999999</v>
      </c>
      <c r="AE14" s="28">
        <v>0.804759</v>
      </c>
      <c r="AF14" s="26">
        <v>0.89708399999999999</v>
      </c>
      <c r="AG14" s="49">
        <f t="shared" si="0"/>
        <v>0.18705494461997688</v>
      </c>
    </row>
    <row r="15" spans="1:33">
      <c r="A15" t="s">
        <v>85</v>
      </c>
      <c r="B15" s="3" t="s">
        <v>96</v>
      </c>
      <c r="D15" s="25">
        <v>61</v>
      </c>
      <c r="E15" s="27">
        <v>133</v>
      </c>
      <c r="F15" s="24">
        <v>2.1803300000000001</v>
      </c>
      <c r="G15" s="28">
        <v>0.80354700000000001</v>
      </c>
      <c r="H15" s="26">
        <v>0.89640799999999998</v>
      </c>
      <c r="J15" s="25">
        <v>61</v>
      </c>
      <c r="K15" s="27">
        <v>65</v>
      </c>
      <c r="L15" s="22">
        <v>1.0655699999999999</v>
      </c>
      <c r="M15" s="28">
        <v>6.1273899999999999E-2</v>
      </c>
      <c r="N15" s="26">
        <v>0.24753600000000001</v>
      </c>
      <c r="P15" s="25">
        <v>61</v>
      </c>
      <c r="Q15" s="27">
        <v>106</v>
      </c>
      <c r="R15" s="23">
        <v>1.7377</v>
      </c>
      <c r="S15" s="28">
        <v>1.14432</v>
      </c>
      <c r="T15" s="26">
        <v>1.0697300000000001</v>
      </c>
      <c r="V15" s="88">
        <v>60</v>
      </c>
      <c r="W15" s="84">
        <v>99</v>
      </c>
      <c r="X15" s="85">
        <v>1.65</v>
      </c>
      <c r="Y15" s="86">
        <v>1.0941700000000001</v>
      </c>
      <c r="Z15" s="87">
        <v>1.0460199999999999</v>
      </c>
      <c r="AB15" s="34">
        <v>24</v>
      </c>
      <c r="AC15" s="27">
        <v>63</v>
      </c>
      <c r="AD15" s="20">
        <v>2.625</v>
      </c>
      <c r="AE15" s="28">
        <v>1.1510400000000001</v>
      </c>
      <c r="AF15" s="26">
        <v>1.07287</v>
      </c>
      <c r="AG15" s="49">
        <f t="shared" si="0"/>
        <v>0.22370885940941382</v>
      </c>
    </row>
    <row r="16" spans="1:33">
      <c r="A16" t="s">
        <v>86</v>
      </c>
      <c r="B16" s="3" t="s">
        <v>96</v>
      </c>
      <c r="D16" s="25">
        <v>61</v>
      </c>
      <c r="E16" s="27">
        <v>89</v>
      </c>
      <c r="F16" s="24">
        <v>1.45902</v>
      </c>
      <c r="G16" s="28">
        <v>0.477829</v>
      </c>
      <c r="H16" s="26">
        <v>0.69125099999999995</v>
      </c>
      <c r="J16" s="25">
        <v>61</v>
      </c>
      <c r="K16" s="27">
        <v>62</v>
      </c>
      <c r="L16" s="22">
        <v>1.0163899999999999</v>
      </c>
      <c r="M16" s="28">
        <v>1.6124699999999999E-2</v>
      </c>
      <c r="N16" s="26">
        <v>0.12698300000000001</v>
      </c>
      <c r="P16" s="25">
        <v>61</v>
      </c>
      <c r="Q16" s="27">
        <v>89</v>
      </c>
      <c r="R16" s="23">
        <v>1.45902</v>
      </c>
      <c r="S16" s="28">
        <v>0.60897599999999996</v>
      </c>
      <c r="T16" s="26">
        <v>0.78036899999999998</v>
      </c>
      <c r="V16" s="88">
        <v>61</v>
      </c>
      <c r="W16" s="84">
        <v>69</v>
      </c>
      <c r="X16" s="85">
        <v>1.1311500000000001</v>
      </c>
      <c r="Y16" s="86">
        <v>0.146735</v>
      </c>
      <c r="Z16" s="87">
        <v>0.38306000000000001</v>
      </c>
      <c r="AB16" s="34">
        <v>18</v>
      </c>
      <c r="AC16" s="27">
        <v>26</v>
      </c>
      <c r="AD16" s="20">
        <v>1.4444399999999999</v>
      </c>
      <c r="AE16" s="28">
        <v>0.35802499999999998</v>
      </c>
      <c r="AF16" s="26">
        <v>0.59835199999999999</v>
      </c>
      <c r="AG16" s="49">
        <f t="shared" si="0"/>
        <v>0.12476501667987881</v>
      </c>
    </row>
    <row r="17" spans="1:34">
      <c r="A17" t="s">
        <v>87</v>
      </c>
      <c r="B17" s="3" t="s">
        <v>96</v>
      </c>
      <c r="D17" s="25">
        <v>61</v>
      </c>
      <c r="E17" s="27">
        <v>140</v>
      </c>
      <c r="F17" s="24">
        <v>2.29508</v>
      </c>
      <c r="G17" s="28">
        <v>0.99489399999999995</v>
      </c>
      <c r="H17" s="26">
        <v>0.997444</v>
      </c>
      <c r="J17" s="25">
        <v>61</v>
      </c>
      <c r="K17" s="27">
        <v>65</v>
      </c>
      <c r="L17" s="22">
        <v>1.0655699999999999</v>
      </c>
      <c r="M17" s="28">
        <v>6.1273899999999999E-2</v>
      </c>
      <c r="N17" s="26">
        <v>0.24753600000000001</v>
      </c>
      <c r="P17" s="25">
        <v>61</v>
      </c>
      <c r="Q17" s="27">
        <v>103</v>
      </c>
      <c r="R17" s="23">
        <v>1.68852</v>
      </c>
      <c r="S17" s="28">
        <v>1.52593</v>
      </c>
      <c r="T17" s="26">
        <v>1.23529</v>
      </c>
      <c r="V17" s="88">
        <v>61</v>
      </c>
      <c r="W17" s="84">
        <v>92</v>
      </c>
      <c r="X17" s="85">
        <v>1.5082</v>
      </c>
      <c r="Y17" s="86">
        <v>1.00403</v>
      </c>
      <c r="Z17" s="87">
        <v>1.0020100000000001</v>
      </c>
      <c r="AB17" s="34">
        <v>15</v>
      </c>
      <c r="AC17" s="27">
        <v>46</v>
      </c>
      <c r="AD17" s="20">
        <v>3.0666699999999998</v>
      </c>
      <c r="AE17" s="28">
        <v>0.86222200000000004</v>
      </c>
      <c r="AF17" s="26">
        <v>0.92855900000000002</v>
      </c>
      <c r="AG17" s="49">
        <f t="shared" si="0"/>
        <v>0.19361793580242331</v>
      </c>
    </row>
    <row r="18" spans="1:34">
      <c r="A18" t="s">
        <v>88</v>
      </c>
      <c r="B18" s="3" t="s">
        <v>96</v>
      </c>
      <c r="D18" s="25">
        <v>61</v>
      </c>
      <c r="E18" s="27">
        <v>184</v>
      </c>
      <c r="F18" s="24">
        <v>3.0163899999999999</v>
      </c>
      <c r="G18" s="28">
        <v>0.90137100000000003</v>
      </c>
      <c r="H18" s="26">
        <v>0.94940500000000005</v>
      </c>
      <c r="J18" s="25">
        <v>61</v>
      </c>
      <c r="K18" s="27">
        <v>63</v>
      </c>
      <c r="L18" s="22">
        <v>1.0327900000000001</v>
      </c>
      <c r="M18" s="28">
        <v>3.1711900000000001E-2</v>
      </c>
      <c r="N18" s="26">
        <v>0.17807799999999999</v>
      </c>
      <c r="P18" s="25">
        <v>61</v>
      </c>
      <c r="Q18" s="27">
        <v>97</v>
      </c>
      <c r="R18" s="23">
        <v>1.59016</v>
      </c>
      <c r="S18" s="28">
        <v>0.89760799999999996</v>
      </c>
      <c r="T18" s="26">
        <v>0.94742199999999999</v>
      </c>
      <c r="V18" s="88">
        <v>61</v>
      </c>
      <c r="W18" s="84">
        <v>74</v>
      </c>
      <c r="X18" s="85">
        <v>1.2131099999999999</v>
      </c>
      <c r="Y18" s="86">
        <v>0.36441800000000002</v>
      </c>
      <c r="Z18" s="87">
        <v>0.60367099999999996</v>
      </c>
      <c r="AB18" s="34">
        <v>20</v>
      </c>
      <c r="AC18" s="27">
        <v>33</v>
      </c>
      <c r="AD18" s="20">
        <v>1.65</v>
      </c>
      <c r="AE18" s="28">
        <v>0.82750000000000001</v>
      </c>
      <c r="AF18" s="26">
        <v>0.90966999999999998</v>
      </c>
      <c r="AG18" s="49">
        <f t="shared" si="0"/>
        <v>0.1896793070352992</v>
      </c>
    </row>
    <row r="19" spans="1:34">
      <c r="A19" t="s">
        <v>89</v>
      </c>
      <c r="B19" s="3" t="s">
        <v>96</v>
      </c>
      <c r="D19" s="25">
        <v>61</v>
      </c>
      <c r="E19" s="27">
        <v>172</v>
      </c>
      <c r="F19" s="24">
        <v>2.8196699999999999</v>
      </c>
      <c r="G19" s="28">
        <v>0.80354700000000001</v>
      </c>
      <c r="H19" s="26">
        <v>0.89640799999999998</v>
      </c>
      <c r="J19" s="25">
        <v>61</v>
      </c>
      <c r="K19" s="27">
        <v>84</v>
      </c>
      <c r="L19" s="22">
        <v>1.3770500000000001</v>
      </c>
      <c r="M19" s="28">
        <v>0.23488300000000001</v>
      </c>
      <c r="N19" s="26">
        <v>0.48464699999999999</v>
      </c>
      <c r="P19" s="25">
        <v>61</v>
      </c>
      <c r="Q19" s="27">
        <v>116</v>
      </c>
      <c r="R19" s="23">
        <v>1.90164</v>
      </c>
      <c r="S19" s="28">
        <v>1.26901</v>
      </c>
      <c r="T19" s="26">
        <v>1.1265099999999999</v>
      </c>
      <c r="V19" s="88">
        <v>60</v>
      </c>
      <c r="W19" s="84">
        <v>93</v>
      </c>
      <c r="X19" s="85">
        <v>1.55</v>
      </c>
      <c r="Y19" s="86">
        <v>0.58083300000000004</v>
      </c>
      <c r="Z19" s="87">
        <v>0.76212400000000002</v>
      </c>
      <c r="AB19" s="34">
        <v>27</v>
      </c>
      <c r="AC19" s="27">
        <v>59</v>
      </c>
      <c r="AD19" s="20">
        <v>2.18519</v>
      </c>
      <c r="AE19" s="28">
        <v>0.521262</v>
      </c>
      <c r="AF19" s="26">
        <v>0.72198499999999999</v>
      </c>
      <c r="AG19" s="49">
        <f t="shared" si="0"/>
        <v>0.15054427923299712</v>
      </c>
    </row>
    <row r="20" spans="1:34">
      <c r="A20" t="s">
        <v>90</v>
      </c>
      <c r="B20" s="3" t="s">
        <v>96</v>
      </c>
      <c r="D20" s="25">
        <v>61</v>
      </c>
      <c r="E20" s="27">
        <v>164</v>
      </c>
      <c r="F20" s="24">
        <v>2.68852</v>
      </c>
      <c r="G20" s="28">
        <v>0.50953999999999999</v>
      </c>
      <c r="H20" s="26">
        <v>0.71382100000000004</v>
      </c>
      <c r="J20" s="25">
        <v>61</v>
      </c>
      <c r="K20" s="27">
        <v>71</v>
      </c>
      <c r="L20" s="22">
        <v>1.1639299999999999</v>
      </c>
      <c r="M20" s="28">
        <v>0.23542099999999999</v>
      </c>
      <c r="N20" s="26">
        <v>0.48520200000000002</v>
      </c>
      <c r="P20" s="25">
        <v>61</v>
      </c>
      <c r="Q20" s="27">
        <v>93</v>
      </c>
      <c r="R20" s="23">
        <v>1.5245899999999999</v>
      </c>
      <c r="S20" s="28">
        <v>0.74119900000000005</v>
      </c>
      <c r="T20" s="26">
        <v>0.86092900000000006</v>
      </c>
      <c r="V20" s="88">
        <v>61</v>
      </c>
      <c r="W20" s="84">
        <v>82</v>
      </c>
      <c r="X20" s="85">
        <v>1.34426</v>
      </c>
      <c r="Y20" s="86">
        <v>0.488041</v>
      </c>
      <c r="Z20" s="87">
        <v>0.69859899999999997</v>
      </c>
      <c r="AB20" s="19">
        <v>19</v>
      </c>
      <c r="AC20" s="27">
        <v>38</v>
      </c>
      <c r="AD20" s="20">
        <v>2</v>
      </c>
      <c r="AE20" s="28">
        <v>0.736842</v>
      </c>
      <c r="AF20" s="26">
        <v>0.85839500000000002</v>
      </c>
      <c r="AG20" s="49">
        <f t="shared" si="0"/>
        <v>0.17898773045452271</v>
      </c>
    </row>
    <row r="21" spans="1:34">
      <c r="A21" t="s">
        <v>91</v>
      </c>
      <c r="B21" s="3" t="s">
        <v>96</v>
      </c>
      <c r="D21" s="25">
        <v>61</v>
      </c>
      <c r="E21" s="27">
        <v>165</v>
      </c>
      <c r="F21" s="24">
        <v>2.70492</v>
      </c>
      <c r="G21" s="28">
        <v>1.2243999999999999</v>
      </c>
      <c r="H21" s="26">
        <v>1.10653</v>
      </c>
      <c r="J21" s="25">
        <v>61</v>
      </c>
      <c r="K21" s="27">
        <v>69</v>
      </c>
      <c r="L21" s="22">
        <v>1.1311500000000001</v>
      </c>
      <c r="M21" s="28">
        <v>0.11394799999999999</v>
      </c>
      <c r="N21" s="26">
        <v>0.33756199999999997</v>
      </c>
      <c r="P21" s="25">
        <v>61</v>
      </c>
      <c r="Q21" s="27">
        <v>98</v>
      </c>
      <c r="R21" s="23">
        <v>1.60656</v>
      </c>
      <c r="S21" s="28">
        <v>0.73044900000000001</v>
      </c>
      <c r="T21" s="26">
        <v>0.85466299999999995</v>
      </c>
      <c r="V21" s="83">
        <v>61</v>
      </c>
      <c r="W21" s="84">
        <v>89</v>
      </c>
      <c r="X21" s="85">
        <v>1.45902</v>
      </c>
      <c r="Y21" s="86">
        <v>0.67454999999999998</v>
      </c>
      <c r="Z21" s="87">
        <v>0.82130999999999998</v>
      </c>
      <c r="AB21" s="25">
        <v>24</v>
      </c>
      <c r="AC21" s="27">
        <v>52</v>
      </c>
      <c r="AD21" s="20">
        <v>2.1666699999999999</v>
      </c>
      <c r="AE21" s="28">
        <v>0.88888900000000004</v>
      </c>
      <c r="AF21" s="26">
        <v>0.94280900000000001</v>
      </c>
      <c r="AG21" s="49">
        <f t="shared" si="0"/>
        <v>0.19658926620273662</v>
      </c>
    </row>
    <row r="22" spans="1:34">
      <c r="A22" t="s">
        <v>92</v>
      </c>
      <c r="B22" s="3" t="s">
        <v>96</v>
      </c>
      <c r="D22" s="25">
        <v>61</v>
      </c>
      <c r="E22" s="27">
        <v>142</v>
      </c>
      <c r="F22" s="24">
        <v>2.3278699999999999</v>
      </c>
      <c r="G22" s="28">
        <v>0.54823999999999995</v>
      </c>
      <c r="H22" s="26">
        <v>0.74043199999999998</v>
      </c>
      <c r="J22" s="25">
        <v>61</v>
      </c>
      <c r="K22" s="27">
        <v>66</v>
      </c>
      <c r="L22" s="22">
        <v>1.0819700000000001</v>
      </c>
      <c r="M22" s="28">
        <v>7.5248599999999999E-2</v>
      </c>
      <c r="N22" s="26">
        <v>0.27431499999999998</v>
      </c>
      <c r="P22" s="25">
        <v>59</v>
      </c>
      <c r="Q22" s="27">
        <v>78</v>
      </c>
      <c r="R22" s="23">
        <v>1.32203</v>
      </c>
      <c r="S22" s="28">
        <v>0.557311</v>
      </c>
      <c r="T22" s="26">
        <v>0.746533</v>
      </c>
      <c r="V22" s="83">
        <v>59</v>
      </c>
      <c r="W22" s="84">
        <v>62</v>
      </c>
      <c r="X22" s="85">
        <v>1.0508500000000001</v>
      </c>
      <c r="Y22" s="86">
        <v>4.8261999999999999E-2</v>
      </c>
      <c r="Z22" s="87">
        <v>0.21968599999999999</v>
      </c>
      <c r="AB22" s="25">
        <v>11</v>
      </c>
      <c r="AC22" s="27">
        <v>14</v>
      </c>
      <c r="AD22" s="20">
        <v>1.2727299999999999</v>
      </c>
      <c r="AE22" s="28">
        <v>0.198347</v>
      </c>
      <c r="AF22" s="26">
        <v>0.44536199999999998</v>
      </c>
      <c r="AG22" s="49">
        <f t="shared" si="0"/>
        <v>9.2864396473286939E-2</v>
      </c>
    </row>
    <row r="23" spans="1:34">
      <c r="A23" t="s">
        <v>93</v>
      </c>
      <c r="B23" s="3" t="s">
        <v>96</v>
      </c>
      <c r="D23" s="25">
        <v>61</v>
      </c>
      <c r="E23" s="27">
        <v>155</v>
      </c>
      <c r="F23" s="24">
        <v>2.5409799999999998</v>
      </c>
      <c r="G23" s="28">
        <v>1.16635</v>
      </c>
      <c r="H23" s="26">
        <v>1.0799799999999999</v>
      </c>
      <c r="J23" s="25">
        <v>61</v>
      </c>
      <c r="K23" s="27">
        <v>76</v>
      </c>
      <c r="L23" s="22">
        <v>1.2459</v>
      </c>
      <c r="M23" s="28">
        <v>0.18543399999999999</v>
      </c>
      <c r="N23" s="26">
        <v>0.43062099999999998</v>
      </c>
      <c r="P23" s="25">
        <v>61</v>
      </c>
      <c r="Q23" s="27">
        <v>123</v>
      </c>
      <c r="R23" s="23">
        <v>2.0163899999999999</v>
      </c>
      <c r="S23" s="28">
        <v>1.5899000000000001</v>
      </c>
      <c r="T23" s="26">
        <v>1.26091</v>
      </c>
      <c r="V23" s="83">
        <v>61</v>
      </c>
      <c r="W23" s="84">
        <v>82</v>
      </c>
      <c r="X23" s="85">
        <v>1.34426</v>
      </c>
      <c r="Y23" s="86">
        <v>0.42246699999999998</v>
      </c>
      <c r="Z23" s="87">
        <v>0.64997499999999997</v>
      </c>
      <c r="AB23" s="25">
        <v>26</v>
      </c>
      <c r="AC23" s="27">
        <v>47</v>
      </c>
      <c r="AD23" s="20">
        <v>1.80769</v>
      </c>
      <c r="AE23" s="28">
        <v>0.61686399999999997</v>
      </c>
      <c r="AF23" s="26">
        <v>0.78540699999999997</v>
      </c>
      <c r="AG23" s="49">
        <f t="shared" si="0"/>
        <v>0.16376868040132492</v>
      </c>
    </row>
    <row r="24" spans="1:34">
      <c r="A24" t="s">
        <v>94</v>
      </c>
      <c r="B24" s="3" t="s">
        <v>96</v>
      </c>
      <c r="D24" s="25">
        <v>61</v>
      </c>
      <c r="E24" s="27">
        <v>146</v>
      </c>
      <c r="F24" s="24">
        <v>2.39344</v>
      </c>
      <c r="G24" s="28">
        <v>0.89438300000000004</v>
      </c>
      <c r="H24" s="26">
        <v>0.94571799999999995</v>
      </c>
      <c r="J24" s="25">
        <v>61</v>
      </c>
      <c r="K24" s="27">
        <v>73</v>
      </c>
      <c r="L24" s="22">
        <v>1.19672</v>
      </c>
      <c r="M24" s="28">
        <v>0.158022</v>
      </c>
      <c r="N24" s="26">
        <v>0.39751999999999998</v>
      </c>
      <c r="P24" s="25">
        <v>61</v>
      </c>
      <c r="Q24" s="27">
        <v>82</v>
      </c>
      <c r="R24" s="23">
        <v>1.34426</v>
      </c>
      <c r="S24" s="28">
        <v>0.52082799999999996</v>
      </c>
      <c r="T24" s="26">
        <v>0.72168399999999999</v>
      </c>
      <c r="V24" s="83">
        <v>61</v>
      </c>
      <c r="W24" s="84">
        <v>85</v>
      </c>
      <c r="X24" s="85">
        <v>1.39344</v>
      </c>
      <c r="Y24" s="86">
        <v>0.66487499999999999</v>
      </c>
      <c r="Z24" s="87">
        <v>0.81539899999999998</v>
      </c>
      <c r="AB24" s="25">
        <v>13</v>
      </c>
      <c r="AC24" s="27">
        <v>37</v>
      </c>
      <c r="AD24" s="20">
        <v>2.8461500000000002</v>
      </c>
      <c r="AE24" s="28">
        <v>0.43786999999999998</v>
      </c>
      <c r="AF24" s="26">
        <v>0.661717</v>
      </c>
      <c r="AG24" s="49">
        <f t="shared" si="0"/>
        <v>0.13797753252660536</v>
      </c>
    </row>
    <row r="25" spans="1:34">
      <c r="A25" t="s">
        <v>95</v>
      </c>
      <c r="B25" s="3" t="s">
        <v>96</v>
      </c>
      <c r="D25" s="25">
        <v>61</v>
      </c>
      <c r="E25" s="27">
        <v>109</v>
      </c>
      <c r="F25" s="24">
        <v>1.7868900000000001</v>
      </c>
      <c r="G25" s="28">
        <v>0.62671299999999996</v>
      </c>
      <c r="H25" s="26">
        <v>0.79165200000000002</v>
      </c>
      <c r="J25" s="25">
        <v>61</v>
      </c>
      <c r="K25" s="27">
        <v>63</v>
      </c>
      <c r="L25" s="22">
        <v>1.0327900000000001</v>
      </c>
      <c r="M25" s="28">
        <v>3.1711900000000001E-2</v>
      </c>
      <c r="N25" s="26">
        <v>0.17807799999999999</v>
      </c>
      <c r="P25" s="25">
        <v>61</v>
      </c>
      <c r="Q25" s="27">
        <v>99</v>
      </c>
      <c r="R25" s="23">
        <v>1.6229499999999999</v>
      </c>
      <c r="S25" s="28">
        <v>1.34964</v>
      </c>
      <c r="T25" s="26">
        <v>1.16174</v>
      </c>
      <c r="V25" s="83">
        <v>61</v>
      </c>
      <c r="W25" s="84">
        <v>84</v>
      </c>
      <c r="X25" s="85">
        <v>1.3770500000000001</v>
      </c>
      <c r="Y25" s="86">
        <v>0.52996500000000002</v>
      </c>
      <c r="Z25" s="87">
        <v>0.72798700000000005</v>
      </c>
      <c r="AB25" s="25">
        <v>15</v>
      </c>
      <c r="AC25" s="27">
        <v>38</v>
      </c>
      <c r="AD25" s="20">
        <v>2.5333299999999999</v>
      </c>
      <c r="AE25" s="28">
        <v>0.38222200000000001</v>
      </c>
      <c r="AF25" s="26">
        <v>0.61824100000000004</v>
      </c>
      <c r="AG25" s="49">
        <f t="shared" si="0"/>
        <v>0.12891215986105997</v>
      </c>
    </row>
    <row r="26" spans="1:34">
      <c r="AB26" s="137">
        <f>AVERAGE(AB3:AB25)</f>
        <v>22.173913043478262</v>
      </c>
      <c r="AC26" s="139"/>
      <c r="AD26" s="140">
        <f>AVERAGE(AD3:AD25)</f>
        <v>2.2971791304347828</v>
      </c>
      <c r="AE26" s="137"/>
      <c r="AF26" s="137"/>
      <c r="AG26" s="137"/>
      <c r="AH26" s="138" t="s">
        <v>67</v>
      </c>
    </row>
    <row r="27" spans="1:34">
      <c r="AB27" s="137">
        <f>STDEV(AB3:AB25)</f>
        <v>9.884111096801421</v>
      </c>
      <c r="AC27" s="137"/>
      <c r="AD27" s="137">
        <f>STDEV(AD3:AD25)</f>
        <v>0.53563288919755225</v>
      </c>
      <c r="AE27" s="137"/>
      <c r="AF27" s="137"/>
      <c r="AG27" s="137"/>
      <c r="AH27" s="138" t="s">
        <v>69</v>
      </c>
    </row>
    <row r="28" spans="1:34">
      <c r="AB28" s="137">
        <f>AB27/SQRT(23)</f>
        <v>2.0609796338245792</v>
      </c>
      <c r="AC28" s="137"/>
      <c r="AD28" s="137">
        <f>AD27/SQRT(23)</f>
        <v>0.11168717804072567</v>
      </c>
      <c r="AE28" s="137"/>
      <c r="AF28" s="137"/>
      <c r="AG28" s="137"/>
      <c r="AH28" s="138" t="s">
        <v>72</v>
      </c>
    </row>
    <row r="29" spans="1:34">
      <c r="AB29" s="136"/>
    </row>
    <row r="31" spans="1:34" ht="15.75" thickBot="1"/>
    <row r="32" spans="1:34" ht="15.75" thickBot="1">
      <c r="D32" s="50" t="s">
        <v>124</v>
      </c>
      <c r="E32" s="42"/>
      <c r="F32" s="43"/>
      <c r="G32" s="43"/>
      <c r="H32" s="44"/>
      <c r="J32" s="51" t="s">
        <v>127</v>
      </c>
      <c r="K32" s="52"/>
      <c r="L32" s="53"/>
      <c r="M32" s="53"/>
      <c r="N32" s="54"/>
      <c r="P32" s="56" t="s">
        <v>129</v>
      </c>
      <c r="Q32" s="57"/>
      <c r="R32" s="58"/>
      <c r="S32" s="58"/>
      <c r="T32" s="59"/>
      <c r="V32" s="69" t="s">
        <v>132</v>
      </c>
      <c r="W32" s="70"/>
      <c r="X32" s="71"/>
      <c r="Y32" s="71"/>
      <c r="Z32" s="72"/>
      <c r="AA32" s="36"/>
      <c r="AB32" s="61" t="s">
        <v>135</v>
      </c>
      <c r="AC32" s="62"/>
      <c r="AD32" s="63"/>
      <c r="AE32" s="63"/>
      <c r="AF32" s="64"/>
    </row>
    <row r="33" spans="1:32" ht="15.75" thickBot="1">
      <c r="D33" s="66" t="s">
        <v>65</v>
      </c>
      <c r="E33" s="11" t="s">
        <v>66</v>
      </c>
      <c r="F33" s="67" t="s">
        <v>67</v>
      </c>
      <c r="G33" s="12" t="s">
        <v>68</v>
      </c>
      <c r="H33" s="68" t="s">
        <v>69</v>
      </c>
      <c r="J33" s="66" t="s">
        <v>65</v>
      </c>
      <c r="K33" s="11" t="s">
        <v>66</v>
      </c>
      <c r="L33" s="13" t="s">
        <v>67</v>
      </c>
      <c r="M33" s="12" t="s">
        <v>68</v>
      </c>
      <c r="N33" s="68" t="s">
        <v>69</v>
      </c>
      <c r="P33" s="66" t="s">
        <v>65</v>
      </c>
      <c r="Q33" s="11" t="s">
        <v>66</v>
      </c>
      <c r="R33" s="14" t="s">
        <v>67</v>
      </c>
      <c r="S33" s="12" t="s">
        <v>68</v>
      </c>
      <c r="T33" s="68" t="s">
        <v>69</v>
      </c>
      <c r="V33" s="73" t="s">
        <v>65</v>
      </c>
      <c r="W33" s="74" t="s">
        <v>66</v>
      </c>
      <c r="X33" s="75" t="s">
        <v>67</v>
      </c>
      <c r="Y33" s="76" t="s">
        <v>68</v>
      </c>
      <c r="Z33" s="77" t="s">
        <v>69</v>
      </c>
      <c r="AA33" s="36"/>
      <c r="AB33" s="66" t="s">
        <v>65</v>
      </c>
      <c r="AC33" s="11" t="s">
        <v>66</v>
      </c>
      <c r="AD33" s="15" t="s">
        <v>67</v>
      </c>
      <c r="AE33" s="12" t="s">
        <v>68</v>
      </c>
      <c r="AF33" s="68" t="s">
        <v>69</v>
      </c>
    </row>
    <row r="34" spans="1:32">
      <c r="A34" t="s">
        <v>73</v>
      </c>
      <c r="B34" s="29" t="s">
        <v>97</v>
      </c>
      <c r="D34" s="25">
        <v>20</v>
      </c>
      <c r="E34" s="27">
        <v>45</v>
      </c>
      <c r="F34" s="24">
        <v>2.25</v>
      </c>
      <c r="G34" s="28">
        <v>0.88749999999999996</v>
      </c>
      <c r="H34" s="26">
        <v>0.94207200000000002</v>
      </c>
      <c r="J34" s="25">
        <v>20</v>
      </c>
      <c r="K34" s="27">
        <v>21</v>
      </c>
      <c r="L34" s="22">
        <v>1.05</v>
      </c>
      <c r="M34" s="28">
        <v>4.7500000000000001E-2</v>
      </c>
      <c r="N34" s="26">
        <v>0.217945</v>
      </c>
      <c r="P34" s="25">
        <v>20</v>
      </c>
      <c r="Q34" s="27">
        <v>33</v>
      </c>
      <c r="R34" s="23">
        <v>1.65</v>
      </c>
      <c r="S34" s="28">
        <v>0.92749999999999999</v>
      </c>
      <c r="T34" s="26">
        <v>0.96306800000000004</v>
      </c>
      <c r="V34" s="83">
        <v>20</v>
      </c>
      <c r="W34" s="84">
        <v>31</v>
      </c>
      <c r="X34" s="85">
        <v>1.55</v>
      </c>
      <c r="Y34" s="86">
        <v>0.54749999999999999</v>
      </c>
      <c r="Z34" s="87">
        <v>0.73993200000000003</v>
      </c>
      <c r="AB34" s="25">
        <v>8</v>
      </c>
      <c r="AC34" s="27">
        <v>19</v>
      </c>
      <c r="AD34" s="20">
        <v>2.375</v>
      </c>
      <c r="AE34" s="28">
        <v>0.234375</v>
      </c>
      <c r="AF34" s="26">
        <v>0.48412300000000003</v>
      </c>
    </row>
    <row r="35" spans="1:32">
      <c r="A35" t="s">
        <v>74</v>
      </c>
      <c r="B35" s="29" t="s">
        <v>97</v>
      </c>
      <c r="D35" s="25">
        <v>20</v>
      </c>
      <c r="E35" s="27">
        <v>37</v>
      </c>
      <c r="F35" s="24">
        <v>1.85</v>
      </c>
      <c r="G35" s="28">
        <v>1.2275</v>
      </c>
      <c r="H35" s="26">
        <v>1.1079300000000001</v>
      </c>
      <c r="J35" s="25">
        <v>20</v>
      </c>
      <c r="K35" s="27">
        <v>20</v>
      </c>
      <c r="L35" s="22">
        <v>1</v>
      </c>
      <c r="M35" s="28">
        <v>0</v>
      </c>
      <c r="N35" s="26">
        <v>0</v>
      </c>
      <c r="P35" s="25">
        <v>19</v>
      </c>
      <c r="Q35" s="27">
        <v>24</v>
      </c>
      <c r="R35" s="23">
        <v>1.2631600000000001</v>
      </c>
      <c r="S35" s="28">
        <v>0.29916900000000002</v>
      </c>
      <c r="T35" s="26">
        <v>0.54696299999999998</v>
      </c>
      <c r="V35" s="83">
        <v>18</v>
      </c>
      <c r="W35" s="84">
        <v>23</v>
      </c>
      <c r="X35" s="85">
        <v>1.2777799999999999</v>
      </c>
      <c r="Y35" s="86">
        <v>0.31172800000000001</v>
      </c>
      <c r="Z35" s="87">
        <v>0.55832599999999999</v>
      </c>
      <c r="AB35" s="25">
        <v>4</v>
      </c>
      <c r="AC35" s="27">
        <v>9</v>
      </c>
      <c r="AD35" s="20">
        <v>2.25</v>
      </c>
      <c r="AE35" s="28">
        <v>0.1875</v>
      </c>
      <c r="AF35" s="26">
        <v>0.43301299999999998</v>
      </c>
    </row>
    <row r="36" spans="1:32">
      <c r="A36" t="s">
        <v>75</v>
      </c>
      <c r="B36" s="29" t="s">
        <v>97</v>
      </c>
      <c r="D36" s="25">
        <v>20</v>
      </c>
      <c r="E36" s="27">
        <v>39</v>
      </c>
      <c r="F36" s="24">
        <v>1.95</v>
      </c>
      <c r="G36" s="28">
        <v>1.0475000000000001</v>
      </c>
      <c r="H36" s="26">
        <v>1.0234700000000001</v>
      </c>
      <c r="J36" s="25">
        <v>20</v>
      </c>
      <c r="K36" s="27">
        <v>21</v>
      </c>
      <c r="L36" s="22">
        <v>1.05</v>
      </c>
      <c r="M36" s="28">
        <v>4.7500000000000001E-2</v>
      </c>
      <c r="N36" s="26">
        <v>0.217945</v>
      </c>
      <c r="P36" s="25">
        <v>20</v>
      </c>
      <c r="Q36" s="27">
        <v>29</v>
      </c>
      <c r="R36" s="23">
        <v>1.45</v>
      </c>
      <c r="S36" s="28">
        <v>0.2475</v>
      </c>
      <c r="T36" s="26">
        <v>0.49749399999999999</v>
      </c>
      <c r="V36" s="83">
        <v>20</v>
      </c>
      <c r="W36" s="84">
        <v>31</v>
      </c>
      <c r="X36" s="85">
        <v>1.55</v>
      </c>
      <c r="Y36" s="86">
        <v>0.54749999999999999</v>
      </c>
      <c r="Z36" s="87">
        <v>0.73993200000000003</v>
      </c>
      <c r="AB36" s="25">
        <v>9</v>
      </c>
      <c r="AC36" s="27">
        <v>20</v>
      </c>
      <c r="AD36" s="20">
        <v>2.2222200000000001</v>
      </c>
      <c r="AE36" s="28">
        <v>0.39506200000000002</v>
      </c>
      <c r="AF36" s="26">
        <v>0.62853899999999996</v>
      </c>
    </row>
    <row r="37" spans="1:32">
      <c r="A37" t="s">
        <v>76</v>
      </c>
      <c r="B37" s="29" t="s">
        <v>97</v>
      </c>
      <c r="D37" s="25">
        <v>20</v>
      </c>
      <c r="E37" s="27">
        <v>30</v>
      </c>
      <c r="F37" s="24">
        <v>1.5</v>
      </c>
      <c r="G37" s="28">
        <v>0.75</v>
      </c>
      <c r="H37" s="26">
        <v>0.86602500000000004</v>
      </c>
      <c r="J37" s="25">
        <v>20</v>
      </c>
      <c r="K37" s="27">
        <v>20</v>
      </c>
      <c r="L37" s="22">
        <v>1</v>
      </c>
      <c r="M37" s="28">
        <v>0</v>
      </c>
      <c r="N37" s="26">
        <v>0</v>
      </c>
      <c r="P37" s="25">
        <v>19</v>
      </c>
      <c r="Q37" s="27">
        <v>51</v>
      </c>
      <c r="R37" s="23">
        <v>2.6842100000000002</v>
      </c>
      <c r="S37" s="28">
        <v>1.90028</v>
      </c>
      <c r="T37" s="26">
        <v>1.3785099999999999</v>
      </c>
      <c r="V37" s="83">
        <v>19</v>
      </c>
      <c r="W37" s="84">
        <v>38</v>
      </c>
      <c r="X37" s="85">
        <v>2</v>
      </c>
      <c r="Y37" s="86">
        <v>0.84210499999999999</v>
      </c>
      <c r="Z37" s="87">
        <v>0.91766300000000001</v>
      </c>
      <c r="AB37" s="25">
        <v>12</v>
      </c>
      <c r="AC37" s="27">
        <v>31</v>
      </c>
      <c r="AD37" s="20">
        <v>2.5833300000000001</v>
      </c>
      <c r="AE37" s="28">
        <v>0.40972199999999998</v>
      </c>
      <c r="AF37" s="26">
        <v>0.64009499999999997</v>
      </c>
    </row>
    <row r="38" spans="1:32">
      <c r="A38" t="s">
        <v>77</v>
      </c>
      <c r="B38" s="29" t="s">
        <v>97</v>
      </c>
      <c r="D38" s="25">
        <v>20</v>
      </c>
      <c r="E38" s="27">
        <v>34</v>
      </c>
      <c r="F38" s="24">
        <v>1.7</v>
      </c>
      <c r="G38" s="28">
        <v>1.21</v>
      </c>
      <c r="H38" s="26">
        <v>1.1000000000000001</v>
      </c>
      <c r="J38" s="25">
        <v>20</v>
      </c>
      <c r="K38" s="27">
        <v>20</v>
      </c>
      <c r="L38" s="22">
        <v>1</v>
      </c>
      <c r="M38" s="28">
        <v>0</v>
      </c>
      <c r="N38" s="26">
        <v>0</v>
      </c>
      <c r="P38" s="25">
        <v>20</v>
      </c>
      <c r="Q38" s="27">
        <v>30</v>
      </c>
      <c r="R38" s="23">
        <v>1.5</v>
      </c>
      <c r="S38" s="28">
        <v>0.85</v>
      </c>
      <c r="T38" s="26">
        <v>0.92195400000000005</v>
      </c>
      <c r="U38" s="4"/>
      <c r="V38" s="83">
        <v>20</v>
      </c>
      <c r="W38" s="84">
        <v>25</v>
      </c>
      <c r="X38" s="85">
        <v>1.25</v>
      </c>
      <c r="Y38" s="86">
        <v>0.48749999999999999</v>
      </c>
      <c r="Z38" s="87">
        <v>0.69821200000000005</v>
      </c>
      <c r="AB38" s="25">
        <v>6</v>
      </c>
      <c r="AC38" s="27">
        <v>11</v>
      </c>
      <c r="AD38" s="20">
        <v>1.8333299999999999</v>
      </c>
      <c r="AE38" s="28">
        <v>1.13889</v>
      </c>
      <c r="AF38" s="26">
        <v>1.0671900000000001</v>
      </c>
    </row>
    <row r="39" spans="1:32">
      <c r="A39" t="s">
        <v>78</v>
      </c>
      <c r="B39" s="29" t="s">
        <v>97</v>
      </c>
      <c r="C39" s="37"/>
      <c r="D39" s="25">
        <v>20</v>
      </c>
      <c r="E39" s="27">
        <v>47</v>
      </c>
      <c r="F39" s="24">
        <v>2.35</v>
      </c>
      <c r="G39" s="28">
        <v>1.6274999999999999</v>
      </c>
      <c r="H39" s="26">
        <v>1.2757400000000001</v>
      </c>
      <c r="J39" s="25">
        <v>20</v>
      </c>
      <c r="K39" s="27">
        <v>20</v>
      </c>
      <c r="L39" s="22">
        <v>1</v>
      </c>
      <c r="M39" s="28">
        <v>0</v>
      </c>
      <c r="N39" s="26">
        <v>0</v>
      </c>
      <c r="P39" s="25">
        <v>20</v>
      </c>
      <c r="Q39" s="27">
        <v>60</v>
      </c>
      <c r="R39" s="23">
        <v>3</v>
      </c>
      <c r="S39" s="28">
        <v>0.9</v>
      </c>
      <c r="T39" s="26">
        <v>0.94868300000000005</v>
      </c>
      <c r="V39" s="83">
        <v>20</v>
      </c>
      <c r="W39" s="84">
        <v>46</v>
      </c>
      <c r="X39" s="85">
        <v>2.2999999999999998</v>
      </c>
      <c r="Y39" s="86">
        <v>0.41</v>
      </c>
      <c r="Z39" s="87">
        <v>0.64031199999999999</v>
      </c>
      <c r="AB39" s="25">
        <v>18</v>
      </c>
      <c r="AC39" s="27">
        <v>44</v>
      </c>
      <c r="AD39" s="20">
        <v>2.4444400000000002</v>
      </c>
      <c r="AE39" s="28">
        <v>0.24691399999999999</v>
      </c>
      <c r="AF39" s="26">
        <v>0.49690400000000001</v>
      </c>
    </row>
    <row r="40" spans="1:32">
      <c r="A40" t="s">
        <v>79</v>
      </c>
      <c r="B40" s="29" t="s">
        <v>97</v>
      </c>
      <c r="D40" s="25">
        <v>20</v>
      </c>
      <c r="E40" s="27">
        <v>52</v>
      </c>
      <c r="F40" s="24">
        <v>2.6</v>
      </c>
      <c r="G40" s="28">
        <v>1.04</v>
      </c>
      <c r="H40" s="26">
        <v>1.0198</v>
      </c>
      <c r="J40" s="25">
        <v>20</v>
      </c>
      <c r="K40" s="27">
        <v>22</v>
      </c>
      <c r="L40" s="22">
        <v>1.1000000000000001</v>
      </c>
      <c r="M40" s="28">
        <v>0.09</v>
      </c>
      <c r="N40" s="26">
        <v>0.3</v>
      </c>
      <c r="P40" s="25">
        <v>20</v>
      </c>
      <c r="Q40" s="27">
        <v>42</v>
      </c>
      <c r="R40" s="23">
        <v>2.1</v>
      </c>
      <c r="S40" s="28">
        <v>1.79</v>
      </c>
      <c r="T40" s="26">
        <v>1.3379099999999999</v>
      </c>
      <c r="U40" s="4"/>
      <c r="V40" s="83">
        <v>20</v>
      </c>
      <c r="W40" s="84">
        <v>30</v>
      </c>
      <c r="X40" s="85">
        <v>1.5</v>
      </c>
      <c r="Y40" s="86">
        <v>0.55000000000000004</v>
      </c>
      <c r="Z40" s="87">
        <v>0.74161999999999995</v>
      </c>
      <c r="AB40" s="25">
        <v>9</v>
      </c>
      <c r="AC40" s="27">
        <v>19</v>
      </c>
      <c r="AD40" s="20">
        <v>2.11111</v>
      </c>
      <c r="AE40" s="28">
        <v>0.54320999999999997</v>
      </c>
      <c r="AF40" s="26">
        <v>0.73702800000000002</v>
      </c>
    </row>
    <row r="41" spans="1:32">
      <c r="A41" t="s">
        <v>80</v>
      </c>
      <c r="B41" s="29" t="s">
        <v>97</v>
      </c>
      <c r="D41" s="25">
        <v>20</v>
      </c>
      <c r="E41" s="27">
        <v>41</v>
      </c>
      <c r="F41" s="24">
        <v>2.0499999999999998</v>
      </c>
      <c r="G41" s="28">
        <v>1.0475000000000001</v>
      </c>
      <c r="H41" s="26">
        <v>1.0234700000000001</v>
      </c>
      <c r="J41" s="25">
        <v>19</v>
      </c>
      <c r="K41" s="27">
        <v>20</v>
      </c>
      <c r="L41" s="22">
        <v>1.05263</v>
      </c>
      <c r="M41" s="28">
        <v>4.9861500000000003E-2</v>
      </c>
      <c r="N41" s="26">
        <v>0.223297</v>
      </c>
      <c r="P41" s="25">
        <v>20</v>
      </c>
      <c r="Q41" s="27">
        <v>34</v>
      </c>
      <c r="R41" s="23">
        <v>1.7</v>
      </c>
      <c r="S41" s="28">
        <v>0.51</v>
      </c>
      <c r="T41" s="26">
        <v>0.71414299999999997</v>
      </c>
      <c r="U41" s="4"/>
      <c r="V41" s="83">
        <v>20</v>
      </c>
      <c r="W41" s="84">
        <v>33</v>
      </c>
      <c r="X41" s="85">
        <v>1.65</v>
      </c>
      <c r="Y41" s="86">
        <v>0.82750000000000001</v>
      </c>
      <c r="Z41" s="87">
        <v>0.90966999999999998</v>
      </c>
      <c r="AB41" s="25">
        <v>11</v>
      </c>
      <c r="AC41" s="27">
        <v>24</v>
      </c>
      <c r="AD41" s="20">
        <v>2.1818200000000001</v>
      </c>
      <c r="AE41" s="28">
        <v>0.87603299999999995</v>
      </c>
      <c r="AF41" s="26">
        <v>0.93596599999999996</v>
      </c>
    </row>
    <row r="42" spans="1:32">
      <c r="A42" t="s">
        <v>81</v>
      </c>
      <c r="B42" s="29" t="s">
        <v>97</v>
      </c>
      <c r="D42" s="25">
        <v>20</v>
      </c>
      <c r="E42" s="27">
        <v>41</v>
      </c>
      <c r="F42" s="24">
        <v>2.0499999999999998</v>
      </c>
      <c r="G42" s="28">
        <v>1.4475</v>
      </c>
      <c r="H42" s="26">
        <v>1.20312</v>
      </c>
      <c r="J42" s="25">
        <v>20</v>
      </c>
      <c r="K42" s="27">
        <v>21</v>
      </c>
      <c r="L42" s="22">
        <v>1.05</v>
      </c>
      <c r="M42" s="28">
        <v>4.7500000000000001E-2</v>
      </c>
      <c r="N42" s="26">
        <v>0.217945</v>
      </c>
      <c r="P42" s="25">
        <v>20</v>
      </c>
      <c r="Q42" s="27">
        <v>31</v>
      </c>
      <c r="R42" s="23">
        <v>1.55</v>
      </c>
      <c r="S42" s="28">
        <v>0.54749999999999999</v>
      </c>
      <c r="T42" s="26">
        <v>0.73993200000000003</v>
      </c>
      <c r="U42" s="4"/>
      <c r="V42" s="83">
        <v>20</v>
      </c>
      <c r="W42" s="84">
        <v>22</v>
      </c>
      <c r="X42" s="85">
        <v>1.1000000000000001</v>
      </c>
      <c r="Y42" s="86">
        <v>0.09</v>
      </c>
      <c r="Z42" s="87">
        <v>0.3</v>
      </c>
      <c r="AB42" s="19">
        <v>8</v>
      </c>
      <c r="AC42" s="27">
        <v>10</v>
      </c>
      <c r="AD42" s="20">
        <v>1.25</v>
      </c>
      <c r="AE42" s="28">
        <v>0.1875</v>
      </c>
      <c r="AF42" s="26">
        <v>0.43301299999999998</v>
      </c>
    </row>
    <row r="43" spans="1:32">
      <c r="A43" t="s">
        <v>82</v>
      </c>
      <c r="B43" s="29" t="s">
        <v>97</v>
      </c>
      <c r="D43" s="25">
        <v>20</v>
      </c>
      <c r="E43" s="27">
        <v>39</v>
      </c>
      <c r="F43" s="24">
        <v>1.95</v>
      </c>
      <c r="G43" s="28">
        <v>0.94750000000000001</v>
      </c>
      <c r="H43" s="26">
        <v>0.97339600000000004</v>
      </c>
      <c r="J43" s="25">
        <v>20</v>
      </c>
      <c r="K43" s="27">
        <v>24</v>
      </c>
      <c r="L43" s="22">
        <v>1.2</v>
      </c>
      <c r="M43" s="28">
        <v>0.16</v>
      </c>
      <c r="N43" s="26">
        <v>0.4</v>
      </c>
      <c r="P43" s="25">
        <v>20</v>
      </c>
      <c r="Q43" s="27">
        <v>57</v>
      </c>
      <c r="R43" s="23">
        <v>2.85</v>
      </c>
      <c r="S43" s="28">
        <v>1.4275</v>
      </c>
      <c r="T43" s="26">
        <v>1.19478</v>
      </c>
      <c r="U43" s="4"/>
      <c r="V43" s="83">
        <v>20</v>
      </c>
      <c r="W43" s="84">
        <v>50</v>
      </c>
      <c r="X43" s="85">
        <v>2.5</v>
      </c>
      <c r="Y43" s="86">
        <v>1.45</v>
      </c>
      <c r="Z43" s="87">
        <v>1.2041599999999999</v>
      </c>
      <c r="AB43" s="19">
        <v>15</v>
      </c>
      <c r="AC43" s="27">
        <v>45</v>
      </c>
      <c r="AD43" s="20">
        <v>3</v>
      </c>
      <c r="AE43" s="28">
        <v>0.93333299999999997</v>
      </c>
      <c r="AF43" s="26">
        <v>0.96609199999999995</v>
      </c>
    </row>
    <row r="44" spans="1:32">
      <c r="A44" t="s">
        <v>83</v>
      </c>
      <c r="B44" s="29" t="s">
        <v>97</v>
      </c>
      <c r="D44" s="25">
        <v>20</v>
      </c>
      <c r="E44" s="27">
        <v>50</v>
      </c>
      <c r="F44" s="24">
        <v>2.5</v>
      </c>
      <c r="G44" s="28">
        <v>1.25</v>
      </c>
      <c r="H44" s="26">
        <v>1.1180300000000001</v>
      </c>
      <c r="J44" s="25">
        <v>20</v>
      </c>
      <c r="K44" s="27">
        <v>21</v>
      </c>
      <c r="L44" s="22">
        <v>1.05</v>
      </c>
      <c r="M44" s="28">
        <v>4.7500000000000001E-2</v>
      </c>
      <c r="N44" s="26">
        <v>0.217945</v>
      </c>
      <c r="P44" s="25">
        <v>20</v>
      </c>
      <c r="Q44" s="27">
        <v>37</v>
      </c>
      <c r="R44" s="23">
        <v>1.85</v>
      </c>
      <c r="S44" s="28">
        <v>1.4275</v>
      </c>
      <c r="T44" s="26">
        <v>1.19478</v>
      </c>
      <c r="U44" s="4"/>
      <c r="V44" s="83">
        <v>20</v>
      </c>
      <c r="W44" s="84">
        <v>36</v>
      </c>
      <c r="X44" s="85">
        <v>1.8</v>
      </c>
      <c r="Y44" s="86">
        <v>1.26</v>
      </c>
      <c r="Z44" s="87">
        <v>1.1225000000000001</v>
      </c>
      <c r="AB44" s="19">
        <v>7</v>
      </c>
      <c r="AC44" s="27">
        <v>23</v>
      </c>
      <c r="AD44" s="20">
        <v>3.2857099999999999</v>
      </c>
      <c r="AE44" s="28">
        <v>0.20408200000000001</v>
      </c>
      <c r="AF44" s="26">
        <v>0.45175399999999999</v>
      </c>
    </row>
    <row r="45" spans="1:32">
      <c r="A45" t="s">
        <v>84</v>
      </c>
      <c r="B45" s="29" t="s">
        <v>97</v>
      </c>
      <c r="D45" s="25">
        <v>20</v>
      </c>
      <c r="E45" s="27">
        <v>42</v>
      </c>
      <c r="F45" s="24">
        <v>2.1</v>
      </c>
      <c r="G45" s="28">
        <v>1.39</v>
      </c>
      <c r="H45" s="26">
        <v>1.1789799999999999</v>
      </c>
      <c r="J45" s="25">
        <v>20</v>
      </c>
      <c r="K45" s="27">
        <v>22</v>
      </c>
      <c r="L45" s="22">
        <v>1.1000000000000001</v>
      </c>
      <c r="M45" s="28">
        <v>0.09</v>
      </c>
      <c r="N45" s="26">
        <v>0.3</v>
      </c>
      <c r="P45" s="25">
        <v>20</v>
      </c>
      <c r="Q45" s="27">
        <v>45</v>
      </c>
      <c r="R45" s="23">
        <v>2.25</v>
      </c>
      <c r="S45" s="28">
        <v>1.3875</v>
      </c>
      <c r="T45" s="26">
        <v>1.1779200000000001</v>
      </c>
      <c r="U45" s="4"/>
      <c r="V45" s="83">
        <v>20</v>
      </c>
      <c r="W45" s="84">
        <v>39</v>
      </c>
      <c r="X45" s="85">
        <v>1.95</v>
      </c>
      <c r="Y45" s="86">
        <v>0.84750000000000003</v>
      </c>
      <c r="Z45" s="87">
        <v>0.92059800000000003</v>
      </c>
      <c r="AB45" s="19">
        <v>13</v>
      </c>
      <c r="AC45" s="27">
        <v>32</v>
      </c>
      <c r="AD45" s="20">
        <v>2.4615399999999998</v>
      </c>
      <c r="AE45" s="28">
        <v>0.55621299999999996</v>
      </c>
      <c r="AF45" s="26">
        <v>0.74579700000000004</v>
      </c>
    </row>
    <row r="46" spans="1:32">
      <c r="A46" t="s">
        <v>85</v>
      </c>
      <c r="B46" s="29" t="s">
        <v>97</v>
      </c>
      <c r="D46" s="25">
        <v>20</v>
      </c>
      <c r="E46" s="27">
        <v>46</v>
      </c>
      <c r="F46" s="24">
        <v>2.2999999999999998</v>
      </c>
      <c r="G46" s="28">
        <v>1.21</v>
      </c>
      <c r="H46" s="26">
        <v>1.1000000000000001</v>
      </c>
      <c r="J46" s="25">
        <v>20</v>
      </c>
      <c r="K46" s="27">
        <v>22</v>
      </c>
      <c r="L46" s="22">
        <v>1.1000000000000001</v>
      </c>
      <c r="M46" s="28">
        <v>0.09</v>
      </c>
      <c r="N46" s="26">
        <v>0.3</v>
      </c>
      <c r="P46" s="25">
        <v>20</v>
      </c>
      <c r="Q46" s="27">
        <v>40</v>
      </c>
      <c r="R46" s="23">
        <v>2</v>
      </c>
      <c r="S46" s="28">
        <v>1.4</v>
      </c>
      <c r="T46" s="26">
        <v>1.1832199999999999</v>
      </c>
      <c r="U46" s="4"/>
      <c r="V46" s="83">
        <v>20</v>
      </c>
      <c r="W46" s="84">
        <v>38</v>
      </c>
      <c r="X46" s="85">
        <v>1.9</v>
      </c>
      <c r="Y46" s="86">
        <v>1.69</v>
      </c>
      <c r="Z46" s="87">
        <v>1.3</v>
      </c>
      <c r="AB46" s="25">
        <v>10</v>
      </c>
      <c r="AC46" s="27">
        <v>28</v>
      </c>
      <c r="AD46" s="20">
        <v>2.8</v>
      </c>
      <c r="AE46" s="28">
        <v>1.76</v>
      </c>
      <c r="AF46" s="26">
        <v>1.3266500000000001</v>
      </c>
    </row>
    <row r="47" spans="1:32">
      <c r="A47" t="s">
        <v>86</v>
      </c>
      <c r="B47" s="29" t="s">
        <v>97</v>
      </c>
      <c r="D47" s="25">
        <v>20</v>
      </c>
      <c r="E47" s="27">
        <v>30</v>
      </c>
      <c r="F47" s="24">
        <v>1.5</v>
      </c>
      <c r="G47" s="28">
        <v>0.55000000000000004</v>
      </c>
      <c r="H47" s="26">
        <v>0.74161999999999995</v>
      </c>
      <c r="J47" s="25">
        <v>20</v>
      </c>
      <c r="K47" s="27">
        <v>20</v>
      </c>
      <c r="L47" s="22">
        <v>1</v>
      </c>
      <c r="M47" s="28">
        <v>0</v>
      </c>
      <c r="N47" s="26">
        <v>0</v>
      </c>
      <c r="P47" s="25">
        <v>20</v>
      </c>
      <c r="Q47" s="27">
        <v>30</v>
      </c>
      <c r="R47" s="23">
        <v>1.5</v>
      </c>
      <c r="S47" s="28">
        <v>0.75</v>
      </c>
      <c r="T47" s="26">
        <v>0.86602500000000004</v>
      </c>
      <c r="U47" s="4"/>
      <c r="V47" s="83">
        <v>20</v>
      </c>
      <c r="W47" s="84">
        <v>24</v>
      </c>
      <c r="X47" s="85">
        <v>1.2</v>
      </c>
      <c r="Y47" s="86">
        <v>0.26</v>
      </c>
      <c r="Z47" s="87">
        <v>0.50990199999999997</v>
      </c>
      <c r="AB47" s="25">
        <v>6</v>
      </c>
      <c r="AC47" s="27">
        <v>10</v>
      </c>
      <c r="AD47" s="20">
        <v>1.6666700000000001</v>
      </c>
      <c r="AE47" s="28">
        <v>0.55555600000000005</v>
      </c>
      <c r="AF47" s="26">
        <v>0.74535600000000002</v>
      </c>
    </row>
    <row r="48" spans="1:32">
      <c r="A48" t="s">
        <v>87</v>
      </c>
      <c r="B48" s="29" t="s">
        <v>97</v>
      </c>
      <c r="D48" s="25">
        <v>20</v>
      </c>
      <c r="E48" s="27">
        <v>46</v>
      </c>
      <c r="F48" s="24">
        <v>2.2999999999999998</v>
      </c>
      <c r="G48" s="28">
        <v>0.91</v>
      </c>
      <c r="H48" s="26">
        <v>0.95393899999999998</v>
      </c>
      <c r="J48" s="25">
        <v>20</v>
      </c>
      <c r="K48" s="27">
        <v>24</v>
      </c>
      <c r="L48" s="22">
        <v>1.2</v>
      </c>
      <c r="M48" s="28">
        <v>0.16</v>
      </c>
      <c r="N48" s="26">
        <v>0.4</v>
      </c>
      <c r="P48" s="25">
        <v>20</v>
      </c>
      <c r="Q48" s="27">
        <v>41</v>
      </c>
      <c r="R48" s="23">
        <v>2.0499999999999998</v>
      </c>
      <c r="S48" s="28">
        <v>1.8474999999999999</v>
      </c>
      <c r="T48" s="26">
        <v>1.3592299999999999</v>
      </c>
      <c r="U48" s="4"/>
      <c r="V48" s="83">
        <v>20</v>
      </c>
      <c r="W48" s="84">
        <v>36</v>
      </c>
      <c r="X48" s="85">
        <v>1.8</v>
      </c>
      <c r="Y48" s="86">
        <v>1.36</v>
      </c>
      <c r="Z48" s="87">
        <v>1.1661900000000001</v>
      </c>
      <c r="AB48" s="25">
        <v>8</v>
      </c>
      <c r="AC48" s="27">
        <v>24</v>
      </c>
      <c r="AD48" s="20">
        <v>3</v>
      </c>
      <c r="AE48" s="28">
        <v>1</v>
      </c>
      <c r="AF48" s="26">
        <v>1</v>
      </c>
    </row>
    <row r="49" spans="1:34">
      <c r="A49" t="s">
        <v>88</v>
      </c>
      <c r="B49" s="29" t="s">
        <v>97</v>
      </c>
      <c r="D49" s="25">
        <v>20</v>
      </c>
      <c r="E49" s="27">
        <v>54</v>
      </c>
      <c r="F49" s="24">
        <v>2.7</v>
      </c>
      <c r="G49" s="28">
        <v>1.1100000000000001</v>
      </c>
      <c r="H49" s="26">
        <v>1.0535699999999999</v>
      </c>
      <c r="J49" s="25">
        <v>20</v>
      </c>
      <c r="K49" s="27">
        <v>21</v>
      </c>
      <c r="L49" s="22">
        <v>1.05</v>
      </c>
      <c r="M49" s="28">
        <v>4.7500000000000001E-2</v>
      </c>
      <c r="N49" s="26">
        <v>0.217945</v>
      </c>
      <c r="P49" s="25">
        <v>20</v>
      </c>
      <c r="Q49" s="27">
        <v>32</v>
      </c>
      <c r="R49" s="23">
        <v>1.6</v>
      </c>
      <c r="S49" s="28">
        <v>0.94</v>
      </c>
      <c r="T49" s="26">
        <v>0.96953599999999995</v>
      </c>
      <c r="U49" s="4"/>
      <c r="V49" s="83">
        <v>20</v>
      </c>
      <c r="W49" s="84">
        <v>25</v>
      </c>
      <c r="X49" s="85">
        <v>1.25</v>
      </c>
      <c r="Y49" s="86">
        <v>0.38750000000000001</v>
      </c>
      <c r="Z49" s="87">
        <v>0.62249500000000002</v>
      </c>
      <c r="AB49" s="25">
        <v>7</v>
      </c>
      <c r="AC49" s="27">
        <v>12</v>
      </c>
      <c r="AD49" s="20">
        <v>1.7142900000000001</v>
      </c>
      <c r="AE49" s="28">
        <v>0.77551000000000003</v>
      </c>
      <c r="AF49" s="26">
        <v>0.88063100000000005</v>
      </c>
    </row>
    <row r="50" spans="1:34">
      <c r="A50" t="s">
        <v>89</v>
      </c>
      <c r="B50" s="29" t="s">
        <v>97</v>
      </c>
      <c r="D50" s="25">
        <v>20</v>
      </c>
      <c r="E50" s="27">
        <v>49</v>
      </c>
      <c r="F50" s="24">
        <v>2.4500000000000002</v>
      </c>
      <c r="G50" s="28">
        <v>1.2475000000000001</v>
      </c>
      <c r="H50" s="26">
        <v>1.1169199999999999</v>
      </c>
      <c r="J50" s="25">
        <v>20</v>
      </c>
      <c r="K50" s="27">
        <v>22</v>
      </c>
      <c r="L50" s="22">
        <v>1.1000000000000001</v>
      </c>
      <c r="M50" s="28">
        <v>0.09</v>
      </c>
      <c r="N50" s="26">
        <v>0.3</v>
      </c>
      <c r="P50" s="25">
        <v>20</v>
      </c>
      <c r="Q50" s="27">
        <v>32</v>
      </c>
      <c r="R50" s="23">
        <v>1.6</v>
      </c>
      <c r="S50" s="28">
        <v>0.94</v>
      </c>
      <c r="T50" s="26">
        <v>0.96953599999999995</v>
      </c>
      <c r="U50" s="4"/>
      <c r="V50" s="83">
        <v>20</v>
      </c>
      <c r="W50" s="84">
        <v>26</v>
      </c>
      <c r="X50" s="85">
        <v>1.3</v>
      </c>
      <c r="Y50" s="86">
        <v>0.31</v>
      </c>
      <c r="Z50" s="87">
        <v>0.55677600000000005</v>
      </c>
      <c r="AB50" s="25">
        <v>7</v>
      </c>
      <c r="AC50" s="27">
        <v>13</v>
      </c>
      <c r="AD50" s="20">
        <v>1.85714</v>
      </c>
      <c r="AE50" s="28">
        <v>0.408163</v>
      </c>
      <c r="AF50" s="26">
        <v>0.63887700000000003</v>
      </c>
    </row>
    <row r="51" spans="1:34">
      <c r="A51" t="s">
        <v>90</v>
      </c>
      <c r="B51" s="29" t="s">
        <v>97</v>
      </c>
      <c r="D51" s="25">
        <v>20</v>
      </c>
      <c r="E51" s="27">
        <v>59</v>
      </c>
      <c r="F51" s="24">
        <v>2.95</v>
      </c>
      <c r="G51" s="28">
        <v>0.64749999999999996</v>
      </c>
      <c r="H51" s="26">
        <v>0.804674</v>
      </c>
      <c r="J51" s="25">
        <v>20</v>
      </c>
      <c r="K51" s="27">
        <v>25</v>
      </c>
      <c r="L51" s="22">
        <v>1.25</v>
      </c>
      <c r="M51" s="28">
        <v>0.48749999999999999</v>
      </c>
      <c r="N51" s="26">
        <v>0.69821200000000005</v>
      </c>
      <c r="P51" s="25">
        <v>20</v>
      </c>
      <c r="Q51" s="27">
        <v>32</v>
      </c>
      <c r="R51" s="23">
        <v>1.6</v>
      </c>
      <c r="S51" s="28">
        <v>0.84</v>
      </c>
      <c r="T51" s="26">
        <v>0.91651499999999997</v>
      </c>
      <c r="U51" s="4"/>
      <c r="V51" s="83">
        <v>20</v>
      </c>
      <c r="W51" s="84">
        <v>27</v>
      </c>
      <c r="X51" s="85">
        <v>1.35</v>
      </c>
      <c r="Y51" s="86">
        <v>0.52749999999999997</v>
      </c>
      <c r="Z51" s="87">
        <v>0.72629200000000005</v>
      </c>
      <c r="AB51" s="25">
        <v>7</v>
      </c>
      <c r="AC51" s="27">
        <v>14</v>
      </c>
      <c r="AD51" s="20">
        <v>2</v>
      </c>
      <c r="AE51" s="28">
        <v>0.85714299999999999</v>
      </c>
      <c r="AF51" s="26">
        <v>0.92581999999999998</v>
      </c>
    </row>
    <row r="52" spans="1:34">
      <c r="A52" t="s">
        <v>91</v>
      </c>
      <c r="B52" s="29" t="s">
        <v>97</v>
      </c>
      <c r="D52" s="25">
        <v>20</v>
      </c>
      <c r="E52" s="27">
        <v>50</v>
      </c>
      <c r="F52" s="24">
        <v>2.5</v>
      </c>
      <c r="G52" s="28">
        <v>1.55</v>
      </c>
      <c r="H52" s="26">
        <v>1.24499</v>
      </c>
      <c r="J52" s="25">
        <v>20</v>
      </c>
      <c r="K52" s="27">
        <v>23</v>
      </c>
      <c r="L52" s="22">
        <v>1.1499999999999999</v>
      </c>
      <c r="M52" s="28">
        <v>0.1275</v>
      </c>
      <c r="N52" s="26">
        <v>0.35707100000000003</v>
      </c>
      <c r="P52" s="25">
        <v>20</v>
      </c>
      <c r="Q52" s="27">
        <v>35</v>
      </c>
      <c r="R52" s="23">
        <v>1.75</v>
      </c>
      <c r="S52" s="28">
        <v>0.6875</v>
      </c>
      <c r="T52" s="26">
        <v>0.829156</v>
      </c>
      <c r="U52" s="4"/>
      <c r="V52" s="83">
        <v>20</v>
      </c>
      <c r="W52" s="84">
        <v>31</v>
      </c>
      <c r="X52" s="85">
        <v>1.55</v>
      </c>
      <c r="Y52" s="86">
        <v>0.74750000000000005</v>
      </c>
      <c r="Z52" s="87">
        <v>0.86458100000000004</v>
      </c>
      <c r="AB52" s="25">
        <v>11</v>
      </c>
      <c r="AC52" s="27">
        <v>22</v>
      </c>
      <c r="AD52" s="20">
        <v>2</v>
      </c>
      <c r="AE52" s="28">
        <v>0.90909099999999998</v>
      </c>
      <c r="AF52" s="26">
        <v>0.95346299999999995</v>
      </c>
    </row>
    <row r="53" spans="1:34">
      <c r="A53" t="s">
        <v>92</v>
      </c>
      <c r="B53" s="29" t="s">
        <v>97</v>
      </c>
      <c r="D53" s="25">
        <v>20</v>
      </c>
      <c r="E53" s="27">
        <v>48</v>
      </c>
      <c r="F53" s="24">
        <v>2.4</v>
      </c>
      <c r="G53" s="28">
        <v>0.84</v>
      </c>
      <c r="H53" s="26">
        <v>0.91651499999999997</v>
      </c>
      <c r="J53" s="25">
        <v>20</v>
      </c>
      <c r="K53" s="27">
        <v>21</v>
      </c>
      <c r="L53" s="22">
        <v>1.05</v>
      </c>
      <c r="M53" s="28">
        <v>4.7500000000000001E-2</v>
      </c>
      <c r="N53" s="26">
        <v>0.217945</v>
      </c>
      <c r="P53" s="25">
        <v>19</v>
      </c>
      <c r="Q53" s="27">
        <v>27</v>
      </c>
      <c r="R53" s="23">
        <v>1.4210499999999999</v>
      </c>
      <c r="S53" s="28">
        <v>0.77008299999999996</v>
      </c>
      <c r="T53" s="26">
        <v>0.87754399999999999</v>
      </c>
      <c r="V53" s="83">
        <v>19</v>
      </c>
      <c r="W53" s="84">
        <v>20</v>
      </c>
      <c r="X53" s="85">
        <v>1.05263</v>
      </c>
      <c r="Y53" s="86">
        <v>4.9861500000000003E-2</v>
      </c>
      <c r="Z53" s="87">
        <v>0.223297</v>
      </c>
      <c r="AB53" s="25">
        <v>4</v>
      </c>
      <c r="AC53" s="27">
        <v>5</v>
      </c>
      <c r="AD53" s="20">
        <v>1.25</v>
      </c>
      <c r="AE53" s="28">
        <v>0.1875</v>
      </c>
      <c r="AF53" s="26">
        <v>0.43301299999999998</v>
      </c>
    </row>
    <row r="54" spans="1:34">
      <c r="A54" t="s">
        <v>93</v>
      </c>
      <c r="B54" s="29" t="s">
        <v>97</v>
      </c>
      <c r="D54" s="25">
        <v>20</v>
      </c>
      <c r="E54" s="27">
        <v>40</v>
      </c>
      <c r="F54" s="24">
        <v>2</v>
      </c>
      <c r="G54" s="28">
        <v>1.2</v>
      </c>
      <c r="H54" s="26">
        <v>1.09545</v>
      </c>
      <c r="J54" s="25">
        <v>20</v>
      </c>
      <c r="K54" s="27">
        <v>22</v>
      </c>
      <c r="L54" s="22">
        <v>1.1000000000000001</v>
      </c>
      <c r="M54" s="28">
        <v>0.09</v>
      </c>
      <c r="N54" s="26">
        <v>0.3</v>
      </c>
      <c r="P54" s="25">
        <v>20</v>
      </c>
      <c r="Q54" s="27">
        <v>42</v>
      </c>
      <c r="R54" s="23">
        <v>2.1</v>
      </c>
      <c r="S54" s="28">
        <v>1.69</v>
      </c>
      <c r="T54" s="26">
        <v>1.3</v>
      </c>
      <c r="V54" s="83">
        <v>20</v>
      </c>
      <c r="W54" s="84">
        <v>28</v>
      </c>
      <c r="X54" s="85">
        <v>1.4</v>
      </c>
      <c r="Y54" s="86">
        <v>0.44</v>
      </c>
      <c r="Z54" s="87">
        <v>0.66332500000000005</v>
      </c>
      <c r="AB54" s="25">
        <v>9</v>
      </c>
      <c r="AC54" s="27">
        <v>17</v>
      </c>
      <c r="AD54" s="20">
        <v>1.88889</v>
      </c>
      <c r="AE54" s="28">
        <v>0.54320999999999997</v>
      </c>
      <c r="AF54" s="26">
        <v>0.73702800000000002</v>
      </c>
    </row>
    <row r="55" spans="1:34">
      <c r="A55" t="s">
        <v>94</v>
      </c>
      <c r="B55" s="29" t="s">
        <v>97</v>
      </c>
      <c r="D55" s="25">
        <v>20</v>
      </c>
      <c r="E55" s="27">
        <v>45</v>
      </c>
      <c r="F55" s="24">
        <v>2.25</v>
      </c>
      <c r="G55" s="28">
        <v>1.0874999999999999</v>
      </c>
      <c r="H55" s="26">
        <v>1.0428299999999999</v>
      </c>
      <c r="J55" s="25">
        <v>20</v>
      </c>
      <c r="K55" s="27">
        <v>21</v>
      </c>
      <c r="L55" s="22">
        <v>1.05</v>
      </c>
      <c r="M55" s="28">
        <v>4.7500000000000001E-2</v>
      </c>
      <c r="N55" s="26">
        <v>0.217945</v>
      </c>
      <c r="P55" s="25">
        <v>20</v>
      </c>
      <c r="Q55" s="27">
        <v>27</v>
      </c>
      <c r="R55" s="23">
        <v>1.35</v>
      </c>
      <c r="S55" s="28">
        <v>0.62749999999999995</v>
      </c>
      <c r="T55" s="26">
        <v>0.79214899999999999</v>
      </c>
      <c r="V55" s="83">
        <v>20</v>
      </c>
      <c r="W55" s="84">
        <v>27</v>
      </c>
      <c r="X55" s="85">
        <v>1.35</v>
      </c>
      <c r="Y55" s="86">
        <v>0.62749999999999995</v>
      </c>
      <c r="Z55" s="87">
        <v>0.79214899999999999</v>
      </c>
      <c r="AB55" s="25">
        <v>4</v>
      </c>
      <c r="AC55" s="27">
        <v>11</v>
      </c>
      <c r="AD55" s="20">
        <v>2.75</v>
      </c>
      <c r="AE55" s="28">
        <v>0.6875</v>
      </c>
      <c r="AF55" s="26">
        <v>0.829156</v>
      </c>
    </row>
    <row r="56" spans="1:34">
      <c r="A56" t="s">
        <v>95</v>
      </c>
      <c r="B56" s="29" t="s">
        <v>97</v>
      </c>
      <c r="D56" s="25">
        <v>20</v>
      </c>
      <c r="E56" s="27">
        <v>34</v>
      </c>
      <c r="F56" s="24">
        <v>1.7</v>
      </c>
      <c r="G56" s="28">
        <v>1.1100000000000001</v>
      </c>
      <c r="H56" s="26">
        <v>1.0535699999999999</v>
      </c>
      <c r="J56" s="25">
        <v>20</v>
      </c>
      <c r="K56" s="27">
        <v>20</v>
      </c>
      <c r="L56" s="22">
        <v>1</v>
      </c>
      <c r="M56" s="28">
        <v>0</v>
      </c>
      <c r="N56" s="26">
        <v>0</v>
      </c>
      <c r="P56" s="25">
        <v>20</v>
      </c>
      <c r="Q56" s="27">
        <v>29</v>
      </c>
      <c r="R56" s="23">
        <v>1.45</v>
      </c>
      <c r="S56" s="28">
        <v>1.1475</v>
      </c>
      <c r="T56" s="26">
        <v>1.07121</v>
      </c>
      <c r="V56" s="83">
        <v>20</v>
      </c>
      <c r="W56" s="84">
        <v>27</v>
      </c>
      <c r="X56" s="85">
        <v>1.35</v>
      </c>
      <c r="Y56" s="86">
        <v>0.72750000000000004</v>
      </c>
      <c r="Z56" s="87">
        <v>0.85293600000000003</v>
      </c>
      <c r="AB56" s="25">
        <v>3</v>
      </c>
      <c r="AC56" s="27">
        <v>10</v>
      </c>
      <c r="AD56" s="20">
        <v>3.3333300000000001</v>
      </c>
      <c r="AE56" s="28">
        <v>0.222222</v>
      </c>
      <c r="AF56" s="26">
        <v>0.47140500000000002</v>
      </c>
    </row>
    <row r="57" spans="1:34">
      <c r="B57" s="29"/>
      <c r="D57" s="141"/>
      <c r="E57" s="141"/>
      <c r="F57" s="142"/>
      <c r="G57" s="143"/>
      <c r="H57" s="143"/>
      <c r="J57" s="141"/>
      <c r="K57" s="141"/>
      <c r="L57" s="144"/>
      <c r="M57" s="143"/>
      <c r="N57" s="143"/>
      <c r="P57" s="141"/>
      <c r="Q57" s="141"/>
      <c r="R57" s="145"/>
      <c r="S57" s="143"/>
      <c r="T57" s="143"/>
      <c r="V57" s="146"/>
      <c r="W57" s="146"/>
      <c r="X57" s="147"/>
      <c r="Y57" s="148"/>
      <c r="Z57" s="148"/>
      <c r="AB57" s="137">
        <f>AVERAGE(AB34:AB56)</f>
        <v>8.5217391304347831</v>
      </c>
      <c r="AC57" s="139"/>
      <c r="AD57" s="140">
        <f>AVERAGE(AD34:AD56)</f>
        <v>2.2721226086956521</v>
      </c>
      <c r="AE57" s="137"/>
      <c r="AF57" s="137"/>
      <c r="AG57" s="137"/>
      <c r="AH57" s="138" t="s">
        <v>67</v>
      </c>
    </row>
    <row r="58" spans="1:34">
      <c r="B58" s="29"/>
      <c r="D58" s="141"/>
      <c r="E58" s="141"/>
      <c r="F58" s="142"/>
      <c r="G58" s="143"/>
      <c r="H58" s="143"/>
      <c r="J58" s="141"/>
      <c r="K58" s="141"/>
      <c r="L58" s="144"/>
      <c r="M58" s="143"/>
      <c r="N58" s="143"/>
      <c r="P58" s="141"/>
      <c r="Q58" s="141"/>
      <c r="R58" s="145"/>
      <c r="S58" s="143"/>
      <c r="T58" s="143"/>
      <c r="V58" s="146"/>
      <c r="W58" s="146"/>
      <c r="X58" s="147"/>
      <c r="Y58" s="148"/>
      <c r="Z58" s="148"/>
      <c r="AB58" s="137">
        <f>STDEV(AB34:AB56)</f>
        <v>3.6540085736252013</v>
      </c>
      <c r="AC58" s="137"/>
      <c r="AD58" s="137">
        <f>STDEV(AD34:AD56)</f>
        <v>0.57828727163784355</v>
      </c>
      <c r="AE58" s="137"/>
      <c r="AF58" s="137"/>
      <c r="AG58" s="137"/>
      <c r="AH58" s="138" t="s">
        <v>69</v>
      </c>
    </row>
    <row r="59" spans="1:34">
      <c r="B59" s="29"/>
      <c r="D59" s="141"/>
      <c r="E59" s="141"/>
      <c r="F59" s="142"/>
      <c r="G59" s="143"/>
      <c r="H59" s="143"/>
      <c r="J59" s="141"/>
      <c r="K59" s="141"/>
      <c r="L59" s="144"/>
      <c r="M59" s="143"/>
      <c r="N59" s="143"/>
      <c r="P59" s="141"/>
      <c r="Q59" s="141"/>
      <c r="R59" s="145"/>
      <c r="S59" s="143"/>
      <c r="T59" s="143"/>
      <c r="V59" s="146"/>
      <c r="W59" s="146"/>
      <c r="X59" s="147"/>
      <c r="Y59" s="148"/>
      <c r="Z59" s="148"/>
      <c r="AB59" s="137">
        <f>AB58/SQRT(23)</f>
        <v>0.76191345668898647</v>
      </c>
      <c r="AC59" s="137"/>
      <c r="AD59" s="137">
        <f>AD58/SQRT(23)</f>
        <v>0.12058123160222939</v>
      </c>
      <c r="AE59" s="137"/>
      <c r="AF59" s="137"/>
      <c r="AG59" s="137"/>
      <c r="AH59" s="138" t="s">
        <v>72</v>
      </c>
    </row>
    <row r="62" spans="1:34" ht="15.75" thickBot="1"/>
    <row r="63" spans="1:34" ht="15.75" thickBot="1">
      <c r="D63" s="50" t="s">
        <v>125</v>
      </c>
      <c r="E63" s="42"/>
      <c r="F63" s="43"/>
      <c r="G63" s="43"/>
      <c r="H63" s="44"/>
      <c r="J63" s="51" t="s">
        <v>128</v>
      </c>
      <c r="K63" s="52"/>
      <c r="L63" s="53"/>
      <c r="M63" s="53"/>
      <c r="N63" s="54"/>
      <c r="P63" s="56" t="s">
        <v>130</v>
      </c>
      <c r="Q63" s="57"/>
      <c r="R63" s="58"/>
      <c r="S63" s="58"/>
      <c r="T63" s="59"/>
      <c r="V63" s="69" t="s">
        <v>133</v>
      </c>
      <c r="W63" s="70"/>
      <c r="X63" s="71"/>
      <c r="Y63" s="71"/>
      <c r="Z63" s="72"/>
      <c r="AA63" s="36"/>
      <c r="AB63" s="61" t="s">
        <v>136</v>
      </c>
      <c r="AC63" s="62"/>
      <c r="AD63" s="63"/>
      <c r="AE63" s="63"/>
      <c r="AF63" s="64"/>
    </row>
    <row r="64" spans="1:34" ht="15.75" thickBot="1">
      <c r="D64" s="66" t="s">
        <v>65</v>
      </c>
      <c r="E64" s="11" t="s">
        <v>66</v>
      </c>
      <c r="F64" s="67" t="s">
        <v>67</v>
      </c>
      <c r="G64" s="12" t="s">
        <v>68</v>
      </c>
      <c r="H64" s="68" t="s">
        <v>69</v>
      </c>
      <c r="J64" s="66" t="s">
        <v>65</v>
      </c>
      <c r="K64" s="11" t="s">
        <v>66</v>
      </c>
      <c r="L64" s="13" t="s">
        <v>67</v>
      </c>
      <c r="M64" s="12" t="s">
        <v>68</v>
      </c>
      <c r="N64" s="68" t="s">
        <v>69</v>
      </c>
      <c r="P64" s="66" t="s">
        <v>65</v>
      </c>
      <c r="Q64" s="11" t="s">
        <v>66</v>
      </c>
      <c r="R64" s="14" t="s">
        <v>67</v>
      </c>
      <c r="S64" s="12" t="s">
        <v>68</v>
      </c>
      <c r="T64" s="68" t="s">
        <v>69</v>
      </c>
      <c r="V64" s="73" t="s">
        <v>65</v>
      </c>
      <c r="W64" s="74" t="s">
        <v>66</v>
      </c>
      <c r="X64" s="75" t="s">
        <v>67</v>
      </c>
      <c r="Y64" s="76" t="s">
        <v>68</v>
      </c>
      <c r="Z64" s="77" t="s">
        <v>69</v>
      </c>
      <c r="AA64" s="36"/>
      <c r="AB64" s="66" t="s">
        <v>65</v>
      </c>
      <c r="AC64" s="11" t="s">
        <v>66</v>
      </c>
      <c r="AD64" s="15" t="s">
        <v>67</v>
      </c>
      <c r="AE64" s="12" t="s">
        <v>68</v>
      </c>
      <c r="AF64" s="68" t="s">
        <v>69</v>
      </c>
    </row>
    <row r="65" spans="1:32">
      <c r="A65" t="s">
        <v>73</v>
      </c>
      <c r="B65" s="30" t="s">
        <v>98</v>
      </c>
      <c r="D65" s="25">
        <v>41</v>
      </c>
      <c r="E65" s="27">
        <v>111</v>
      </c>
      <c r="F65" s="24">
        <v>2.7073200000000002</v>
      </c>
      <c r="G65" s="28">
        <v>0.402142</v>
      </c>
      <c r="H65" s="26">
        <v>0.63414599999999999</v>
      </c>
      <c r="J65" s="25">
        <v>41</v>
      </c>
      <c r="K65" s="27">
        <v>45</v>
      </c>
      <c r="L65" s="22">
        <v>1.0975600000000001</v>
      </c>
      <c r="M65" s="28">
        <v>8.8042800000000004E-2</v>
      </c>
      <c r="N65" s="26">
        <v>0.29671999999999998</v>
      </c>
      <c r="P65" s="25">
        <v>41</v>
      </c>
      <c r="Q65" s="27">
        <v>63</v>
      </c>
      <c r="R65" s="23">
        <v>1.5365899999999999</v>
      </c>
      <c r="S65" s="28">
        <v>1.1754899999999999</v>
      </c>
      <c r="T65" s="26">
        <v>1.0842000000000001</v>
      </c>
      <c r="V65" s="83">
        <v>41</v>
      </c>
      <c r="W65" s="84">
        <v>62</v>
      </c>
      <c r="X65" s="85">
        <v>1.5122</v>
      </c>
      <c r="Y65" s="86">
        <v>0.98155899999999996</v>
      </c>
      <c r="Z65" s="87">
        <v>0.99073599999999995</v>
      </c>
      <c r="AA65" s="35"/>
      <c r="AB65" s="25">
        <v>9</v>
      </c>
      <c r="AC65" s="27">
        <v>30</v>
      </c>
      <c r="AD65" s="20">
        <v>3.3333300000000001</v>
      </c>
      <c r="AE65" s="28">
        <v>0.222222</v>
      </c>
      <c r="AF65" s="26">
        <v>0.47140500000000002</v>
      </c>
    </row>
    <row r="66" spans="1:32">
      <c r="A66" t="s">
        <v>74</v>
      </c>
      <c r="B66" s="30" t="s">
        <v>98</v>
      </c>
      <c r="D66" s="25">
        <v>41</v>
      </c>
      <c r="E66" s="27">
        <v>101</v>
      </c>
      <c r="F66" s="24">
        <v>2.4634100000000001</v>
      </c>
      <c r="G66" s="28">
        <v>0.59012500000000001</v>
      </c>
      <c r="H66" s="26">
        <v>0.76819599999999999</v>
      </c>
      <c r="J66" s="25">
        <v>41</v>
      </c>
      <c r="K66" s="27">
        <v>41</v>
      </c>
      <c r="L66" s="22">
        <v>1</v>
      </c>
      <c r="M66" s="28">
        <v>0</v>
      </c>
      <c r="N66" s="26">
        <v>0</v>
      </c>
      <c r="P66" s="25">
        <v>40</v>
      </c>
      <c r="Q66" s="27">
        <v>52</v>
      </c>
      <c r="R66" s="23">
        <v>1.3</v>
      </c>
      <c r="S66" s="28">
        <v>0.51</v>
      </c>
      <c r="T66" s="26">
        <v>0.71414299999999997</v>
      </c>
      <c r="V66" s="83">
        <v>40</v>
      </c>
      <c r="W66" s="84">
        <v>51</v>
      </c>
      <c r="X66" s="85">
        <v>1.2749999999999999</v>
      </c>
      <c r="Y66" s="86">
        <v>0.49937500000000001</v>
      </c>
      <c r="Z66" s="87">
        <v>0.70666499999999999</v>
      </c>
      <c r="AB66" s="25">
        <v>7</v>
      </c>
      <c r="AC66" s="27">
        <v>18</v>
      </c>
      <c r="AD66" s="20">
        <v>2.5714299999999999</v>
      </c>
      <c r="AE66" s="28">
        <v>0.81632700000000002</v>
      </c>
      <c r="AF66" s="26">
        <v>0.90350799999999998</v>
      </c>
    </row>
    <row r="67" spans="1:32">
      <c r="A67" t="s">
        <v>75</v>
      </c>
      <c r="B67" s="30" t="s">
        <v>98</v>
      </c>
      <c r="D67" s="25">
        <v>40</v>
      </c>
      <c r="E67" s="27">
        <v>105</v>
      </c>
      <c r="F67" s="24">
        <v>2.625</v>
      </c>
      <c r="G67" s="28">
        <v>0.53437500000000004</v>
      </c>
      <c r="H67" s="26">
        <v>0.73101000000000005</v>
      </c>
      <c r="J67" s="25">
        <v>41</v>
      </c>
      <c r="K67" s="27">
        <v>49</v>
      </c>
      <c r="L67" s="22">
        <v>1.19512</v>
      </c>
      <c r="M67" s="28">
        <v>0.15704899999999999</v>
      </c>
      <c r="N67" s="26">
        <v>0.39629500000000001</v>
      </c>
      <c r="P67" s="25">
        <v>41</v>
      </c>
      <c r="Q67" s="27">
        <v>62</v>
      </c>
      <c r="R67" s="23">
        <v>1.5122</v>
      </c>
      <c r="S67" s="28">
        <v>0.44497300000000001</v>
      </c>
      <c r="T67" s="26">
        <v>0.66706299999999996</v>
      </c>
      <c r="V67" s="83">
        <v>41</v>
      </c>
      <c r="W67" s="84">
        <v>66</v>
      </c>
      <c r="X67" s="85">
        <v>1.6097600000000001</v>
      </c>
      <c r="Y67" s="86">
        <v>0.72575800000000001</v>
      </c>
      <c r="Z67" s="87">
        <v>0.85191499999999998</v>
      </c>
      <c r="AB67" s="25">
        <v>17</v>
      </c>
      <c r="AC67" s="27">
        <v>41</v>
      </c>
      <c r="AD67" s="20">
        <v>2.4117600000000001</v>
      </c>
      <c r="AE67" s="28">
        <v>0.59515600000000002</v>
      </c>
      <c r="AF67" s="26">
        <v>0.77146300000000001</v>
      </c>
    </row>
    <row r="68" spans="1:32">
      <c r="A68" t="s">
        <v>76</v>
      </c>
      <c r="B68" s="30" t="s">
        <v>98</v>
      </c>
      <c r="D68" s="25">
        <v>41</v>
      </c>
      <c r="E68" s="27">
        <v>67</v>
      </c>
      <c r="F68" s="24">
        <v>1.63415</v>
      </c>
      <c r="G68" s="28">
        <v>0.32956600000000003</v>
      </c>
      <c r="H68" s="26">
        <v>0.57407799999999998</v>
      </c>
      <c r="J68" s="25">
        <v>41</v>
      </c>
      <c r="K68" s="27">
        <v>46</v>
      </c>
      <c r="L68" s="22">
        <v>1.12195</v>
      </c>
      <c r="M68" s="28">
        <v>0.10707899999999999</v>
      </c>
      <c r="N68" s="26">
        <v>0.32722899999999999</v>
      </c>
      <c r="P68" s="25">
        <v>41</v>
      </c>
      <c r="Q68" s="27">
        <v>125</v>
      </c>
      <c r="R68" s="23">
        <v>3.0487799999999998</v>
      </c>
      <c r="S68" s="28">
        <v>1.0707899999999999</v>
      </c>
      <c r="T68" s="26">
        <v>1.0347900000000001</v>
      </c>
      <c r="V68" s="83">
        <v>41</v>
      </c>
      <c r="W68" s="84">
        <v>94</v>
      </c>
      <c r="X68" s="85">
        <v>2.2926799999999998</v>
      </c>
      <c r="Y68" s="86">
        <v>0.69482500000000003</v>
      </c>
      <c r="Z68" s="87">
        <v>0.833561</v>
      </c>
      <c r="AB68" s="25">
        <v>35</v>
      </c>
      <c r="AC68" s="27">
        <v>88</v>
      </c>
      <c r="AD68" s="20">
        <v>2.5142899999999999</v>
      </c>
      <c r="AE68" s="28">
        <v>0.47836699999999999</v>
      </c>
      <c r="AF68" s="26">
        <v>0.69164099999999995</v>
      </c>
    </row>
    <row r="69" spans="1:32">
      <c r="A69" t="s">
        <v>77</v>
      </c>
      <c r="B69" s="30" t="s">
        <v>98</v>
      </c>
      <c r="D69" s="25">
        <v>40</v>
      </c>
      <c r="E69" s="27">
        <v>123</v>
      </c>
      <c r="F69" s="24">
        <v>3.0750000000000002</v>
      </c>
      <c r="G69" s="28">
        <v>0.76937500000000003</v>
      </c>
      <c r="H69" s="26">
        <v>0.87714000000000003</v>
      </c>
      <c r="J69" s="25">
        <v>41</v>
      </c>
      <c r="K69" s="27">
        <v>44</v>
      </c>
      <c r="L69" s="22">
        <v>1.07317</v>
      </c>
      <c r="M69" s="28">
        <v>6.7816799999999997E-2</v>
      </c>
      <c r="N69" s="26">
        <v>0.26041700000000001</v>
      </c>
      <c r="P69" s="25">
        <v>40</v>
      </c>
      <c r="Q69" s="27">
        <v>52</v>
      </c>
      <c r="R69" s="23">
        <v>1.3</v>
      </c>
      <c r="S69" s="28">
        <v>0.56000000000000005</v>
      </c>
      <c r="T69" s="26">
        <v>0.74833099999999997</v>
      </c>
      <c r="V69" s="88">
        <v>40</v>
      </c>
      <c r="W69" s="84">
        <v>46</v>
      </c>
      <c r="X69" s="85">
        <v>1.1499999999999999</v>
      </c>
      <c r="Y69" s="86">
        <v>0.22750000000000001</v>
      </c>
      <c r="Z69" s="87">
        <v>0.47697000000000001</v>
      </c>
      <c r="AB69" s="19">
        <v>6</v>
      </c>
      <c r="AC69" s="27">
        <v>12</v>
      </c>
      <c r="AD69" s="20">
        <v>2</v>
      </c>
      <c r="AE69" s="28">
        <v>0.66666700000000001</v>
      </c>
      <c r="AF69" s="26">
        <v>0.81649700000000003</v>
      </c>
    </row>
    <row r="70" spans="1:32">
      <c r="A70" t="s">
        <v>78</v>
      </c>
      <c r="B70" s="30" t="s">
        <v>98</v>
      </c>
      <c r="C70" s="37"/>
      <c r="D70" s="25">
        <v>41</v>
      </c>
      <c r="E70" s="27">
        <v>109</v>
      </c>
      <c r="F70" s="24">
        <v>2.6585399999999999</v>
      </c>
      <c r="G70" s="28">
        <v>1.00535</v>
      </c>
      <c r="H70" s="26">
        <v>1.00267</v>
      </c>
      <c r="J70" s="25">
        <v>41</v>
      </c>
      <c r="K70" s="27">
        <v>42</v>
      </c>
      <c r="L70" s="22">
        <v>1.0243899999999999</v>
      </c>
      <c r="M70" s="28">
        <v>2.3795400000000001E-2</v>
      </c>
      <c r="N70" s="26">
        <v>0.15425700000000001</v>
      </c>
      <c r="P70" s="25">
        <v>39</v>
      </c>
      <c r="Q70" s="27">
        <v>85</v>
      </c>
      <c r="R70" s="23">
        <v>2.1794899999999999</v>
      </c>
      <c r="S70" s="28">
        <v>1.53189</v>
      </c>
      <c r="T70" s="26">
        <v>1.23769</v>
      </c>
      <c r="V70" s="88">
        <v>37</v>
      </c>
      <c r="W70" s="84">
        <v>66</v>
      </c>
      <c r="X70" s="85">
        <v>1.7837799999999999</v>
      </c>
      <c r="Y70" s="86">
        <v>0.65595300000000001</v>
      </c>
      <c r="Z70" s="87">
        <v>0.80990899999999999</v>
      </c>
      <c r="AB70" s="19">
        <v>20</v>
      </c>
      <c r="AC70" s="27">
        <v>49</v>
      </c>
      <c r="AD70" s="20">
        <v>2.4500000000000002</v>
      </c>
      <c r="AE70" s="28">
        <v>0.2475</v>
      </c>
      <c r="AF70" s="26">
        <v>0.49749399999999999</v>
      </c>
    </row>
    <row r="71" spans="1:32">
      <c r="A71" t="s">
        <v>79</v>
      </c>
      <c r="B71" s="30" t="s">
        <v>98</v>
      </c>
      <c r="D71" s="25">
        <v>41</v>
      </c>
      <c r="E71" s="27">
        <v>139</v>
      </c>
      <c r="F71" s="24">
        <v>3.3902399999999999</v>
      </c>
      <c r="G71" s="28">
        <v>0.57941699999999996</v>
      </c>
      <c r="H71" s="26">
        <v>0.76119400000000004</v>
      </c>
      <c r="J71" s="25">
        <v>41</v>
      </c>
      <c r="K71" s="27">
        <v>52</v>
      </c>
      <c r="L71" s="22">
        <v>1.2682899999999999</v>
      </c>
      <c r="M71" s="28">
        <v>0.19631199999999999</v>
      </c>
      <c r="N71" s="26">
        <v>0.44307099999999999</v>
      </c>
      <c r="P71" s="25">
        <v>41</v>
      </c>
      <c r="Q71" s="27">
        <v>60</v>
      </c>
      <c r="R71" s="23">
        <v>1.4634100000000001</v>
      </c>
      <c r="S71" s="28">
        <v>0.93158799999999997</v>
      </c>
      <c r="T71" s="26">
        <v>0.96518800000000005</v>
      </c>
      <c r="V71" s="88">
        <v>41</v>
      </c>
      <c r="W71" s="84">
        <v>53</v>
      </c>
      <c r="X71" s="85">
        <v>1.2926800000000001</v>
      </c>
      <c r="Y71" s="86">
        <v>0.35336099999999998</v>
      </c>
      <c r="Z71" s="87">
        <v>0.59444200000000003</v>
      </c>
      <c r="AB71" s="19">
        <v>9</v>
      </c>
      <c r="AC71" s="27">
        <v>21</v>
      </c>
      <c r="AD71" s="20">
        <v>2.3333300000000001</v>
      </c>
      <c r="AE71" s="28">
        <v>0.222222</v>
      </c>
      <c r="AF71" s="26">
        <v>0.47140500000000002</v>
      </c>
    </row>
    <row r="72" spans="1:32">
      <c r="A72" t="s">
        <v>80</v>
      </c>
      <c r="B72" s="30" t="s">
        <v>98</v>
      </c>
      <c r="D72" s="25">
        <v>40</v>
      </c>
      <c r="E72" s="27">
        <v>106</v>
      </c>
      <c r="F72" s="24">
        <v>2.65</v>
      </c>
      <c r="G72" s="28">
        <v>0.57750000000000001</v>
      </c>
      <c r="H72" s="26">
        <v>0.759934</v>
      </c>
      <c r="J72" s="25">
        <v>37</v>
      </c>
      <c r="K72" s="27">
        <v>46</v>
      </c>
      <c r="L72" s="22">
        <v>1.2432399999999999</v>
      </c>
      <c r="M72" s="28">
        <v>0.18407599999999999</v>
      </c>
      <c r="N72" s="26">
        <v>0.42904100000000001</v>
      </c>
      <c r="P72" s="25">
        <v>41</v>
      </c>
      <c r="Q72" s="27">
        <v>61</v>
      </c>
      <c r="R72" s="23">
        <v>1.4878</v>
      </c>
      <c r="S72" s="28">
        <v>0.78643700000000005</v>
      </c>
      <c r="T72" s="26">
        <v>0.88681299999999996</v>
      </c>
      <c r="V72" s="88">
        <v>41</v>
      </c>
      <c r="W72" s="84">
        <v>53</v>
      </c>
      <c r="X72" s="85">
        <v>1.2926800000000001</v>
      </c>
      <c r="Y72" s="86">
        <v>0.54848300000000005</v>
      </c>
      <c r="Z72" s="87">
        <v>0.74059600000000003</v>
      </c>
      <c r="AB72" s="19">
        <v>12</v>
      </c>
      <c r="AC72" s="27">
        <v>24</v>
      </c>
      <c r="AD72" s="20">
        <v>2</v>
      </c>
      <c r="AE72" s="28">
        <v>1.1666700000000001</v>
      </c>
      <c r="AF72" s="26">
        <v>1.08012</v>
      </c>
    </row>
    <row r="73" spans="1:32">
      <c r="A73" t="s">
        <v>81</v>
      </c>
      <c r="B73" s="30" t="s">
        <v>98</v>
      </c>
      <c r="D73" s="25">
        <v>41</v>
      </c>
      <c r="E73" s="27">
        <v>95</v>
      </c>
      <c r="F73" s="24">
        <v>2.3170700000000002</v>
      </c>
      <c r="G73" s="28">
        <v>0.80190399999999995</v>
      </c>
      <c r="H73" s="26">
        <v>0.89549100000000004</v>
      </c>
      <c r="J73" s="25">
        <v>41</v>
      </c>
      <c r="K73" s="27">
        <v>41</v>
      </c>
      <c r="L73" s="22">
        <v>1</v>
      </c>
      <c r="M73" s="28">
        <v>0</v>
      </c>
      <c r="N73" s="26">
        <v>0</v>
      </c>
      <c r="P73" s="25">
        <v>41</v>
      </c>
      <c r="Q73" s="27">
        <v>70</v>
      </c>
      <c r="R73" s="23">
        <v>1.7073199999999999</v>
      </c>
      <c r="S73" s="28">
        <v>1.13385</v>
      </c>
      <c r="T73" s="26">
        <v>1.0648200000000001</v>
      </c>
      <c r="V73" s="88">
        <v>41</v>
      </c>
      <c r="W73" s="84">
        <v>52</v>
      </c>
      <c r="X73" s="85">
        <v>1.2682899999999999</v>
      </c>
      <c r="Y73" s="86">
        <v>0.44021399999999999</v>
      </c>
      <c r="Z73" s="87">
        <v>0.66348600000000002</v>
      </c>
      <c r="AB73" s="19">
        <v>15</v>
      </c>
      <c r="AC73" s="27">
        <v>26</v>
      </c>
      <c r="AD73" s="20">
        <v>1.73333</v>
      </c>
      <c r="AE73" s="28">
        <v>0.86222200000000004</v>
      </c>
      <c r="AF73" s="26">
        <v>0.92855900000000002</v>
      </c>
    </row>
    <row r="74" spans="1:32">
      <c r="A74" t="s">
        <v>82</v>
      </c>
      <c r="B74" s="30" t="s">
        <v>98</v>
      </c>
      <c r="D74" s="25">
        <v>41</v>
      </c>
      <c r="E74" s="27">
        <v>98</v>
      </c>
      <c r="F74" s="24">
        <v>2.3902399999999999</v>
      </c>
      <c r="G74" s="28">
        <v>0.67697799999999997</v>
      </c>
      <c r="H74" s="26">
        <v>0.82278700000000005</v>
      </c>
      <c r="J74" s="25">
        <v>41</v>
      </c>
      <c r="K74" s="27">
        <v>44</v>
      </c>
      <c r="L74" s="22">
        <v>1.07317</v>
      </c>
      <c r="M74" s="28">
        <v>6.7816799999999997E-2</v>
      </c>
      <c r="N74" s="26">
        <v>0.26041700000000001</v>
      </c>
      <c r="P74" s="25">
        <v>41</v>
      </c>
      <c r="Q74" s="27">
        <v>68</v>
      </c>
      <c r="R74" s="23">
        <v>1.6585399999999999</v>
      </c>
      <c r="S74" s="28">
        <v>1.05413</v>
      </c>
      <c r="T74" s="26">
        <v>1.02671</v>
      </c>
      <c r="V74" s="88">
        <v>40</v>
      </c>
      <c r="W74" s="84">
        <v>64</v>
      </c>
      <c r="X74" s="85">
        <v>1.6</v>
      </c>
      <c r="Y74" s="86">
        <v>0.84</v>
      </c>
      <c r="Z74" s="87">
        <v>0.91651499999999997</v>
      </c>
      <c r="AB74" s="19">
        <v>14</v>
      </c>
      <c r="AC74" s="27">
        <v>38</v>
      </c>
      <c r="AD74" s="20">
        <v>2.7142900000000001</v>
      </c>
      <c r="AE74" s="28">
        <v>0.48979600000000001</v>
      </c>
      <c r="AF74" s="26">
        <v>0.69985399999999998</v>
      </c>
    </row>
    <row r="75" spans="1:32">
      <c r="A75" t="s">
        <v>83</v>
      </c>
      <c r="B75" s="30" t="s">
        <v>98</v>
      </c>
      <c r="D75" s="25">
        <v>41</v>
      </c>
      <c r="E75" s="27">
        <v>103</v>
      </c>
      <c r="F75" s="24">
        <v>2.5122</v>
      </c>
      <c r="G75" s="28">
        <v>0.83521699999999999</v>
      </c>
      <c r="H75" s="26">
        <v>0.91390199999999999</v>
      </c>
      <c r="J75" s="25">
        <v>41</v>
      </c>
      <c r="K75" s="27">
        <v>45</v>
      </c>
      <c r="L75" s="22">
        <v>1.0975600000000001</v>
      </c>
      <c r="M75" s="28">
        <v>8.8042800000000004E-2</v>
      </c>
      <c r="N75" s="26">
        <v>0.29671999999999998</v>
      </c>
      <c r="P75" s="25">
        <v>41</v>
      </c>
      <c r="Q75" s="27">
        <v>52</v>
      </c>
      <c r="R75" s="23">
        <v>1.2682899999999999</v>
      </c>
      <c r="S75" s="28">
        <v>0.68411699999999998</v>
      </c>
      <c r="T75" s="26">
        <v>0.82711299999999999</v>
      </c>
      <c r="V75" s="88">
        <v>41</v>
      </c>
      <c r="W75" s="84">
        <v>51</v>
      </c>
      <c r="X75" s="85">
        <v>1.2439</v>
      </c>
      <c r="Y75" s="86">
        <v>0.574658</v>
      </c>
      <c r="Z75" s="87">
        <v>0.75806200000000001</v>
      </c>
      <c r="AB75" s="19">
        <v>4</v>
      </c>
      <c r="AC75" s="27">
        <v>14</v>
      </c>
      <c r="AD75" s="20">
        <v>3.5</v>
      </c>
      <c r="AE75" s="28">
        <v>0.25</v>
      </c>
      <c r="AF75" s="26">
        <v>0.5</v>
      </c>
    </row>
    <row r="76" spans="1:32">
      <c r="A76" t="s">
        <v>84</v>
      </c>
      <c r="B76" s="30" t="s">
        <v>98</v>
      </c>
      <c r="D76" s="25">
        <v>41</v>
      </c>
      <c r="E76" s="27">
        <v>110</v>
      </c>
      <c r="F76" s="24">
        <v>2.6829299999999998</v>
      </c>
      <c r="G76" s="28">
        <v>0.948245</v>
      </c>
      <c r="H76" s="26">
        <v>0.97377899999999995</v>
      </c>
      <c r="J76" s="25">
        <v>41</v>
      </c>
      <c r="K76" s="27">
        <v>55</v>
      </c>
      <c r="L76" s="22">
        <v>1.3414600000000001</v>
      </c>
      <c r="M76" s="28">
        <v>0.22486600000000001</v>
      </c>
      <c r="N76" s="26">
        <v>0.47420099999999998</v>
      </c>
      <c r="P76" s="25">
        <v>41</v>
      </c>
      <c r="Q76" s="27">
        <v>103</v>
      </c>
      <c r="R76" s="23">
        <v>2.5122</v>
      </c>
      <c r="S76" s="28">
        <v>1.3717999999999999</v>
      </c>
      <c r="T76" s="26">
        <v>1.1712400000000001</v>
      </c>
      <c r="V76" s="88">
        <v>41</v>
      </c>
      <c r="W76" s="84">
        <v>89</v>
      </c>
      <c r="X76" s="85">
        <v>2.1707299999999998</v>
      </c>
      <c r="Y76" s="86">
        <v>1.16597</v>
      </c>
      <c r="Z76" s="87">
        <v>1.0798000000000001</v>
      </c>
      <c r="AB76" s="19">
        <v>30</v>
      </c>
      <c r="AC76" s="27">
        <v>78</v>
      </c>
      <c r="AD76" s="20">
        <v>2.6</v>
      </c>
      <c r="AE76" s="28">
        <v>0.906667</v>
      </c>
      <c r="AF76" s="26">
        <v>0.95218999999999998</v>
      </c>
    </row>
    <row r="77" spans="1:32">
      <c r="A77" t="s">
        <v>85</v>
      </c>
      <c r="B77" s="30" t="s">
        <v>98</v>
      </c>
      <c r="D77" s="25">
        <v>41</v>
      </c>
      <c r="E77" s="27">
        <v>87</v>
      </c>
      <c r="F77" s="24">
        <v>2.12195</v>
      </c>
      <c r="G77" s="28">
        <v>0.59488399999999997</v>
      </c>
      <c r="H77" s="26">
        <v>0.77128699999999994</v>
      </c>
      <c r="J77" s="25">
        <v>41</v>
      </c>
      <c r="K77" s="27">
        <v>43</v>
      </c>
      <c r="L77" s="22">
        <v>1.04878</v>
      </c>
      <c r="M77" s="28">
        <v>4.6400999999999998E-2</v>
      </c>
      <c r="N77" s="26">
        <v>0.21540899999999999</v>
      </c>
      <c r="P77" s="25">
        <v>41</v>
      </c>
      <c r="Q77" s="27">
        <v>66</v>
      </c>
      <c r="R77" s="23">
        <v>1.6097600000000001</v>
      </c>
      <c r="S77" s="28">
        <v>0.969661</v>
      </c>
      <c r="T77" s="26">
        <v>0.98471399999999998</v>
      </c>
      <c r="V77" s="88">
        <v>40</v>
      </c>
      <c r="W77" s="84">
        <v>61</v>
      </c>
      <c r="X77" s="85">
        <v>1.5249999999999999</v>
      </c>
      <c r="Y77" s="86">
        <v>0.74937500000000001</v>
      </c>
      <c r="Z77" s="87">
        <v>0.86566399999999999</v>
      </c>
      <c r="AB77" s="19">
        <v>14</v>
      </c>
      <c r="AC77" s="27">
        <v>35</v>
      </c>
      <c r="AD77" s="20">
        <v>2.5</v>
      </c>
      <c r="AE77" s="28">
        <v>0.67857100000000004</v>
      </c>
      <c r="AF77" s="26">
        <v>0.82375399999999999</v>
      </c>
    </row>
    <row r="78" spans="1:32">
      <c r="A78" t="s">
        <v>86</v>
      </c>
      <c r="B78" s="30" t="s">
        <v>98</v>
      </c>
      <c r="D78" s="25">
        <v>41</v>
      </c>
      <c r="E78" s="27">
        <v>59</v>
      </c>
      <c r="F78" s="24">
        <v>1.43902</v>
      </c>
      <c r="G78" s="28">
        <v>0.44140400000000002</v>
      </c>
      <c r="H78" s="26">
        <v>0.66438200000000003</v>
      </c>
      <c r="J78" s="25">
        <v>41</v>
      </c>
      <c r="K78" s="27">
        <v>42</v>
      </c>
      <c r="L78" s="22">
        <v>1.0243899999999999</v>
      </c>
      <c r="M78" s="28">
        <v>2.3795400000000001E-2</v>
      </c>
      <c r="N78" s="26">
        <v>0.15425700000000001</v>
      </c>
      <c r="P78" s="25">
        <v>41</v>
      </c>
      <c r="Q78" s="27">
        <v>59</v>
      </c>
      <c r="R78" s="23">
        <v>1.43902</v>
      </c>
      <c r="S78" s="28">
        <v>0.53896500000000003</v>
      </c>
      <c r="T78" s="26">
        <v>0.73414199999999996</v>
      </c>
      <c r="V78" s="88">
        <v>41</v>
      </c>
      <c r="W78" s="84">
        <v>45</v>
      </c>
      <c r="X78" s="85">
        <v>1.0975600000000001</v>
      </c>
      <c r="Y78" s="86">
        <v>8.8042800000000004E-2</v>
      </c>
      <c r="Z78" s="87">
        <v>0.29671999999999998</v>
      </c>
      <c r="AB78" s="19">
        <v>12</v>
      </c>
      <c r="AC78" s="27">
        <v>16</v>
      </c>
      <c r="AD78" s="20">
        <v>1.3333299999999999</v>
      </c>
      <c r="AE78" s="28">
        <v>0.222222</v>
      </c>
      <c r="AF78" s="26">
        <v>0.47140500000000002</v>
      </c>
    </row>
    <row r="79" spans="1:32">
      <c r="A79" t="s">
        <v>87</v>
      </c>
      <c r="B79" s="30" t="s">
        <v>98</v>
      </c>
      <c r="D79" s="25">
        <v>41</v>
      </c>
      <c r="E79" s="27">
        <v>94</v>
      </c>
      <c r="F79" s="24">
        <v>2.2926799999999998</v>
      </c>
      <c r="G79" s="28">
        <v>1.0362899999999999</v>
      </c>
      <c r="H79" s="26">
        <v>1.0179800000000001</v>
      </c>
      <c r="J79" s="25">
        <v>41</v>
      </c>
      <c r="K79" s="27">
        <v>41</v>
      </c>
      <c r="L79" s="22">
        <v>1</v>
      </c>
      <c r="M79" s="28">
        <v>0</v>
      </c>
      <c r="N79" s="26">
        <v>0</v>
      </c>
      <c r="P79" s="25">
        <v>41</v>
      </c>
      <c r="Q79" s="27">
        <v>62</v>
      </c>
      <c r="R79" s="23">
        <v>1.5122</v>
      </c>
      <c r="S79" s="28">
        <v>1.27424</v>
      </c>
      <c r="T79" s="26">
        <v>1.1288199999999999</v>
      </c>
      <c r="V79" s="88">
        <v>41</v>
      </c>
      <c r="W79" s="84">
        <v>56</v>
      </c>
      <c r="X79" s="85">
        <v>1.36585</v>
      </c>
      <c r="Y79" s="86">
        <v>0.76859</v>
      </c>
      <c r="Z79" s="87">
        <v>0.87669299999999994</v>
      </c>
      <c r="AB79" s="19">
        <v>7</v>
      </c>
      <c r="AC79" s="27">
        <v>22</v>
      </c>
      <c r="AD79" s="20">
        <v>3.1428600000000002</v>
      </c>
      <c r="AE79" s="28">
        <v>0.69387799999999999</v>
      </c>
      <c r="AF79" s="26">
        <v>0.83299299999999998</v>
      </c>
    </row>
    <row r="80" spans="1:32">
      <c r="A80" t="s">
        <v>88</v>
      </c>
      <c r="B80" s="30" t="s">
        <v>98</v>
      </c>
      <c r="D80" s="25">
        <v>41</v>
      </c>
      <c r="E80" s="27">
        <v>130</v>
      </c>
      <c r="F80" s="24">
        <v>3.1707299999999998</v>
      </c>
      <c r="G80" s="28">
        <v>0.72694800000000004</v>
      </c>
      <c r="H80" s="26">
        <v>0.85261299999999995</v>
      </c>
      <c r="J80" s="25">
        <v>41</v>
      </c>
      <c r="K80" s="27">
        <v>42</v>
      </c>
      <c r="L80" s="22">
        <v>1.0243899999999999</v>
      </c>
      <c r="M80" s="28">
        <v>2.3795400000000001E-2</v>
      </c>
      <c r="N80" s="26">
        <v>0.15425700000000001</v>
      </c>
      <c r="P80" s="25">
        <v>41</v>
      </c>
      <c r="Q80" s="27">
        <v>65</v>
      </c>
      <c r="R80" s="23">
        <v>1.5853699999999999</v>
      </c>
      <c r="S80" s="28">
        <v>0.87685900000000006</v>
      </c>
      <c r="T80" s="26">
        <v>0.93640800000000002</v>
      </c>
      <c r="V80" s="88">
        <v>41</v>
      </c>
      <c r="W80" s="84">
        <v>49</v>
      </c>
      <c r="X80" s="85">
        <v>1.19512</v>
      </c>
      <c r="Y80" s="86">
        <v>0.35217100000000001</v>
      </c>
      <c r="Z80" s="87">
        <v>0.59343999999999997</v>
      </c>
      <c r="AB80" s="19">
        <v>13</v>
      </c>
      <c r="AC80" s="27">
        <v>21</v>
      </c>
      <c r="AD80" s="20">
        <v>1.61538</v>
      </c>
      <c r="AE80" s="28">
        <v>0.85207100000000002</v>
      </c>
      <c r="AF80" s="26">
        <v>0.92307700000000004</v>
      </c>
    </row>
    <row r="81" spans="1:34">
      <c r="A81" t="s">
        <v>89</v>
      </c>
      <c r="B81" s="30" t="s">
        <v>98</v>
      </c>
      <c r="D81" s="25">
        <v>41</v>
      </c>
      <c r="E81" s="27">
        <v>123</v>
      </c>
      <c r="F81" s="24">
        <v>3</v>
      </c>
      <c r="G81" s="28">
        <v>0.48780499999999999</v>
      </c>
      <c r="H81" s="26">
        <v>0.69843</v>
      </c>
      <c r="J81" s="25">
        <v>41</v>
      </c>
      <c r="K81" s="27">
        <v>62</v>
      </c>
      <c r="L81" s="22">
        <v>1.5122</v>
      </c>
      <c r="M81" s="28">
        <v>0.24985099999999999</v>
      </c>
      <c r="N81" s="26">
        <v>0.49985099999999999</v>
      </c>
      <c r="P81" s="25">
        <v>41</v>
      </c>
      <c r="Q81" s="27">
        <v>84</v>
      </c>
      <c r="R81" s="23">
        <v>2.0487799999999998</v>
      </c>
      <c r="S81" s="28">
        <v>1.36347</v>
      </c>
      <c r="T81" s="26">
        <v>1.1676800000000001</v>
      </c>
      <c r="V81" s="88">
        <v>40</v>
      </c>
      <c r="W81" s="84">
        <v>67</v>
      </c>
      <c r="X81" s="85">
        <v>1.675</v>
      </c>
      <c r="Y81" s="86">
        <v>0.66937500000000005</v>
      </c>
      <c r="Z81" s="87">
        <v>0.81815300000000002</v>
      </c>
      <c r="AB81" s="19">
        <v>20</v>
      </c>
      <c r="AC81" s="27">
        <v>46</v>
      </c>
      <c r="AD81" s="20">
        <v>2.2999999999999998</v>
      </c>
      <c r="AE81" s="28">
        <v>0.51</v>
      </c>
      <c r="AF81" s="26">
        <v>0.71414299999999997</v>
      </c>
    </row>
    <row r="82" spans="1:34">
      <c r="A82" t="s">
        <v>90</v>
      </c>
      <c r="B82" s="30" t="s">
        <v>98</v>
      </c>
      <c r="D82" s="25">
        <v>41</v>
      </c>
      <c r="E82" s="27">
        <v>105</v>
      </c>
      <c r="F82" s="24">
        <v>2.5609799999999998</v>
      </c>
      <c r="G82" s="28">
        <v>0.392623</v>
      </c>
      <c r="H82" s="26">
        <v>0.62659699999999996</v>
      </c>
      <c r="J82" s="25">
        <v>41</v>
      </c>
      <c r="K82" s="27">
        <v>46</v>
      </c>
      <c r="L82" s="22">
        <v>1.12195</v>
      </c>
      <c r="M82" s="28">
        <v>0.10707899999999999</v>
      </c>
      <c r="N82" s="26">
        <v>0.32722899999999999</v>
      </c>
      <c r="P82" s="25">
        <v>41</v>
      </c>
      <c r="Q82" s="27">
        <v>61</v>
      </c>
      <c r="R82" s="23">
        <v>1.4878</v>
      </c>
      <c r="S82" s="28">
        <v>0.68887600000000004</v>
      </c>
      <c r="T82" s="26">
        <v>0.82998499999999997</v>
      </c>
      <c r="V82" s="88">
        <v>41</v>
      </c>
      <c r="W82" s="84">
        <v>55</v>
      </c>
      <c r="X82" s="85">
        <v>1.3414600000000001</v>
      </c>
      <c r="Y82" s="86">
        <v>0.46876899999999999</v>
      </c>
      <c r="Z82" s="87">
        <v>0.68466700000000003</v>
      </c>
      <c r="AB82" s="19">
        <v>12</v>
      </c>
      <c r="AC82" s="27">
        <v>24</v>
      </c>
      <c r="AD82" s="20">
        <v>2</v>
      </c>
      <c r="AE82" s="28">
        <v>0.66666700000000001</v>
      </c>
      <c r="AF82" s="26">
        <v>0.81649700000000003</v>
      </c>
    </row>
    <row r="83" spans="1:34">
      <c r="A83" t="s">
        <v>91</v>
      </c>
      <c r="B83" s="30" t="s">
        <v>98</v>
      </c>
      <c r="D83" s="25">
        <v>41</v>
      </c>
      <c r="E83" s="27">
        <v>115</v>
      </c>
      <c r="F83" s="24">
        <v>2.8048799999999998</v>
      </c>
      <c r="G83" s="28">
        <v>1.0350999999999999</v>
      </c>
      <c r="H83" s="26">
        <v>1.0174000000000001</v>
      </c>
      <c r="J83" s="25">
        <v>41</v>
      </c>
      <c r="K83" s="27">
        <v>46</v>
      </c>
      <c r="L83" s="22">
        <v>1.12195</v>
      </c>
      <c r="M83" s="28">
        <v>0.10707899999999999</v>
      </c>
      <c r="N83" s="26">
        <v>0.32722899999999999</v>
      </c>
      <c r="P83" s="25">
        <v>41</v>
      </c>
      <c r="Q83" s="27">
        <v>63</v>
      </c>
      <c r="R83" s="23">
        <v>1.5365899999999999</v>
      </c>
      <c r="S83" s="28">
        <v>0.73646599999999995</v>
      </c>
      <c r="T83" s="26">
        <v>0.85817600000000005</v>
      </c>
      <c r="V83" s="83">
        <v>41</v>
      </c>
      <c r="W83" s="84">
        <v>58</v>
      </c>
      <c r="X83" s="85">
        <v>1.4146300000000001</v>
      </c>
      <c r="Y83" s="86">
        <v>0.63295699999999999</v>
      </c>
      <c r="Z83" s="87">
        <v>0.79558600000000002</v>
      </c>
      <c r="AB83" s="25">
        <v>13</v>
      </c>
      <c r="AC83" s="27">
        <v>30</v>
      </c>
      <c r="AD83" s="20">
        <v>2.30769</v>
      </c>
      <c r="AE83" s="28">
        <v>0.82840199999999997</v>
      </c>
      <c r="AF83" s="26">
        <v>0.91016600000000003</v>
      </c>
    </row>
    <row r="84" spans="1:34">
      <c r="A84" t="s">
        <v>92</v>
      </c>
      <c r="B84" s="30" t="s">
        <v>98</v>
      </c>
      <c r="D84" s="25">
        <v>41</v>
      </c>
      <c r="E84" s="27">
        <v>94</v>
      </c>
      <c r="F84" s="24">
        <v>2.2926799999999998</v>
      </c>
      <c r="G84" s="28">
        <v>0.402142</v>
      </c>
      <c r="H84" s="26">
        <v>0.63414599999999999</v>
      </c>
      <c r="J84" s="25">
        <v>41</v>
      </c>
      <c r="K84" s="27">
        <v>45</v>
      </c>
      <c r="L84" s="22">
        <v>1.0975600000000001</v>
      </c>
      <c r="M84" s="28">
        <v>8.8042800000000004E-2</v>
      </c>
      <c r="N84" s="26">
        <v>0.29671999999999998</v>
      </c>
      <c r="P84" s="25">
        <v>40</v>
      </c>
      <c r="Q84" s="27">
        <v>51</v>
      </c>
      <c r="R84" s="23">
        <v>1.2749999999999999</v>
      </c>
      <c r="S84" s="28">
        <v>0.44937500000000002</v>
      </c>
      <c r="T84" s="26">
        <v>0.67035400000000001</v>
      </c>
      <c r="V84" s="83">
        <v>40</v>
      </c>
      <c r="W84" s="84">
        <v>42</v>
      </c>
      <c r="X84" s="85">
        <v>1.05</v>
      </c>
      <c r="Y84" s="86">
        <v>4.7500000000000001E-2</v>
      </c>
      <c r="Z84" s="87">
        <v>0.217945</v>
      </c>
      <c r="AB84" s="25">
        <v>7</v>
      </c>
      <c r="AC84" s="27">
        <v>9</v>
      </c>
      <c r="AD84" s="20">
        <v>1.2857099999999999</v>
      </c>
      <c r="AE84" s="28">
        <v>0.20408200000000001</v>
      </c>
      <c r="AF84" s="26">
        <v>0.45175399999999999</v>
      </c>
    </row>
    <row r="85" spans="1:34">
      <c r="A85" t="s">
        <v>93</v>
      </c>
      <c r="B85" s="30" t="s">
        <v>98</v>
      </c>
      <c r="D85" s="25">
        <v>41</v>
      </c>
      <c r="E85" s="27">
        <v>115</v>
      </c>
      <c r="F85" s="24">
        <v>2.8048799999999998</v>
      </c>
      <c r="G85" s="28">
        <v>0.93753699999999995</v>
      </c>
      <c r="H85" s="26">
        <v>0.96826500000000004</v>
      </c>
      <c r="J85" s="25">
        <v>41</v>
      </c>
      <c r="K85" s="27">
        <v>54</v>
      </c>
      <c r="L85" s="22">
        <v>1.31707</v>
      </c>
      <c r="M85" s="28">
        <v>0.21653800000000001</v>
      </c>
      <c r="N85" s="26">
        <v>0.46533600000000003</v>
      </c>
      <c r="P85" s="25">
        <v>41</v>
      </c>
      <c r="Q85" s="27">
        <v>81</v>
      </c>
      <c r="R85" s="23">
        <v>1.9756100000000001</v>
      </c>
      <c r="S85" s="28">
        <v>1.53599</v>
      </c>
      <c r="T85" s="26">
        <v>1.23935</v>
      </c>
      <c r="V85" s="83">
        <v>41</v>
      </c>
      <c r="W85" s="84">
        <v>54</v>
      </c>
      <c r="X85" s="85">
        <v>1.31707</v>
      </c>
      <c r="Y85" s="86">
        <v>0.41166000000000003</v>
      </c>
      <c r="Z85" s="87">
        <v>0.64160700000000004</v>
      </c>
      <c r="AB85" s="25">
        <v>17</v>
      </c>
      <c r="AC85" s="27">
        <v>30</v>
      </c>
      <c r="AD85" s="20">
        <v>1.76471</v>
      </c>
      <c r="AE85" s="28">
        <v>0.65051899999999996</v>
      </c>
      <c r="AF85" s="26">
        <v>0.80654800000000004</v>
      </c>
    </row>
    <row r="86" spans="1:34">
      <c r="A86" t="s">
        <v>94</v>
      </c>
      <c r="B86" s="30" t="s">
        <v>98</v>
      </c>
      <c r="D86" s="25">
        <v>41</v>
      </c>
      <c r="E86" s="27">
        <v>101</v>
      </c>
      <c r="F86" s="24">
        <v>2.4634100000000001</v>
      </c>
      <c r="G86" s="28">
        <v>0.78524700000000003</v>
      </c>
      <c r="H86" s="26">
        <v>0.88614199999999999</v>
      </c>
      <c r="J86" s="25">
        <v>41</v>
      </c>
      <c r="K86" s="27">
        <v>52</v>
      </c>
      <c r="L86" s="22">
        <v>1.2682899999999999</v>
      </c>
      <c r="M86" s="28">
        <v>0.19631199999999999</v>
      </c>
      <c r="N86" s="26">
        <v>0.44307099999999999</v>
      </c>
      <c r="P86" s="25">
        <v>41</v>
      </c>
      <c r="Q86" s="27">
        <v>55</v>
      </c>
      <c r="R86" s="23">
        <v>1.3414600000000001</v>
      </c>
      <c r="S86" s="28">
        <v>0.46876899999999999</v>
      </c>
      <c r="T86" s="26">
        <v>0.68466700000000003</v>
      </c>
      <c r="V86" s="83">
        <v>41</v>
      </c>
      <c r="W86" s="84">
        <v>58</v>
      </c>
      <c r="X86" s="85">
        <v>1.4146300000000001</v>
      </c>
      <c r="Y86" s="86">
        <v>0.68173700000000004</v>
      </c>
      <c r="Z86" s="87">
        <v>0.82567400000000002</v>
      </c>
      <c r="AB86" s="25">
        <v>9</v>
      </c>
      <c r="AC86" s="27">
        <v>26</v>
      </c>
      <c r="AD86" s="20">
        <v>2.88889</v>
      </c>
      <c r="AE86" s="28">
        <v>0.320988</v>
      </c>
      <c r="AF86" s="26">
        <v>0.56655800000000001</v>
      </c>
    </row>
    <row r="87" spans="1:34">
      <c r="A87" t="s">
        <v>95</v>
      </c>
      <c r="B87" s="30" t="s">
        <v>98</v>
      </c>
      <c r="D87" s="25">
        <v>41</v>
      </c>
      <c r="E87" s="27">
        <v>75</v>
      </c>
      <c r="F87" s="24">
        <v>1.82927</v>
      </c>
      <c r="G87" s="28">
        <v>0.38548500000000002</v>
      </c>
      <c r="H87" s="26">
        <v>0.62087400000000004</v>
      </c>
      <c r="J87" s="25">
        <v>41</v>
      </c>
      <c r="K87" s="27">
        <v>43</v>
      </c>
      <c r="L87" s="22">
        <v>1.04878</v>
      </c>
      <c r="M87" s="28">
        <v>4.6400999999999998E-2</v>
      </c>
      <c r="N87" s="26">
        <v>0.21540899999999999</v>
      </c>
      <c r="P87" s="25">
        <v>41</v>
      </c>
      <c r="Q87" s="27">
        <v>70</v>
      </c>
      <c r="R87" s="23">
        <v>1.7073199999999999</v>
      </c>
      <c r="S87" s="28">
        <v>1.4265300000000001</v>
      </c>
      <c r="T87" s="26">
        <v>1.19438</v>
      </c>
      <c r="V87" s="83">
        <v>41</v>
      </c>
      <c r="W87" s="84">
        <v>57</v>
      </c>
      <c r="X87" s="85">
        <v>1.3902399999999999</v>
      </c>
      <c r="Y87" s="86">
        <v>0.43307600000000002</v>
      </c>
      <c r="Z87" s="87">
        <v>0.65808500000000003</v>
      </c>
      <c r="AB87" s="25">
        <v>12</v>
      </c>
      <c r="AC87" s="27">
        <v>28</v>
      </c>
      <c r="AD87" s="20">
        <v>2.3333300000000001</v>
      </c>
      <c r="AE87" s="28">
        <v>0.222222</v>
      </c>
      <c r="AF87" s="26">
        <v>0.47140500000000002</v>
      </c>
    </row>
    <row r="88" spans="1:34">
      <c r="AB88" s="137">
        <f>AVERAGE(AB65:AB87)</f>
        <v>13.652173913043478</v>
      </c>
      <c r="AC88" s="139"/>
      <c r="AD88" s="140">
        <f>AVERAGE(AD65:AD87)</f>
        <v>2.3318982608695653</v>
      </c>
      <c r="AE88" s="137"/>
      <c r="AF88" s="137"/>
      <c r="AG88" s="137"/>
      <c r="AH88" s="138" t="s">
        <v>67</v>
      </c>
    </row>
    <row r="89" spans="1:34">
      <c r="AB89" s="137">
        <f>STDEV(AB65:AB87)</f>
        <v>7.3522334000206664</v>
      </c>
      <c r="AC89" s="137"/>
      <c r="AD89" s="137">
        <f>STDEV(AD65:AD87)</f>
        <v>0.57641780134371967</v>
      </c>
      <c r="AE89" s="137"/>
      <c r="AF89" s="137"/>
      <c r="AG89" s="137"/>
      <c r="AH89" s="138" t="s">
        <v>69</v>
      </c>
    </row>
    <row r="90" spans="1:34">
      <c r="AB90" s="137">
        <f>AB89/SQRT(23)</f>
        <v>1.5330466394161639</v>
      </c>
      <c r="AC90" s="137"/>
      <c r="AD90" s="137">
        <f>AD89/SQRT(23)</f>
        <v>0.12019142009925304</v>
      </c>
      <c r="AE90" s="137"/>
      <c r="AF90" s="137"/>
      <c r="AG90" s="137"/>
      <c r="AH90" s="138" t="s">
        <v>72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H6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1" sqref="A11"/>
    </sheetView>
  </sheetViews>
  <sheetFormatPr baseColWidth="10" defaultColWidth="9.140625" defaultRowHeight="15"/>
  <cols>
    <col min="1" max="1" width="9.140625" style="3"/>
    <col min="2" max="2" width="43.140625" customWidth="1"/>
    <col min="3" max="3" width="8" bestFit="1" customWidth="1"/>
    <col min="4" max="4" width="4.7109375" customWidth="1"/>
    <col min="5" max="5" width="5.140625" customWidth="1"/>
    <col min="6" max="6" width="8.7109375" style="39" customWidth="1"/>
    <col min="7" max="9" width="8.7109375" customWidth="1"/>
    <col min="10" max="11" width="4.7109375" customWidth="1"/>
    <col min="12" max="12" width="8.7109375" style="90" customWidth="1"/>
    <col min="13" max="15" width="8.7109375" customWidth="1"/>
    <col min="16" max="16" width="4.7109375" customWidth="1"/>
    <col min="17" max="17" width="4.85546875" customWidth="1"/>
    <col min="18" max="18" width="8.7109375" style="92" customWidth="1"/>
    <col min="19" max="20" width="8.7109375" customWidth="1"/>
    <col min="21" max="21" width="9" customWidth="1"/>
    <col min="22" max="22" width="4.85546875" customWidth="1"/>
    <col min="23" max="23" width="3" bestFit="1" customWidth="1"/>
    <col min="24" max="24" width="8" style="94" bestFit="1" customWidth="1"/>
    <col min="25" max="25" width="10" bestFit="1" customWidth="1"/>
    <col min="26" max="26" width="9" bestFit="1" customWidth="1"/>
    <col min="28" max="28" width="5" customWidth="1"/>
    <col min="29" max="29" width="4.7109375" bestFit="1" customWidth="1"/>
    <col min="30" max="30" width="4.5703125" style="94" bestFit="1" customWidth="1"/>
    <col min="31" max="31" width="8" customWidth="1"/>
    <col min="32" max="33" width="9" customWidth="1"/>
    <col min="35" max="35" width="17.5703125" customWidth="1"/>
    <col min="36" max="37" width="3" customWidth="1"/>
    <col min="38" max="38" width="8" customWidth="1"/>
    <col min="39" max="40" width="9" customWidth="1"/>
    <col min="41" max="42" width="3" customWidth="1"/>
    <col min="43" max="43" width="8" customWidth="1"/>
    <col min="44" max="44" width="10" bestFit="1" customWidth="1"/>
    <col min="45" max="45" width="9" customWidth="1"/>
    <col min="46" max="47" width="3" customWidth="1"/>
    <col min="48" max="48" width="8" customWidth="1"/>
    <col min="49" max="49" width="10" bestFit="1" customWidth="1"/>
    <col min="50" max="50" width="9" customWidth="1"/>
    <col min="51" max="52" width="3" customWidth="1"/>
    <col min="53" max="53" width="8" customWidth="1"/>
    <col min="54" max="54" width="10" bestFit="1" customWidth="1"/>
    <col min="55" max="55" width="9" customWidth="1"/>
  </cols>
  <sheetData>
    <row r="1" spans="1:32" ht="15.75" thickBot="1">
      <c r="D1" s="50" t="s">
        <v>123</v>
      </c>
      <c r="E1" s="5"/>
      <c r="F1" s="6"/>
      <c r="G1" s="5"/>
      <c r="H1" s="7"/>
      <c r="J1" s="51" t="s">
        <v>126</v>
      </c>
      <c r="K1" s="8"/>
      <c r="L1" s="8"/>
      <c r="M1" s="8"/>
      <c r="N1" s="9"/>
      <c r="P1" s="56" t="s">
        <v>122</v>
      </c>
      <c r="Q1" s="10"/>
      <c r="R1" s="10"/>
      <c r="S1" s="10"/>
      <c r="T1" s="10"/>
      <c r="V1" s="69" t="s">
        <v>131</v>
      </c>
      <c r="W1" s="104"/>
      <c r="X1" s="104"/>
      <c r="Y1" s="104"/>
      <c r="Z1" s="105"/>
      <c r="AB1" s="61" t="s">
        <v>134</v>
      </c>
      <c r="AC1" s="16"/>
      <c r="AD1" s="16"/>
      <c r="AE1" s="16"/>
      <c r="AF1" s="17"/>
    </row>
    <row r="2" spans="1:32" ht="15.75" thickBot="1">
      <c r="A2" s="3" t="s">
        <v>65</v>
      </c>
      <c r="C2" t="s">
        <v>141</v>
      </c>
      <c r="D2" s="31" t="s">
        <v>65</v>
      </c>
      <c r="E2" s="31" t="s">
        <v>66</v>
      </c>
      <c r="F2" s="21" t="s">
        <v>67</v>
      </c>
      <c r="G2" s="32" t="s">
        <v>68</v>
      </c>
      <c r="H2" s="32" t="s">
        <v>69</v>
      </c>
      <c r="J2" s="11" t="s">
        <v>65</v>
      </c>
      <c r="K2" s="11" t="s">
        <v>66</v>
      </c>
      <c r="L2" s="13" t="s">
        <v>67</v>
      </c>
      <c r="M2" s="12" t="s">
        <v>68</v>
      </c>
      <c r="N2" s="12" t="s">
        <v>69</v>
      </c>
      <c r="P2" s="11" t="s">
        <v>65</v>
      </c>
      <c r="Q2" s="11" t="s">
        <v>66</v>
      </c>
      <c r="R2" s="14" t="s">
        <v>67</v>
      </c>
      <c r="S2" s="12" t="s">
        <v>68</v>
      </c>
      <c r="T2" s="12" t="s">
        <v>69</v>
      </c>
      <c r="V2" s="106" t="s">
        <v>65</v>
      </c>
      <c r="W2" s="106" t="s">
        <v>66</v>
      </c>
      <c r="X2" s="107" t="s">
        <v>67</v>
      </c>
      <c r="Y2" s="108" t="s">
        <v>68</v>
      </c>
      <c r="Z2" s="108" t="s">
        <v>69</v>
      </c>
      <c r="AB2" s="11" t="s">
        <v>65</v>
      </c>
      <c r="AC2" s="11" t="s">
        <v>66</v>
      </c>
      <c r="AD2" s="15" t="s">
        <v>67</v>
      </c>
      <c r="AE2" s="12" t="s">
        <v>68</v>
      </c>
      <c r="AF2" s="12" t="s">
        <v>69</v>
      </c>
    </row>
    <row r="3" spans="1:32">
      <c r="A3" s="3">
        <v>1</v>
      </c>
      <c r="B3" t="s">
        <v>45</v>
      </c>
      <c r="C3" t="s">
        <v>70</v>
      </c>
      <c r="D3" s="1">
        <v>23</v>
      </c>
      <c r="E3" s="1">
        <v>70</v>
      </c>
      <c r="F3" s="40">
        <v>3.0434800000000002</v>
      </c>
      <c r="G3" s="33">
        <v>0.38941399999999998</v>
      </c>
      <c r="H3" s="33">
        <v>0.62402999999999997</v>
      </c>
      <c r="J3" s="1">
        <v>23</v>
      </c>
      <c r="K3" s="1">
        <v>26</v>
      </c>
      <c r="L3" s="41">
        <v>1.13043</v>
      </c>
      <c r="M3" s="33">
        <v>0.113422</v>
      </c>
      <c r="N3" s="33">
        <v>0.336781</v>
      </c>
      <c r="P3" s="1">
        <v>22</v>
      </c>
      <c r="Q3" s="1">
        <v>31</v>
      </c>
      <c r="R3" s="91">
        <v>1.40909</v>
      </c>
      <c r="S3" s="33">
        <v>0.514463</v>
      </c>
      <c r="T3" s="33">
        <v>0.71726100000000004</v>
      </c>
      <c r="V3" s="109">
        <v>23</v>
      </c>
      <c r="W3" s="109">
        <v>28</v>
      </c>
      <c r="X3" s="110">
        <v>1.21739</v>
      </c>
      <c r="Y3" s="111">
        <v>0.25708900000000001</v>
      </c>
      <c r="Z3" s="111">
        <v>0.50703900000000002</v>
      </c>
      <c r="AB3" s="1">
        <v>6</v>
      </c>
      <c r="AC3" s="1">
        <v>11</v>
      </c>
      <c r="AD3" s="93">
        <v>1.8333299999999999</v>
      </c>
      <c r="AE3" s="33">
        <v>0.47222199999999998</v>
      </c>
      <c r="AF3" s="33">
        <v>0.68718400000000002</v>
      </c>
    </row>
    <row r="4" spans="1:32">
      <c r="A4" s="3">
        <v>2</v>
      </c>
      <c r="B4" t="s">
        <v>4</v>
      </c>
      <c r="C4" t="s">
        <v>70</v>
      </c>
      <c r="D4" s="1">
        <v>23</v>
      </c>
      <c r="E4" s="1">
        <v>72</v>
      </c>
      <c r="F4" s="40">
        <v>3.13043</v>
      </c>
      <c r="G4" s="33">
        <v>0.37429099999999998</v>
      </c>
      <c r="H4" s="33">
        <v>0.61179300000000003</v>
      </c>
      <c r="J4" s="1">
        <v>23</v>
      </c>
      <c r="K4" s="1">
        <v>24</v>
      </c>
      <c r="L4" s="41">
        <v>1.04348</v>
      </c>
      <c r="M4" s="33">
        <v>4.1587899999999997E-2</v>
      </c>
      <c r="N4" s="33">
        <v>0.203931</v>
      </c>
      <c r="P4" s="1">
        <v>23</v>
      </c>
      <c r="Q4" s="1">
        <v>27</v>
      </c>
      <c r="R4" s="91">
        <v>1.17391</v>
      </c>
      <c r="S4" s="33">
        <v>0.31757999999999997</v>
      </c>
      <c r="T4" s="33">
        <v>0.56354300000000002</v>
      </c>
      <c r="V4" s="109">
        <v>23</v>
      </c>
      <c r="W4" s="109">
        <v>26</v>
      </c>
      <c r="X4" s="110">
        <v>1.13043</v>
      </c>
      <c r="Y4" s="111">
        <v>0.200378</v>
      </c>
      <c r="Z4" s="111">
        <v>0.44763599999999998</v>
      </c>
      <c r="AB4" s="1">
        <v>2</v>
      </c>
      <c r="AC4" s="1">
        <v>5</v>
      </c>
      <c r="AD4" s="93">
        <v>2.5</v>
      </c>
      <c r="AE4" s="33">
        <v>0.25</v>
      </c>
      <c r="AF4" s="33">
        <v>0.5</v>
      </c>
    </row>
    <row r="5" spans="1:32">
      <c r="A5" s="3">
        <v>3</v>
      </c>
      <c r="B5" t="s">
        <v>22</v>
      </c>
      <c r="C5" t="s">
        <v>70</v>
      </c>
      <c r="D5" s="1">
        <v>23</v>
      </c>
      <c r="E5" s="1">
        <v>65</v>
      </c>
      <c r="F5" s="40">
        <v>2.8260900000000002</v>
      </c>
      <c r="G5" s="33">
        <v>0.57845000000000002</v>
      </c>
      <c r="H5" s="33">
        <v>0.76055899999999999</v>
      </c>
      <c r="J5" s="1">
        <v>23</v>
      </c>
      <c r="K5" s="1">
        <v>24</v>
      </c>
      <c r="L5" s="41">
        <v>1.04348</v>
      </c>
      <c r="M5" s="33">
        <v>4.1587899999999997E-2</v>
      </c>
      <c r="N5" s="33">
        <v>0.203931</v>
      </c>
      <c r="P5" s="1">
        <v>23</v>
      </c>
      <c r="Q5" s="1">
        <v>27</v>
      </c>
      <c r="R5" s="91">
        <v>1.17391</v>
      </c>
      <c r="S5" s="33">
        <v>0.230624</v>
      </c>
      <c r="T5" s="33">
        <v>0.48023300000000002</v>
      </c>
      <c r="V5" s="109">
        <v>23</v>
      </c>
      <c r="W5" s="109">
        <v>25</v>
      </c>
      <c r="X5" s="110">
        <v>1.0869599999999999</v>
      </c>
      <c r="Y5" s="111">
        <v>7.9395099999999996E-2</v>
      </c>
      <c r="Z5" s="111">
        <v>0.28177099999999999</v>
      </c>
      <c r="AB5" s="1">
        <v>3</v>
      </c>
      <c r="AC5" s="1">
        <v>5</v>
      </c>
      <c r="AD5" s="93">
        <v>1.6666700000000001</v>
      </c>
      <c r="AE5" s="33">
        <v>0.222222</v>
      </c>
      <c r="AF5" s="33">
        <v>0.47140500000000002</v>
      </c>
    </row>
    <row r="6" spans="1:32">
      <c r="A6" s="3">
        <v>4</v>
      </c>
      <c r="B6" t="s">
        <v>47</v>
      </c>
      <c r="C6" t="s">
        <v>70</v>
      </c>
      <c r="D6" s="1">
        <v>23</v>
      </c>
      <c r="E6" s="1">
        <v>59</v>
      </c>
      <c r="F6" s="40">
        <v>2.5652200000000001</v>
      </c>
      <c r="G6" s="33">
        <v>0.68052900000000005</v>
      </c>
      <c r="H6" s="33">
        <v>0.82494199999999995</v>
      </c>
      <c r="J6" s="1">
        <v>23</v>
      </c>
      <c r="K6" s="1">
        <v>25</v>
      </c>
      <c r="L6" s="41">
        <v>1.0869599999999999</v>
      </c>
      <c r="M6" s="33">
        <v>7.9395099999999996E-2</v>
      </c>
      <c r="N6" s="33">
        <v>0.28177099999999999</v>
      </c>
      <c r="P6" s="1">
        <v>23</v>
      </c>
      <c r="Q6" s="1">
        <v>28</v>
      </c>
      <c r="R6" s="91">
        <v>1.21739</v>
      </c>
      <c r="S6" s="33">
        <v>0.34404499999999999</v>
      </c>
      <c r="T6" s="33">
        <v>0.58655400000000002</v>
      </c>
      <c r="V6" s="109">
        <v>22</v>
      </c>
      <c r="W6" s="109">
        <v>23</v>
      </c>
      <c r="X6" s="110">
        <v>1.04545</v>
      </c>
      <c r="Y6" s="111">
        <v>4.3388400000000001E-2</v>
      </c>
      <c r="Z6" s="111">
        <v>0.20829900000000001</v>
      </c>
      <c r="AB6" s="1">
        <v>2</v>
      </c>
      <c r="AC6" s="1">
        <v>3</v>
      </c>
      <c r="AD6" s="93">
        <v>1.5</v>
      </c>
      <c r="AE6" s="33">
        <v>0.25</v>
      </c>
      <c r="AF6" s="33">
        <v>0.5</v>
      </c>
    </row>
    <row r="7" spans="1:32">
      <c r="A7" s="3">
        <v>5</v>
      </c>
      <c r="B7" t="s">
        <v>36</v>
      </c>
      <c r="C7" t="s">
        <v>70</v>
      </c>
      <c r="D7" s="1">
        <v>23</v>
      </c>
      <c r="E7" s="1">
        <v>31</v>
      </c>
      <c r="F7" s="40">
        <v>1.3478300000000001</v>
      </c>
      <c r="G7" s="33">
        <v>0.400756</v>
      </c>
      <c r="H7" s="33">
        <v>0.63305299999999998</v>
      </c>
      <c r="J7" s="1">
        <v>23</v>
      </c>
      <c r="K7" s="1">
        <v>23</v>
      </c>
      <c r="L7" s="41">
        <v>1</v>
      </c>
      <c r="M7" s="33">
        <v>0</v>
      </c>
      <c r="N7" s="33">
        <v>0</v>
      </c>
      <c r="P7" s="1">
        <v>23</v>
      </c>
      <c r="Q7" s="1">
        <v>28</v>
      </c>
      <c r="R7" s="91">
        <v>1.21739</v>
      </c>
      <c r="S7" s="33">
        <v>0.25708900000000001</v>
      </c>
      <c r="T7" s="33">
        <v>0.50703900000000002</v>
      </c>
      <c r="V7" s="109">
        <v>23</v>
      </c>
      <c r="W7" s="109">
        <v>26</v>
      </c>
      <c r="X7" s="110">
        <v>1.13043</v>
      </c>
      <c r="Y7" s="111">
        <v>0.113422</v>
      </c>
      <c r="Z7" s="111">
        <v>0.336781</v>
      </c>
      <c r="AB7" s="1">
        <v>4</v>
      </c>
      <c r="AC7" s="1">
        <v>7</v>
      </c>
      <c r="AD7" s="93">
        <v>1.75</v>
      </c>
      <c r="AE7" s="33">
        <v>0.1875</v>
      </c>
      <c r="AF7" s="33">
        <v>0.43301299999999998</v>
      </c>
    </row>
    <row r="8" spans="1:32">
      <c r="A8" s="3">
        <v>6</v>
      </c>
      <c r="B8" t="s">
        <v>51</v>
      </c>
      <c r="C8" t="s">
        <v>70</v>
      </c>
      <c r="D8" s="1">
        <v>23</v>
      </c>
      <c r="E8" s="1">
        <v>56</v>
      </c>
      <c r="F8" s="40">
        <v>2.4347799999999999</v>
      </c>
      <c r="G8" s="33">
        <v>1.28922</v>
      </c>
      <c r="H8" s="33">
        <v>1.13544</v>
      </c>
      <c r="J8" s="1">
        <v>22</v>
      </c>
      <c r="K8" s="1">
        <v>26</v>
      </c>
      <c r="L8" s="41">
        <v>1.1818200000000001</v>
      </c>
      <c r="M8" s="33">
        <v>0.14876</v>
      </c>
      <c r="N8" s="33">
        <v>0.38569500000000001</v>
      </c>
      <c r="P8" s="1">
        <v>23</v>
      </c>
      <c r="Q8" s="1">
        <v>48</v>
      </c>
      <c r="R8" s="91">
        <v>2.0869599999999999</v>
      </c>
      <c r="S8" s="33">
        <v>1.7315700000000001</v>
      </c>
      <c r="T8" s="33">
        <v>1.31589</v>
      </c>
      <c r="V8" s="109">
        <v>22</v>
      </c>
      <c r="W8" s="109">
        <v>35</v>
      </c>
      <c r="X8" s="110">
        <v>1.59091</v>
      </c>
      <c r="Y8" s="111">
        <v>0.78718999999999995</v>
      </c>
      <c r="Z8" s="111">
        <v>0.88723700000000005</v>
      </c>
      <c r="AB8" s="1">
        <v>10</v>
      </c>
      <c r="AC8" s="1">
        <v>23</v>
      </c>
      <c r="AD8" s="93">
        <v>2.2999999999999998</v>
      </c>
      <c r="AE8" s="33">
        <v>0.81</v>
      </c>
      <c r="AF8" s="33">
        <v>0.9</v>
      </c>
    </row>
    <row r="9" spans="1:32">
      <c r="A9" s="3">
        <v>7</v>
      </c>
      <c r="B9" t="s">
        <v>13</v>
      </c>
      <c r="C9" t="s">
        <v>70</v>
      </c>
      <c r="D9" s="1">
        <v>23</v>
      </c>
      <c r="E9" s="1">
        <v>54</v>
      </c>
      <c r="F9" s="40">
        <v>2.3478300000000001</v>
      </c>
      <c r="G9" s="33">
        <v>0.57466899999999999</v>
      </c>
      <c r="H9" s="33">
        <v>0.75806899999999999</v>
      </c>
      <c r="J9" s="1">
        <v>23</v>
      </c>
      <c r="K9" s="1">
        <v>29</v>
      </c>
      <c r="L9" s="41">
        <v>1.2608699999999999</v>
      </c>
      <c r="M9" s="33">
        <v>0.19281699999999999</v>
      </c>
      <c r="N9" s="33">
        <v>0.43910900000000003</v>
      </c>
      <c r="P9" s="1">
        <v>23</v>
      </c>
      <c r="Q9" s="1">
        <v>32</v>
      </c>
      <c r="R9" s="91">
        <v>1.3913</v>
      </c>
      <c r="S9" s="33">
        <v>0.41209800000000002</v>
      </c>
      <c r="T9" s="33">
        <v>0.64194899999999999</v>
      </c>
      <c r="V9" s="109">
        <v>23</v>
      </c>
      <c r="W9" s="109">
        <v>27</v>
      </c>
      <c r="X9" s="110">
        <v>1.17391</v>
      </c>
      <c r="Y9" s="111">
        <v>0.14366699999999999</v>
      </c>
      <c r="Z9" s="111">
        <v>0.37903500000000001</v>
      </c>
      <c r="AB9" s="1">
        <v>7</v>
      </c>
      <c r="AC9" s="1">
        <v>11</v>
      </c>
      <c r="AD9" s="93">
        <v>1.5714300000000001</v>
      </c>
      <c r="AE9" s="33">
        <v>0.244898</v>
      </c>
      <c r="AF9" s="33">
        <v>0.49487199999999998</v>
      </c>
    </row>
    <row r="10" spans="1:32">
      <c r="A10" s="3">
        <v>8</v>
      </c>
      <c r="B10" t="s">
        <v>53</v>
      </c>
      <c r="C10" t="s">
        <v>70</v>
      </c>
      <c r="D10" s="1">
        <v>23</v>
      </c>
      <c r="E10" s="1">
        <v>61</v>
      </c>
      <c r="F10" s="40">
        <v>2.6521699999999999</v>
      </c>
      <c r="G10" s="33">
        <v>0.74858199999999997</v>
      </c>
      <c r="H10" s="33">
        <v>0.86520600000000003</v>
      </c>
      <c r="J10" s="1">
        <v>23</v>
      </c>
      <c r="K10" s="1">
        <v>32</v>
      </c>
      <c r="L10" s="41">
        <v>1.3913</v>
      </c>
      <c r="M10" s="33">
        <v>0.23818500000000001</v>
      </c>
      <c r="N10" s="33">
        <v>0.48804199999999998</v>
      </c>
      <c r="P10" s="1">
        <v>23</v>
      </c>
      <c r="Q10" s="1">
        <v>73</v>
      </c>
      <c r="R10" s="91">
        <v>3.1739099999999998</v>
      </c>
      <c r="S10" s="33">
        <v>1.2741</v>
      </c>
      <c r="T10" s="33">
        <v>1.12876</v>
      </c>
      <c r="V10" s="109">
        <v>23</v>
      </c>
      <c r="W10" s="109">
        <v>60</v>
      </c>
      <c r="X10" s="110">
        <v>2.6086999999999998</v>
      </c>
      <c r="Y10" s="111">
        <v>1.0207900000000001</v>
      </c>
      <c r="Z10" s="111">
        <v>1.01034</v>
      </c>
      <c r="AB10" s="1">
        <v>19</v>
      </c>
      <c r="AC10" s="1">
        <v>56</v>
      </c>
      <c r="AD10" s="93">
        <v>2.9473699999999998</v>
      </c>
      <c r="AE10" s="33">
        <v>0.57617700000000005</v>
      </c>
      <c r="AF10" s="33">
        <v>0.75906300000000004</v>
      </c>
    </row>
    <row r="11" spans="1:32">
      <c r="A11" s="3">
        <v>9</v>
      </c>
      <c r="B11" t="s">
        <v>44</v>
      </c>
      <c r="C11" t="s">
        <v>70</v>
      </c>
      <c r="D11" s="1">
        <v>22</v>
      </c>
      <c r="E11" s="1">
        <v>62</v>
      </c>
      <c r="F11" s="40">
        <v>2.8181799999999999</v>
      </c>
      <c r="G11" s="33">
        <v>0.87603299999999995</v>
      </c>
      <c r="H11" s="33">
        <v>0.93596599999999996</v>
      </c>
      <c r="J11" s="1">
        <v>23</v>
      </c>
      <c r="K11" s="1">
        <v>24</v>
      </c>
      <c r="L11" s="41">
        <v>1.04348</v>
      </c>
      <c r="M11" s="33">
        <v>4.1587899999999997E-2</v>
      </c>
      <c r="N11" s="33">
        <v>0.203931</v>
      </c>
      <c r="P11" s="1">
        <v>23</v>
      </c>
      <c r="Q11" s="1">
        <v>32</v>
      </c>
      <c r="R11" s="91">
        <v>1.3913</v>
      </c>
      <c r="S11" s="33">
        <v>0.58601099999999995</v>
      </c>
      <c r="T11" s="33">
        <v>0.76551400000000003</v>
      </c>
      <c r="V11" s="109">
        <v>23</v>
      </c>
      <c r="W11" s="109">
        <v>31</v>
      </c>
      <c r="X11" s="110">
        <v>1.3478300000000001</v>
      </c>
      <c r="Y11" s="111">
        <v>0.57466899999999999</v>
      </c>
      <c r="Z11" s="111">
        <v>0.75806899999999999</v>
      </c>
      <c r="AB11" s="1">
        <v>6</v>
      </c>
      <c r="AC11" s="1">
        <v>14</v>
      </c>
      <c r="AD11" s="93">
        <v>2.3333300000000001</v>
      </c>
      <c r="AE11" s="33">
        <v>0.88888900000000004</v>
      </c>
      <c r="AF11" s="33">
        <v>0.94280900000000001</v>
      </c>
    </row>
    <row r="12" spans="1:32">
      <c r="A12" s="3">
        <v>10</v>
      </c>
      <c r="B12" t="s">
        <v>38</v>
      </c>
      <c r="C12" t="s">
        <v>70</v>
      </c>
      <c r="D12" s="1">
        <v>23</v>
      </c>
      <c r="E12" s="1">
        <v>58</v>
      </c>
      <c r="F12" s="40">
        <v>2.5217399999999999</v>
      </c>
      <c r="G12" s="33">
        <v>1.1190899999999999</v>
      </c>
      <c r="H12" s="33">
        <v>1.0578700000000001</v>
      </c>
      <c r="J12" s="1">
        <v>23</v>
      </c>
      <c r="K12" s="1">
        <v>24</v>
      </c>
      <c r="L12" s="41">
        <v>1.04348</v>
      </c>
      <c r="M12" s="33">
        <v>4.1587899999999997E-2</v>
      </c>
      <c r="N12" s="33">
        <v>0.203931</v>
      </c>
      <c r="P12" s="1">
        <v>23</v>
      </c>
      <c r="Q12" s="1">
        <v>25</v>
      </c>
      <c r="R12" s="91">
        <v>1.0869599999999999</v>
      </c>
      <c r="S12" s="33">
        <v>0.166352</v>
      </c>
      <c r="T12" s="33">
        <v>0.407862</v>
      </c>
      <c r="V12" s="109">
        <v>23</v>
      </c>
      <c r="W12" s="109">
        <v>24</v>
      </c>
      <c r="X12" s="110">
        <v>1.04348</v>
      </c>
      <c r="Y12" s="111">
        <v>4.1587899999999997E-2</v>
      </c>
      <c r="Z12" s="111">
        <v>0.203931</v>
      </c>
      <c r="AB12" s="1">
        <v>1</v>
      </c>
      <c r="AC12" s="1">
        <v>2</v>
      </c>
      <c r="AD12" s="93">
        <v>2</v>
      </c>
      <c r="AE12" s="33">
        <v>0</v>
      </c>
      <c r="AF12" s="33">
        <v>0</v>
      </c>
    </row>
    <row r="13" spans="1:32">
      <c r="A13" s="3">
        <v>11</v>
      </c>
      <c r="B13" t="s">
        <v>48</v>
      </c>
      <c r="C13" t="s">
        <v>70</v>
      </c>
      <c r="D13" s="1">
        <v>23</v>
      </c>
      <c r="E13" s="1">
        <v>54</v>
      </c>
      <c r="F13" s="40">
        <v>2.3478300000000001</v>
      </c>
      <c r="G13" s="33">
        <v>0.83553900000000003</v>
      </c>
      <c r="H13" s="33">
        <v>0.91407799999999995</v>
      </c>
      <c r="J13" s="1">
        <v>23</v>
      </c>
      <c r="K13" s="1">
        <v>26</v>
      </c>
      <c r="L13" s="41">
        <v>1.13043</v>
      </c>
      <c r="M13" s="33">
        <v>0.113422</v>
      </c>
      <c r="N13" s="33">
        <v>0.336781</v>
      </c>
      <c r="P13" s="1">
        <v>23</v>
      </c>
      <c r="Q13" s="1">
        <v>29</v>
      </c>
      <c r="R13" s="91">
        <v>1.2608699999999999</v>
      </c>
      <c r="S13" s="33">
        <v>0.27977299999999999</v>
      </c>
      <c r="T13" s="33">
        <v>0.52893599999999996</v>
      </c>
      <c r="V13" s="109">
        <v>22</v>
      </c>
      <c r="W13" s="109">
        <v>24</v>
      </c>
      <c r="X13" s="110">
        <v>1.09091</v>
      </c>
      <c r="Y13" s="111">
        <v>8.2644599999999999E-2</v>
      </c>
      <c r="Z13" s="111">
        <v>0.28748000000000001</v>
      </c>
      <c r="AB13" s="1">
        <v>4</v>
      </c>
      <c r="AC13" s="1">
        <v>6</v>
      </c>
      <c r="AD13" s="93">
        <v>1.5</v>
      </c>
      <c r="AE13" s="33">
        <v>0.25</v>
      </c>
      <c r="AF13" s="33">
        <v>0.5</v>
      </c>
    </row>
    <row r="14" spans="1:32">
      <c r="A14" s="3">
        <v>12</v>
      </c>
      <c r="B14" t="s">
        <v>8</v>
      </c>
      <c r="C14" t="s">
        <v>70</v>
      </c>
      <c r="D14" s="1">
        <v>23</v>
      </c>
      <c r="E14" s="1">
        <v>37</v>
      </c>
      <c r="F14" s="40">
        <v>1.6087</v>
      </c>
      <c r="G14" s="33">
        <v>0.41209800000000002</v>
      </c>
      <c r="H14" s="33">
        <v>0.64194899999999999</v>
      </c>
      <c r="J14" s="1">
        <v>23</v>
      </c>
      <c r="K14" s="1">
        <v>24</v>
      </c>
      <c r="L14" s="41">
        <v>1.04348</v>
      </c>
      <c r="M14" s="33">
        <v>4.1587899999999997E-2</v>
      </c>
      <c r="N14" s="33">
        <v>0.203931</v>
      </c>
      <c r="P14" s="1">
        <v>23</v>
      </c>
      <c r="Q14" s="1">
        <v>48</v>
      </c>
      <c r="R14" s="91">
        <v>2.0869599999999999</v>
      </c>
      <c r="S14" s="33">
        <v>1.2967900000000001</v>
      </c>
      <c r="T14" s="33">
        <v>1.1387700000000001</v>
      </c>
      <c r="V14" s="109">
        <v>23</v>
      </c>
      <c r="W14" s="109">
        <v>39</v>
      </c>
      <c r="X14" s="110">
        <v>1.6956500000000001</v>
      </c>
      <c r="Y14" s="111">
        <v>0.82041600000000003</v>
      </c>
      <c r="Z14" s="111">
        <v>0.90576800000000002</v>
      </c>
      <c r="AB14" s="1">
        <v>12</v>
      </c>
      <c r="AC14" s="1">
        <v>28</v>
      </c>
      <c r="AD14" s="93">
        <v>2.3333300000000001</v>
      </c>
      <c r="AE14" s="33">
        <v>0.72222200000000003</v>
      </c>
      <c r="AF14" s="33">
        <v>0.84983699999999995</v>
      </c>
    </row>
    <row r="15" spans="1:32">
      <c r="A15" s="3">
        <v>13</v>
      </c>
      <c r="B15" t="s">
        <v>12</v>
      </c>
      <c r="C15" t="s">
        <v>70</v>
      </c>
      <c r="D15" s="1">
        <v>23</v>
      </c>
      <c r="E15" s="1">
        <v>34</v>
      </c>
      <c r="F15" s="40">
        <v>1.4782599999999999</v>
      </c>
      <c r="G15" s="33">
        <v>0.42343999999999998</v>
      </c>
      <c r="H15" s="33">
        <v>0.65072300000000005</v>
      </c>
      <c r="J15" s="1">
        <v>23</v>
      </c>
      <c r="K15" s="1">
        <v>27</v>
      </c>
      <c r="L15" s="41">
        <v>1.17391</v>
      </c>
      <c r="M15" s="33">
        <v>0.14366699999999999</v>
      </c>
      <c r="N15" s="33">
        <v>0.37903500000000001</v>
      </c>
      <c r="P15" s="1">
        <v>23</v>
      </c>
      <c r="Q15" s="1">
        <v>27</v>
      </c>
      <c r="R15" s="91">
        <v>1.17391</v>
      </c>
      <c r="S15" s="33">
        <v>0.14366699999999999</v>
      </c>
      <c r="T15" s="33">
        <v>0.37903500000000001</v>
      </c>
      <c r="V15" s="109">
        <v>23</v>
      </c>
      <c r="W15" s="109">
        <v>30</v>
      </c>
      <c r="X15" s="110">
        <v>1.3043499999999999</v>
      </c>
      <c r="Y15" s="111">
        <v>0.55954599999999999</v>
      </c>
      <c r="Z15" s="111">
        <v>0.74802800000000003</v>
      </c>
      <c r="AB15" s="1">
        <v>4</v>
      </c>
      <c r="AC15" s="1">
        <v>9</v>
      </c>
      <c r="AD15" s="93">
        <v>2.25</v>
      </c>
      <c r="AE15" s="33">
        <v>1.1875</v>
      </c>
      <c r="AF15" s="33">
        <v>1.08972</v>
      </c>
    </row>
    <row r="16" spans="1:32">
      <c r="A16" s="3">
        <v>14</v>
      </c>
      <c r="B16" t="s">
        <v>41</v>
      </c>
      <c r="C16" t="s">
        <v>70</v>
      </c>
      <c r="D16" s="1">
        <v>23</v>
      </c>
      <c r="E16" s="1">
        <v>42</v>
      </c>
      <c r="F16" s="40">
        <v>1.82609</v>
      </c>
      <c r="G16" s="33">
        <v>0.83931900000000004</v>
      </c>
      <c r="H16" s="33">
        <v>0.91614399999999996</v>
      </c>
      <c r="J16" s="1">
        <v>22</v>
      </c>
      <c r="K16" s="1">
        <v>22</v>
      </c>
      <c r="L16" s="41">
        <v>1</v>
      </c>
      <c r="M16" s="33">
        <v>0</v>
      </c>
      <c r="N16" s="33">
        <v>0</v>
      </c>
      <c r="P16" s="1">
        <v>23</v>
      </c>
      <c r="Q16" s="1">
        <v>25</v>
      </c>
      <c r="R16" s="91">
        <v>1.0869599999999999</v>
      </c>
      <c r="S16" s="33">
        <v>7.9395099999999996E-2</v>
      </c>
      <c r="T16" s="33">
        <v>0.28177099999999999</v>
      </c>
      <c r="V16" s="109">
        <v>23</v>
      </c>
      <c r="W16" s="109">
        <v>25</v>
      </c>
      <c r="X16" s="110">
        <v>1.0869599999999999</v>
      </c>
      <c r="Y16" s="111">
        <v>7.9395099999999996E-2</v>
      </c>
      <c r="Z16" s="111">
        <v>0.28177099999999999</v>
      </c>
      <c r="AB16" s="1">
        <v>2</v>
      </c>
      <c r="AC16" s="1">
        <v>4</v>
      </c>
      <c r="AD16" s="93">
        <v>2</v>
      </c>
      <c r="AE16" s="33">
        <v>0</v>
      </c>
      <c r="AF16" s="33">
        <v>0</v>
      </c>
    </row>
    <row r="17" spans="1:32">
      <c r="A17" s="3">
        <v>15</v>
      </c>
      <c r="B17" t="s">
        <v>14</v>
      </c>
      <c r="C17" t="s">
        <v>70</v>
      </c>
      <c r="D17" s="1">
        <v>23</v>
      </c>
      <c r="E17" s="1">
        <v>70</v>
      </c>
      <c r="F17" s="40">
        <v>3.0434800000000002</v>
      </c>
      <c r="G17" s="33">
        <v>0.30245699999999998</v>
      </c>
      <c r="H17" s="33">
        <v>0.54996100000000003</v>
      </c>
      <c r="J17" s="1">
        <v>23</v>
      </c>
      <c r="K17" s="1">
        <v>29</v>
      </c>
      <c r="L17" s="41">
        <v>1.2608699999999999</v>
      </c>
      <c r="M17" s="33">
        <v>0.19281699999999999</v>
      </c>
      <c r="N17" s="33">
        <v>0.43910900000000003</v>
      </c>
      <c r="P17" s="1">
        <v>23</v>
      </c>
      <c r="Q17" s="1">
        <v>43</v>
      </c>
      <c r="R17" s="91">
        <v>1.86957</v>
      </c>
      <c r="S17" s="33">
        <v>1.33081</v>
      </c>
      <c r="T17" s="33">
        <v>1.15361</v>
      </c>
      <c r="V17" s="109">
        <v>23</v>
      </c>
      <c r="W17" s="109">
        <v>35</v>
      </c>
      <c r="X17" s="110">
        <v>1.5217400000000001</v>
      </c>
      <c r="Y17" s="111">
        <v>0.85822299999999996</v>
      </c>
      <c r="Z17" s="111">
        <v>0.92640299999999998</v>
      </c>
      <c r="AB17" s="1">
        <v>10</v>
      </c>
      <c r="AC17" s="1">
        <v>22</v>
      </c>
      <c r="AD17" s="93">
        <v>2.2000000000000002</v>
      </c>
      <c r="AE17" s="33">
        <v>1.1599999999999999</v>
      </c>
      <c r="AF17" s="33">
        <v>1.0770299999999999</v>
      </c>
    </row>
    <row r="18" spans="1:32">
      <c r="A18" s="3">
        <v>16</v>
      </c>
      <c r="B18" t="s">
        <v>16</v>
      </c>
      <c r="C18" t="s">
        <v>70</v>
      </c>
      <c r="D18" s="1">
        <v>23</v>
      </c>
      <c r="E18" s="1">
        <v>52</v>
      </c>
      <c r="F18" s="40">
        <v>2.2608700000000002</v>
      </c>
      <c r="G18" s="33">
        <v>0.71455599999999997</v>
      </c>
      <c r="H18" s="33">
        <v>0.84531400000000001</v>
      </c>
      <c r="J18" s="1">
        <v>23</v>
      </c>
      <c r="K18" s="1">
        <v>23</v>
      </c>
      <c r="L18" s="41">
        <v>1</v>
      </c>
      <c r="M18" s="33">
        <v>0</v>
      </c>
      <c r="N18" s="33">
        <v>0</v>
      </c>
      <c r="P18" s="1">
        <v>22</v>
      </c>
      <c r="Q18" s="1">
        <v>24</v>
      </c>
      <c r="R18" s="91">
        <v>1.09091</v>
      </c>
      <c r="S18" s="33">
        <v>8.2644599999999999E-2</v>
      </c>
      <c r="T18" s="33">
        <v>0.28748000000000001</v>
      </c>
      <c r="V18" s="109">
        <v>23</v>
      </c>
      <c r="W18" s="109">
        <v>24</v>
      </c>
      <c r="X18" s="110">
        <v>1.04348</v>
      </c>
      <c r="Y18" s="111">
        <v>4.1587899999999997E-2</v>
      </c>
      <c r="Z18" s="111">
        <v>0.203931</v>
      </c>
      <c r="AB18" s="1">
        <v>2</v>
      </c>
      <c r="AC18" s="1">
        <v>3</v>
      </c>
      <c r="AD18" s="93">
        <v>1.5</v>
      </c>
      <c r="AE18" s="33">
        <v>0.25</v>
      </c>
      <c r="AF18" s="33">
        <v>0.5</v>
      </c>
    </row>
    <row r="19" spans="1:32" s="96" customFormat="1">
      <c r="A19" s="3">
        <v>17</v>
      </c>
      <c r="B19" s="96" t="s">
        <v>28</v>
      </c>
      <c r="C19" s="96" t="s">
        <v>70</v>
      </c>
      <c r="D19" s="97">
        <v>23</v>
      </c>
      <c r="E19" s="97">
        <v>50</v>
      </c>
      <c r="F19" s="101">
        <v>2.1739099999999998</v>
      </c>
      <c r="G19" s="99">
        <v>0.752363</v>
      </c>
      <c r="H19" s="99">
        <v>0.86738899999999997</v>
      </c>
      <c r="J19" s="97">
        <v>23</v>
      </c>
      <c r="K19" s="97">
        <v>24</v>
      </c>
      <c r="L19" s="102">
        <v>1.04348</v>
      </c>
      <c r="M19" s="99">
        <v>4.1587899999999997E-2</v>
      </c>
      <c r="N19" s="99">
        <v>0.203931</v>
      </c>
      <c r="P19" s="97">
        <v>23</v>
      </c>
      <c r="Q19" s="97">
        <v>44</v>
      </c>
      <c r="R19" s="98">
        <v>1.9130400000000001</v>
      </c>
      <c r="S19" s="99">
        <v>0.86200399999999999</v>
      </c>
      <c r="T19" s="99">
        <v>0.92844199999999999</v>
      </c>
      <c r="V19" s="109">
        <v>23</v>
      </c>
      <c r="W19" s="109">
        <v>40</v>
      </c>
      <c r="X19" s="110">
        <v>1.7391300000000001</v>
      </c>
      <c r="Y19" s="111">
        <v>0.97542499999999999</v>
      </c>
      <c r="Z19" s="111">
        <v>0.98763599999999996</v>
      </c>
      <c r="AB19" s="97">
        <v>13</v>
      </c>
      <c r="AC19" s="97">
        <v>30</v>
      </c>
      <c r="AD19" s="100">
        <v>2.30769</v>
      </c>
      <c r="AE19" s="99">
        <v>0.98224900000000004</v>
      </c>
      <c r="AF19" s="99">
        <v>0.99108499999999999</v>
      </c>
    </row>
    <row r="20" spans="1:32">
      <c r="A20" s="3">
        <v>18</v>
      </c>
      <c r="B20" t="s">
        <v>9</v>
      </c>
      <c r="C20" t="s">
        <v>71</v>
      </c>
      <c r="D20" s="1">
        <v>23</v>
      </c>
      <c r="E20" s="1">
        <v>43</v>
      </c>
      <c r="F20" s="40">
        <v>1.86957</v>
      </c>
      <c r="G20" s="33">
        <v>0.89602999999999999</v>
      </c>
      <c r="H20" s="33">
        <v>0.94658900000000001</v>
      </c>
      <c r="J20" s="1">
        <v>23</v>
      </c>
      <c r="K20" s="1">
        <v>24</v>
      </c>
      <c r="L20" s="41">
        <v>1.04348</v>
      </c>
      <c r="M20" s="33">
        <v>4.1587899999999997E-2</v>
      </c>
      <c r="N20" s="33">
        <v>0.203931</v>
      </c>
      <c r="P20" s="1">
        <v>23</v>
      </c>
      <c r="Q20" s="1">
        <v>42</v>
      </c>
      <c r="R20" s="91">
        <v>1.82609</v>
      </c>
      <c r="S20" s="33">
        <v>1.2741</v>
      </c>
      <c r="T20" s="33">
        <v>1.12876</v>
      </c>
      <c r="V20" s="109">
        <v>23</v>
      </c>
      <c r="W20" s="109">
        <v>35</v>
      </c>
      <c r="X20" s="110">
        <v>1.5217400000000001</v>
      </c>
      <c r="Y20" s="111">
        <v>0.68430999999999997</v>
      </c>
      <c r="Z20" s="111">
        <v>0.82723000000000002</v>
      </c>
      <c r="AB20" s="1">
        <v>9</v>
      </c>
      <c r="AC20" s="1">
        <v>21</v>
      </c>
      <c r="AD20" s="93">
        <v>2.3333300000000001</v>
      </c>
      <c r="AE20" s="33">
        <v>0.66666700000000001</v>
      </c>
      <c r="AF20" s="33">
        <v>0.81649700000000003</v>
      </c>
    </row>
    <row r="21" spans="1:32">
      <c r="A21" s="3">
        <v>19</v>
      </c>
      <c r="B21" t="s">
        <v>10</v>
      </c>
      <c r="C21" t="s">
        <v>70</v>
      </c>
      <c r="D21" s="1">
        <v>23</v>
      </c>
      <c r="E21" s="1">
        <v>70</v>
      </c>
      <c r="F21" s="40">
        <v>3.0434800000000002</v>
      </c>
      <c r="G21" s="33">
        <v>0.56332700000000002</v>
      </c>
      <c r="H21" s="33">
        <v>0.75055099999999997</v>
      </c>
      <c r="J21" s="1">
        <v>23</v>
      </c>
      <c r="K21" s="1">
        <v>23</v>
      </c>
      <c r="L21" s="41">
        <v>1</v>
      </c>
      <c r="M21" s="33">
        <v>0</v>
      </c>
      <c r="N21" s="33">
        <v>0</v>
      </c>
      <c r="P21" s="1">
        <v>23</v>
      </c>
      <c r="Q21" s="1">
        <v>30</v>
      </c>
      <c r="R21" s="91">
        <v>1.3043499999999999</v>
      </c>
      <c r="S21" s="33">
        <v>0.29867700000000003</v>
      </c>
      <c r="T21" s="33">
        <v>0.54651300000000003</v>
      </c>
      <c r="V21" s="109">
        <v>23</v>
      </c>
      <c r="W21" s="109">
        <v>27</v>
      </c>
      <c r="X21" s="110">
        <v>1.17391</v>
      </c>
      <c r="Y21" s="111">
        <v>0.14366699999999999</v>
      </c>
      <c r="Z21" s="111">
        <v>0.37903500000000001</v>
      </c>
      <c r="AB21" s="1">
        <v>6</v>
      </c>
      <c r="AC21" s="1">
        <v>10</v>
      </c>
      <c r="AD21" s="93">
        <v>1.6666700000000001</v>
      </c>
      <c r="AE21" s="33">
        <v>0.222222</v>
      </c>
      <c r="AF21" s="33">
        <v>0.47140500000000002</v>
      </c>
    </row>
    <row r="22" spans="1:32">
      <c r="A22" s="3">
        <v>20</v>
      </c>
      <c r="B22" t="s">
        <v>11</v>
      </c>
      <c r="C22" t="s">
        <v>71</v>
      </c>
      <c r="D22" s="1">
        <v>23</v>
      </c>
      <c r="E22" s="1">
        <v>48</v>
      </c>
      <c r="F22" s="40">
        <v>2.0869599999999999</v>
      </c>
      <c r="G22" s="33">
        <v>0.94896000000000003</v>
      </c>
      <c r="H22" s="33">
        <v>0.97414599999999996</v>
      </c>
      <c r="J22" s="1">
        <v>23</v>
      </c>
      <c r="K22" s="1">
        <v>23</v>
      </c>
      <c r="L22" s="41">
        <v>1</v>
      </c>
      <c r="M22" s="33">
        <v>0</v>
      </c>
      <c r="N22" s="33">
        <v>0</v>
      </c>
      <c r="P22" s="1">
        <v>23</v>
      </c>
      <c r="Q22" s="1">
        <v>35</v>
      </c>
      <c r="R22" s="91">
        <v>1.5217400000000001</v>
      </c>
      <c r="S22" s="33">
        <v>0.85822299999999996</v>
      </c>
      <c r="T22" s="33">
        <v>0.92640299999999998</v>
      </c>
      <c r="V22" s="109">
        <v>23</v>
      </c>
      <c r="W22" s="109">
        <v>29</v>
      </c>
      <c r="X22" s="110">
        <v>1.2608699999999999</v>
      </c>
      <c r="Y22" s="111">
        <v>0.27977299999999999</v>
      </c>
      <c r="Z22" s="111">
        <v>0.52893599999999996</v>
      </c>
      <c r="AB22" s="1">
        <v>7</v>
      </c>
      <c r="AC22" s="1">
        <v>13</v>
      </c>
      <c r="AD22" s="93">
        <v>1.85714</v>
      </c>
      <c r="AE22" s="33">
        <v>0.408163</v>
      </c>
      <c r="AF22" s="33">
        <v>0.63887700000000003</v>
      </c>
    </row>
    <row r="23" spans="1:32">
      <c r="A23" s="3">
        <v>21</v>
      </c>
      <c r="B23" t="s">
        <v>57</v>
      </c>
      <c r="C23" t="s">
        <v>71</v>
      </c>
      <c r="D23" s="1">
        <v>23</v>
      </c>
      <c r="E23" s="1">
        <v>67</v>
      </c>
      <c r="F23" s="40">
        <v>2.9130400000000001</v>
      </c>
      <c r="G23" s="33">
        <v>0.68809100000000001</v>
      </c>
      <c r="H23" s="33">
        <v>0.82951200000000003</v>
      </c>
      <c r="J23" s="1">
        <v>23</v>
      </c>
      <c r="K23" s="1">
        <v>25</v>
      </c>
      <c r="L23" s="41">
        <v>1.0869599999999999</v>
      </c>
      <c r="M23" s="33">
        <v>7.9395099999999996E-2</v>
      </c>
      <c r="N23" s="33">
        <v>0.28177099999999999</v>
      </c>
      <c r="P23" s="1">
        <v>23</v>
      </c>
      <c r="Q23" s="1">
        <v>43</v>
      </c>
      <c r="R23" s="91">
        <v>1.86957</v>
      </c>
      <c r="S23" s="33">
        <v>1.41777</v>
      </c>
      <c r="T23" s="33">
        <v>1.1907000000000001</v>
      </c>
      <c r="V23" s="109">
        <v>23</v>
      </c>
      <c r="W23" s="109">
        <v>36</v>
      </c>
      <c r="X23" s="110">
        <v>1.5652200000000001</v>
      </c>
      <c r="Y23" s="111">
        <v>0.85444200000000003</v>
      </c>
      <c r="Z23" s="111">
        <v>0.92436099999999999</v>
      </c>
      <c r="AB23" s="1">
        <v>10</v>
      </c>
      <c r="AC23" s="1">
        <v>23</v>
      </c>
      <c r="AD23" s="93">
        <v>2.2999999999999998</v>
      </c>
      <c r="AE23" s="33">
        <v>1.01</v>
      </c>
      <c r="AF23" s="33">
        <v>1.00499</v>
      </c>
    </row>
    <row r="24" spans="1:32">
      <c r="A24" s="3">
        <v>22</v>
      </c>
      <c r="B24" t="s">
        <v>20</v>
      </c>
      <c r="C24" t="s">
        <v>70</v>
      </c>
      <c r="D24" s="1">
        <v>23</v>
      </c>
      <c r="E24" s="1">
        <v>66</v>
      </c>
      <c r="F24" s="40">
        <v>2.86957</v>
      </c>
      <c r="G24" s="33">
        <v>0.46124799999999999</v>
      </c>
      <c r="H24" s="33">
        <v>0.67915199999999998</v>
      </c>
      <c r="J24" s="1">
        <v>23</v>
      </c>
      <c r="K24" s="1">
        <v>31</v>
      </c>
      <c r="L24" s="41">
        <v>1.3478300000000001</v>
      </c>
      <c r="M24" s="33">
        <v>0.22684299999999999</v>
      </c>
      <c r="N24" s="33">
        <v>0.47627999999999998</v>
      </c>
      <c r="P24" s="1">
        <v>23</v>
      </c>
      <c r="Q24" s="1">
        <v>40</v>
      </c>
      <c r="R24" s="91">
        <v>1.7391300000000001</v>
      </c>
      <c r="S24" s="33">
        <v>1.2362899999999999</v>
      </c>
      <c r="T24" s="33">
        <v>1.11189</v>
      </c>
      <c r="V24" s="109">
        <v>23</v>
      </c>
      <c r="W24" s="109">
        <v>38</v>
      </c>
      <c r="X24" s="110">
        <v>1.6521699999999999</v>
      </c>
      <c r="Y24" s="111">
        <v>0.83553900000000003</v>
      </c>
      <c r="Z24" s="111">
        <v>0.91407799999999995</v>
      </c>
      <c r="AB24" s="1">
        <v>8</v>
      </c>
      <c r="AC24" s="1">
        <v>22</v>
      </c>
      <c r="AD24" s="93">
        <v>2.75</v>
      </c>
      <c r="AE24" s="33">
        <v>0.4375</v>
      </c>
      <c r="AF24" s="33">
        <v>0.66143799999999997</v>
      </c>
    </row>
    <row r="25" spans="1:32">
      <c r="A25" s="3">
        <v>23</v>
      </c>
      <c r="B25" t="s">
        <v>54</v>
      </c>
      <c r="C25" t="s">
        <v>71</v>
      </c>
      <c r="D25" s="1">
        <v>23</v>
      </c>
      <c r="E25" s="1">
        <v>33</v>
      </c>
      <c r="F25" s="40">
        <v>1.4347799999999999</v>
      </c>
      <c r="G25" s="33">
        <v>0.50661599999999996</v>
      </c>
      <c r="H25" s="33">
        <v>0.71177000000000001</v>
      </c>
      <c r="J25" s="1">
        <v>23</v>
      </c>
      <c r="K25" s="1">
        <v>23</v>
      </c>
      <c r="L25" s="41">
        <v>1</v>
      </c>
      <c r="M25" s="33">
        <v>0</v>
      </c>
      <c r="N25" s="33">
        <v>0</v>
      </c>
      <c r="P25" s="1">
        <v>23</v>
      </c>
      <c r="Q25" s="1">
        <v>37</v>
      </c>
      <c r="R25" s="91">
        <v>1.6087</v>
      </c>
      <c r="S25" s="33">
        <v>1.10775</v>
      </c>
      <c r="T25" s="33">
        <v>1.0525</v>
      </c>
      <c r="V25" s="109">
        <v>22</v>
      </c>
      <c r="W25" s="109">
        <v>30</v>
      </c>
      <c r="X25" s="110">
        <v>1.36364</v>
      </c>
      <c r="Y25" s="111">
        <v>0.68594999999999995</v>
      </c>
      <c r="Z25" s="111">
        <v>0.82822099999999998</v>
      </c>
      <c r="AB25" s="1">
        <v>7</v>
      </c>
      <c r="AC25" s="1">
        <v>15</v>
      </c>
      <c r="AD25" s="93">
        <v>2.1428600000000002</v>
      </c>
      <c r="AE25" s="33">
        <v>1.2653099999999999</v>
      </c>
      <c r="AF25" s="33">
        <v>1.12486</v>
      </c>
    </row>
    <row r="26" spans="1:32">
      <c r="A26" s="3">
        <v>24</v>
      </c>
      <c r="B26" t="s">
        <v>39</v>
      </c>
      <c r="C26" t="s">
        <v>71</v>
      </c>
      <c r="D26" s="1">
        <v>23</v>
      </c>
      <c r="E26" s="1">
        <v>33</v>
      </c>
      <c r="F26" s="40">
        <v>1.4347799999999999</v>
      </c>
      <c r="G26" s="33">
        <v>0.33270300000000003</v>
      </c>
      <c r="H26" s="33">
        <v>0.57680399999999998</v>
      </c>
      <c r="J26" s="1">
        <v>23</v>
      </c>
      <c r="K26" s="1">
        <v>23</v>
      </c>
      <c r="L26" s="41">
        <v>1</v>
      </c>
      <c r="M26" s="33">
        <v>0</v>
      </c>
      <c r="N26" s="33">
        <v>0</v>
      </c>
      <c r="P26" s="1">
        <v>22</v>
      </c>
      <c r="Q26" s="1">
        <v>32</v>
      </c>
      <c r="R26" s="91">
        <v>1.45455</v>
      </c>
      <c r="S26" s="33">
        <v>0.61156999999999995</v>
      </c>
      <c r="T26" s="33">
        <v>0.78203</v>
      </c>
      <c r="V26" s="109">
        <v>23</v>
      </c>
      <c r="W26" s="109">
        <v>31</v>
      </c>
      <c r="X26" s="110">
        <v>1.3478300000000001</v>
      </c>
      <c r="Y26" s="111">
        <v>0.48771300000000001</v>
      </c>
      <c r="Z26" s="111">
        <v>0.69836399999999998</v>
      </c>
      <c r="AB26" s="1">
        <v>7</v>
      </c>
      <c r="AC26" s="1">
        <v>15</v>
      </c>
      <c r="AD26" s="93">
        <v>2.1428600000000002</v>
      </c>
      <c r="AE26" s="33">
        <v>0.69387799999999999</v>
      </c>
      <c r="AF26" s="33">
        <v>0.83299299999999998</v>
      </c>
    </row>
    <row r="27" spans="1:32">
      <c r="A27" s="3">
        <v>25</v>
      </c>
      <c r="B27" t="s">
        <v>43</v>
      </c>
      <c r="C27" t="s">
        <v>71</v>
      </c>
      <c r="D27" s="1">
        <v>23</v>
      </c>
      <c r="E27" s="1">
        <v>70</v>
      </c>
      <c r="F27" s="40">
        <v>3.0434800000000002</v>
      </c>
      <c r="G27" s="33">
        <v>0.73724000000000001</v>
      </c>
      <c r="H27" s="33">
        <v>0.85862700000000003</v>
      </c>
      <c r="J27" s="1">
        <v>23</v>
      </c>
      <c r="K27" s="1">
        <v>33</v>
      </c>
      <c r="L27" s="41">
        <v>1.4347799999999999</v>
      </c>
      <c r="M27" s="33">
        <v>0.24574699999999999</v>
      </c>
      <c r="N27" s="33">
        <v>0.495728</v>
      </c>
      <c r="P27" s="1">
        <v>23</v>
      </c>
      <c r="Q27" s="1">
        <v>65</v>
      </c>
      <c r="R27" s="91">
        <v>2.8260900000000002</v>
      </c>
      <c r="S27" s="33">
        <v>1.5349699999999999</v>
      </c>
      <c r="T27" s="33">
        <v>1.2389399999999999</v>
      </c>
      <c r="V27" s="109">
        <v>23</v>
      </c>
      <c r="W27" s="109">
        <v>60</v>
      </c>
      <c r="X27" s="110">
        <v>2.6086999999999998</v>
      </c>
      <c r="Y27" s="111">
        <v>1.1947099999999999</v>
      </c>
      <c r="Z27" s="111">
        <v>1.0930299999999999</v>
      </c>
      <c r="AB27" s="1">
        <v>18</v>
      </c>
      <c r="AC27" s="1">
        <v>55</v>
      </c>
      <c r="AD27" s="93">
        <v>3.0555599999999998</v>
      </c>
      <c r="AE27" s="33">
        <v>0.60802500000000004</v>
      </c>
      <c r="AF27" s="33">
        <v>0.77975899999999998</v>
      </c>
    </row>
    <row r="28" spans="1:32">
      <c r="A28" s="3">
        <v>26</v>
      </c>
      <c r="B28" t="s">
        <v>55</v>
      </c>
      <c r="C28" t="s">
        <v>71</v>
      </c>
      <c r="D28" s="1">
        <v>23</v>
      </c>
      <c r="E28" s="1">
        <v>73</v>
      </c>
      <c r="F28" s="40">
        <v>3.1739099999999998</v>
      </c>
      <c r="G28" s="33">
        <v>0.49149300000000001</v>
      </c>
      <c r="H28" s="33">
        <v>0.70106599999999997</v>
      </c>
      <c r="J28" s="1">
        <v>23</v>
      </c>
      <c r="K28" s="1">
        <v>23</v>
      </c>
      <c r="L28" s="41">
        <v>1</v>
      </c>
      <c r="M28" s="33">
        <v>0</v>
      </c>
      <c r="N28" s="33">
        <v>0</v>
      </c>
      <c r="P28" s="1">
        <v>23</v>
      </c>
      <c r="Q28" s="1">
        <v>31</v>
      </c>
      <c r="R28" s="91">
        <v>1.3478300000000001</v>
      </c>
      <c r="S28" s="33">
        <v>0.48771300000000001</v>
      </c>
      <c r="T28" s="33">
        <v>0.69836399999999998</v>
      </c>
      <c r="V28" s="109">
        <v>23</v>
      </c>
      <c r="W28" s="109">
        <v>26</v>
      </c>
      <c r="X28" s="110">
        <v>1.13043</v>
      </c>
      <c r="Y28" s="111">
        <v>0.200378</v>
      </c>
      <c r="Z28" s="111">
        <v>0.44763599999999998</v>
      </c>
      <c r="AB28" s="1">
        <v>6</v>
      </c>
      <c r="AC28" s="1">
        <v>9</v>
      </c>
      <c r="AD28" s="93">
        <v>1.5</v>
      </c>
      <c r="AE28" s="33">
        <v>0.58333299999999999</v>
      </c>
      <c r="AF28" s="33">
        <v>0.76376299999999997</v>
      </c>
    </row>
    <row r="29" spans="1:32">
      <c r="A29" s="3">
        <v>27</v>
      </c>
      <c r="B29" t="s">
        <v>58</v>
      </c>
      <c r="C29" t="s">
        <v>71</v>
      </c>
      <c r="D29" s="1">
        <v>23</v>
      </c>
      <c r="E29" s="1">
        <v>69</v>
      </c>
      <c r="F29" s="40">
        <v>3</v>
      </c>
      <c r="G29" s="33">
        <v>0.43478299999999998</v>
      </c>
      <c r="H29" s="33">
        <v>0.65937999999999997</v>
      </c>
      <c r="J29" s="1">
        <v>23</v>
      </c>
      <c r="K29" s="1">
        <v>26</v>
      </c>
      <c r="L29" s="41">
        <v>1.13043</v>
      </c>
      <c r="M29" s="33">
        <v>0.113422</v>
      </c>
      <c r="N29" s="33">
        <v>0.336781</v>
      </c>
      <c r="P29" s="1">
        <v>23</v>
      </c>
      <c r="Q29" s="1">
        <v>43</v>
      </c>
      <c r="R29" s="91">
        <v>1.86957</v>
      </c>
      <c r="S29" s="33">
        <v>1.41777</v>
      </c>
      <c r="T29" s="33">
        <v>1.1907000000000001</v>
      </c>
      <c r="V29" s="109">
        <v>23</v>
      </c>
      <c r="W29" s="109">
        <v>33</v>
      </c>
      <c r="X29" s="110">
        <v>1.4347799999999999</v>
      </c>
      <c r="Y29" s="111">
        <v>0.68052900000000005</v>
      </c>
      <c r="Z29" s="111">
        <v>0.82494199999999995</v>
      </c>
      <c r="AB29" s="1">
        <v>9</v>
      </c>
      <c r="AC29" s="1">
        <v>19</v>
      </c>
      <c r="AD29" s="93">
        <v>2.11111</v>
      </c>
      <c r="AE29" s="33">
        <v>0.98765400000000003</v>
      </c>
      <c r="AF29" s="33">
        <v>0.99380800000000002</v>
      </c>
    </row>
    <row r="30" spans="1:32">
      <c r="A30" s="3">
        <v>28</v>
      </c>
      <c r="B30" t="s">
        <v>49</v>
      </c>
      <c r="C30" t="s">
        <v>70</v>
      </c>
      <c r="D30" s="1">
        <v>23</v>
      </c>
      <c r="E30" s="1">
        <v>49</v>
      </c>
      <c r="F30" s="40">
        <v>2.13043</v>
      </c>
      <c r="G30" s="33">
        <v>1.24386</v>
      </c>
      <c r="H30" s="33">
        <v>1.11528</v>
      </c>
      <c r="J30" s="1">
        <v>23</v>
      </c>
      <c r="K30" s="1">
        <v>24</v>
      </c>
      <c r="L30" s="41">
        <v>1.04348</v>
      </c>
      <c r="M30" s="33">
        <v>4.1587899999999997E-2</v>
      </c>
      <c r="N30" s="33">
        <v>0.203931</v>
      </c>
      <c r="P30" s="1">
        <v>23</v>
      </c>
      <c r="Q30" s="1">
        <v>60</v>
      </c>
      <c r="R30" s="91">
        <v>2.6086999999999998</v>
      </c>
      <c r="S30" s="33">
        <v>1.54253</v>
      </c>
      <c r="T30" s="33">
        <v>1.2419899999999999</v>
      </c>
      <c r="V30" s="109">
        <v>23</v>
      </c>
      <c r="W30" s="109">
        <v>53</v>
      </c>
      <c r="X30" s="110">
        <v>2.3043499999999999</v>
      </c>
      <c r="Y30" s="111">
        <v>1.34216</v>
      </c>
      <c r="Z30" s="111">
        <v>1.1585099999999999</v>
      </c>
      <c r="AB30" s="1">
        <v>16</v>
      </c>
      <c r="AC30" s="1">
        <v>47</v>
      </c>
      <c r="AD30" s="93">
        <v>2.9375</v>
      </c>
      <c r="AE30" s="33">
        <v>0.68359400000000003</v>
      </c>
      <c r="AF30" s="33">
        <v>0.826797</v>
      </c>
    </row>
    <row r="31" spans="1:32">
      <c r="A31" s="3">
        <v>29</v>
      </c>
      <c r="B31" t="s">
        <v>59</v>
      </c>
      <c r="C31" t="s">
        <v>71</v>
      </c>
      <c r="D31" s="1">
        <v>23</v>
      </c>
      <c r="E31" s="1">
        <v>70</v>
      </c>
      <c r="F31" s="40">
        <v>3.0434800000000002</v>
      </c>
      <c r="G31" s="33">
        <v>0.65028399999999997</v>
      </c>
      <c r="H31" s="33">
        <v>0.80640199999999995</v>
      </c>
      <c r="J31" s="1">
        <v>23</v>
      </c>
      <c r="K31" s="1">
        <v>24</v>
      </c>
      <c r="L31" s="41">
        <v>1.04348</v>
      </c>
      <c r="M31" s="33">
        <v>4.1587899999999997E-2</v>
      </c>
      <c r="N31" s="33">
        <v>0.203931</v>
      </c>
      <c r="P31" s="1">
        <v>23</v>
      </c>
      <c r="Q31" s="1">
        <v>55</v>
      </c>
      <c r="R31" s="91">
        <v>2.3913000000000002</v>
      </c>
      <c r="S31" s="33">
        <v>1.0207900000000001</v>
      </c>
      <c r="T31" s="33">
        <v>1.01034</v>
      </c>
      <c r="V31" s="109">
        <v>23</v>
      </c>
      <c r="W31" s="109">
        <v>43</v>
      </c>
      <c r="X31" s="110">
        <v>1.86957</v>
      </c>
      <c r="Y31" s="111">
        <v>0.80907399999999996</v>
      </c>
      <c r="Z31" s="111">
        <v>0.89948499999999998</v>
      </c>
      <c r="AB31" s="1">
        <v>18</v>
      </c>
      <c r="AC31" s="1">
        <v>38</v>
      </c>
      <c r="AD31" s="93">
        <v>2.11111</v>
      </c>
      <c r="AE31" s="33">
        <v>0.765432</v>
      </c>
      <c r="AF31" s="33">
        <v>0.87488999999999995</v>
      </c>
    </row>
    <row r="32" spans="1:32">
      <c r="A32" s="3">
        <v>30</v>
      </c>
      <c r="B32" t="s">
        <v>5</v>
      </c>
      <c r="C32" t="s">
        <v>70</v>
      </c>
      <c r="D32" s="1">
        <v>23</v>
      </c>
      <c r="E32" s="1">
        <v>64</v>
      </c>
      <c r="F32" s="40">
        <v>2.78261</v>
      </c>
      <c r="G32" s="33">
        <v>0.865784</v>
      </c>
      <c r="H32" s="33">
        <v>0.93047500000000005</v>
      </c>
      <c r="J32" s="1">
        <v>23</v>
      </c>
      <c r="K32" s="1">
        <v>26</v>
      </c>
      <c r="L32" s="41">
        <v>1.13043</v>
      </c>
      <c r="M32" s="33">
        <v>0.113422</v>
      </c>
      <c r="N32" s="33">
        <v>0.336781</v>
      </c>
      <c r="P32" s="1">
        <v>23</v>
      </c>
      <c r="Q32" s="1">
        <v>47</v>
      </c>
      <c r="R32" s="91">
        <v>2.0434800000000002</v>
      </c>
      <c r="S32" s="33">
        <v>1.3459399999999999</v>
      </c>
      <c r="T32" s="33">
        <v>1.1601399999999999</v>
      </c>
      <c r="V32" s="109">
        <v>23</v>
      </c>
      <c r="W32" s="109">
        <v>38</v>
      </c>
      <c r="X32" s="110">
        <v>1.6521699999999999</v>
      </c>
      <c r="Y32" s="111">
        <v>0.57466899999999999</v>
      </c>
      <c r="Z32" s="111">
        <v>0.75806899999999999</v>
      </c>
      <c r="AB32" s="1">
        <v>11</v>
      </c>
      <c r="AC32" s="1">
        <v>26</v>
      </c>
      <c r="AD32" s="93">
        <v>2.3636400000000002</v>
      </c>
      <c r="AE32" s="33">
        <v>0.231405</v>
      </c>
      <c r="AF32" s="33">
        <v>0.48104599999999997</v>
      </c>
    </row>
    <row r="33" spans="1:32">
      <c r="A33" s="3">
        <v>31</v>
      </c>
      <c r="B33" t="s">
        <v>31</v>
      </c>
      <c r="C33" t="s">
        <v>70</v>
      </c>
      <c r="D33" s="1">
        <v>22</v>
      </c>
      <c r="E33" s="1">
        <v>58</v>
      </c>
      <c r="F33" s="40">
        <v>2.6363599999999998</v>
      </c>
      <c r="G33" s="33">
        <v>0.77685999999999999</v>
      </c>
      <c r="H33" s="33">
        <v>0.88139599999999996</v>
      </c>
      <c r="J33" s="1">
        <v>23</v>
      </c>
      <c r="K33" s="1">
        <v>23</v>
      </c>
      <c r="L33" s="41">
        <v>1</v>
      </c>
      <c r="M33" s="33">
        <v>0</v>
      </c>
      <c r="N33" s="33">
        <v>0</v>
      </c>
      <c r="P33" s="1">
        <v>23</v>
      </c>
      <c r="Q33" s="1">
        <v>28</v>
      </c>
      <c r="R33" s="91">
        <v>1.21739</v>
      </c>
      <c r="S33" s="33">
        <v>0.51795800000000003</v>
      </c>
      <c r="T33" s="33">
        <v>0.71969300000000003</v>
      </c>
      <c r="V33" s="109">
        <v>22</v>
      </c>
      <c r="W33" s="109">
        <v>23</v>
      </c>
      <c r="X33" s="110">
        <v>1.04545</v>
      </c>
      <c r="Y33" s="111">
        <v>4.3388400000000001E-2</v>
      </c>
      <c r="Z33" s="111">
        <v>0.20829900000000001</v>
      </c>
      <c r="AB33" s="1">
        <v>2</v>
      </c>
      <c r="AC33" s="1">
        <v>3</v>
      </c>
      <c r="AD33" s="93">
        <v>1.5</v>
      </c>
      <c r="AE33" s="33">
        <v>0.25</v>
      </c>
      <c r="AF33" s="33">
        <v>0.5</v>
      </c>
    </row>
    <row r="34" spans="1:32">
      <c r="A34" s="3">
        <v>32</v>
      </c>
      <c r="B34" t="s">
        <v>60</v>
      </c>
      <c r="C34" t="s">
        <v>71</v>
      </c>
      <c r="D34" s="1">
        <v>23</v>
      </c>
      <c r="E34" s="1">
        <v>29</v>
      </c>
      <c r="F34" s="40">
        <v>1.2608699999999999</v>
      </c>
      <c r="G34" s="33">
        <v>0.27977299999999999</v>
      </c>
      <c r="H34" s="33">
        <v>0.52893599999999996</v>
      </c>
      <c r="J34" s="1">
        <v>23</v>
      </c>
      <c r="K34" s="1">
        <v>27</v>
      </c>
      <c r="L34" s="41">
        <v>1.17391</v>
      </c>
      <c r="M34" s="33">
        <v>0.40453699999999998</v>
      </c>
      <c r="N34" s="33">
        <v>0.63603200000000004</v>
      </c>
      <c r="P34" s="1">
        <v>23</v>
      </c>
      <c r="Q34" s="1">
        <v>42</v>
      </c>
      <c r="R34" s="91">
        <v>1.82609</v>
      </c>
      <c r="S34" s="33">
        <v>1.0132300000000001</v>
      </c>
      <c r="T34" s="33">
        <v>1.0065900000000001</v>
      </c>
      <c r="V34" s="109">
        <v>23</v>
      </c>
      <c r="W34" s="109">
        <v>32</v>
      </c>
      <c r="X34" s="110">
        <v>1.3913</v>
      </c>
      <c r="Y34" s="111">
        <v>0.32514199999999999</v>
      </c>
      <c r="Z34" s="111">
        <v>0.57021200000000005</v>
      </c>
      <c r="AB34" s="1">
        <v>11</v>
      </c>
      <c r="AC34" s="1">
        <v>20</v>
      </c>
      <c r="AD34" s="93">
        <v>1.8181799999999999</v>
      </c>
      <c r="AE34" s="33">
        <v>0.33057900000000001</v>
      </c>
      <c r="AF34" s="33">
        <v>0.57496000000000003</v>
      </c>
    </row>
    <row r="35" spans="1:32">
      <c r="A35" s="3">
        <v>33</v>
      </c>
      <c r="B35" t="s">
        <v>21</v>
      </c>
      <c r="C35" t="s">
        <v>70</v>
      </c>
      <c r="D35" s="1">
        <v>23</v>
      </c>
      <c r="E35" s="1">
        <v>57</v>
      </c>
      <c r="F35" s="40">
        <v>2.4782600000000001</v>
      </c>
      <c r="G35" s="33">
        <v>0.51039699999999999</v>
      </c>
      <c r="H35" s="33">
        <v>0.71442099999999997</v>
      </c>
      <c r="J35" s="1">
        <v>23</v>
      </c>
      <c r="K35" s="1">
        <v>34</v>
      </c>
      <c r="L35" s="41">
        <v>1.4782599999999999</v>
      </c>
      <c r="M35" s="33">
        <v>0.249527</v>
      </c>
      <c r="N35" s="33">
        <v>0.499527</v>
      </c>
      <c r="P35" s="1">
        <v>23</v>
      </c>
      <c r="Q35" s="1">
        <v>42</v>
      </c>
      <c r="R35" s="91">
        <v>1.82609</v>
      </c>
      <c r="S35" s="33">
        <v>1.3610599999999999</v>
      </c>
      <c r="T35" s="33">
        <v>1.1666399999999999</v>
      </c>
      <c r="V35" s="109">
        <v>22</v>
      </c>
      <c r="W35" s="109">
        <v>38</v>
      </c>
      <c r="X35" s="110">
        <v>1.7272700000000001</v>
      </c>
      <c r="Y35" s="111">
        <v>1.0165299999999999</v>
      </c>
      <c r="Z35" s="111">
        <v>1.00823</v>
      </c>
      <c r="AB35" s="1">
        <v>9</v>
      </c>
      <c r="AC35" s="1">
        <v>25</v>
      </c>
      <c r="AD35" s="93">
        <v>2.7777799999999999</v>
      </c>
      <c r="AE35" s="33">
        <v>0.61728400000000005</v>
      </c>
      <c r="AF35" s="33">
        <v>0.78567399999999998</v>
      </c>
    </row>
    <row r="36" spans="1:32">
      <c r="A36" s="3">
        <v>34</v>
      </c>
      <c r="B36" t="s">
        <v>37</v>
      </c>
      <c r="C36" t="s">
        <v>70</v>
      </c>
      <c r="D36" s="1">
        <v>23</v>
      </c>
      <c r="E36" s="1">
        <v>62</v>
      </c>
      <c r="F36" s="40">
        <v>2.6956500000000001</v>
      </c>
      <c r="G36" s="33">
        <v>0.47259000000000001</v>
      </c>
      <c r="H36" s="33">
        <v>0.68745199999999995</v>
      </c>
      <c r="J36" s="1">
        <v>23</v>
      </c>
      <c r="K36" s="1">
        <v>27</v>
      </c>
      <c r="L36" s="41">
        <v>1.17391</v>
      </c>
      <c r="M36" s="33">
        <v>0.14366699999999999</v>
      </c>
      <c r="N36" s="33">
        <v>0.37903500000000001</v>
      </c>
      <c r="P36" s="1">
        <v>23</v>
      </c>
      <c r="Q36" s="1">
        <v>36</v>
      </c>
      <c r="R36" s="91">
        <v>1.5652200000000001</v>
      </c>
      <c r="S36" s="33">
        <v>0.94139899999999999</v>
      </c>
      <c r="T36" s="33">
        <v>0.97025700000000004</v>
      </c>
      <c r="V36" s="109">
        <v>23</v>
      </c>
      <c r="W36" s="109">
        <v>33</v>
      </c>
      <c r="X36" s="110">
        <v>1.4347799999999999</v>
      </c>
      <c r="Y36" s="111">
        <v>0.59357300000000002</v>
      </c>
      <c r="Z36" s="111">
        <v>0.77043700000000004</v>
      </c>
      <c r="AB36" s="1">
        <v>7</v>
      </c>
      <c r="AC36" s="1">
        <v>16</v>
      </c>
      <c r="AD36" s="93">
        <v>2.2857099999999999</v>
      </c>
      <c r="AE36" s="33">
        <v>0.77551000000000003</v>
      </c>
      <c r="AF36" s="33">
        <v>0.88063100000000005</v>
      </c>
    </row>
    <row r="37" spans="1:32">
      <c r="A37" s="3">
        <v>35</v>
      </c>
      <c r="B37" t="s">
        <v>6</v>
      </c>
      <c r="C37" t="s">
        <v>70</v>
      </c>
      <c r="D37" s="1">
        <v>23</v>
      </c>
      <c r="E37" s="1">
        <v>63</v>
      </c>
      <c r="F37" s="40">
        <v>2.7391299999999998</v>
      </c>
      <c r="G37" s="33">
        <v>0.71455599999999997</v>
      </c>
      <c r="H37" s="33">
        <v>0.84531400000000001</v>
      </c>
      <c r="J37" s="1">
        <v>23</v>
      </c>
      <c r="K37" s="1">
        <v>25</v>
      </c>
      <c r="L37" s="41">
        <v>1.0869599999999999</v>
      </c>
      <c r="M37" s="33">
        <v>7.9395099999999996E-2</v>
      </c>
      <c r="N37" s="33">
        <v>0.28177099999999999</v>
      </c>
      <c r="P37" s="1">
        <v>23</v>
      </c>
      <c r="Q37" s="1">
        <v>44</v>
      </c>
      <c r="R37" s="91">
        <v>1.9130400000000001</v>
      </c>
      <c r="S37" s="33">
        <v>1.03592</v>
      </c>
      <c r="T37" s="33">
        <v>1.0178</v>
      </c>
      <c r="V37" s="109">
        <v>23</v>
      </c>
      <c r="W37" s="109">
        <v>36</v>
      </c>
      <c r="X37" s="110">
        <v>1.5652200000000001</v>
      </c>
      <c r="Y37" s="111">
        <v>0.767486</v>
      </c>
      <c r="Z37" s="111">
        <v>0.87606300000000004</v>
      </c>
      <c r="AB37" s="1">
        <v>12</v>
      </c>
      <c r="AC37" s="1">
        <v>25</v>
      </c>
      <c r="AD37" s="93">
        <v>2.0833300000000001</v>
      </c>
      <c r="AE37" s="33">
        <v>0.90972200000000003</v>
      </c>
      <c r="AF37" s="33">
        <v>0.95379400000000003</v>
      </c>
    </row>
    <row r="38" spans="1:32">
      <c r="A38" s="3">
        <v>36</v>
      </c>
      <c r="B38" t="s">
        <v>17</v>
      </c>
      <c r="C38" t="s">
        <v>70</v>
      </c>
      <c r="D38" s="1">
        <v>23</v>
      </c>
      <c r="E38" s="1">
        <v>60</v>
      </c>
      <c r="F38" s="40">
        <v>2.6086999999999998</v>
      </c>
      <c r="G38" s="33">
        <v>0.32514199999999999</v>
      </c>
      <c r="H38" s="33">
        <v>0.57021200000000005</v>
      </c>
      <c r="J38" s="1">
        <v>23</v>
      </c>
      <c r="K38" s="1">
        <v>25</v>
      </c>
      <c r="L38" s="41">
        <v>1.0869599999999999</v>
      </c>
      <c r="M38" s="33">
        <v>7.9395099999999996E-2</v>
      </c>
      <c r="N38" s="33">
        <v>0.28177099999999999</v>
      </c>
      <c r="P38" s="1">
        <v>22</v>
      </c>
      <c r="Q38" s="1">
        <v>36</v>
      </c>
      <c r="R38" s="91">
        <v>1.63636</v>
      </c>
      <c r="S38" s="33">
        <v>1.04959</v>
      </c>
      <c r="T38" s="33">
        <v>1.0244899999999999</v>
      </c>
      <c r="V38" s="109">
        <v>23</v>
      </c>
      <c r="W38" s="109">
        <v>32</v>
      </c>
      <c r="X38" s="110">
        <v>1.3913</v>
      </c>
      <c r="Y38" s="111">
        <v>0.49905500000000003</v>
      </c>
      <c r="Z38" s="111">
        <v>0.70643800000000001</v>
      </c>
      <c r="AB38" s="1">
        <v>7</v>
      </c>
      <c r="AC38" s="1">
        <v>16</v>
      </c>
      <c r="AD38" s="93">
        <v>2.2857099999999999</v>
      </c>
      <c r="AE38" s="33">
        <v>0.48979600000000001</v>
      </c>
      <c r="AF38" s="33">
        <v>0.69985399999999998</v>
      </c>
    </row>
    <row r="39" spans="1:32">
      <c r="A39" s="3">
        <v>37</v>
      </c>
      <c r="B39" t="s">
        <v>27</v>
      </c>
      <c r="C39" t="s">
        <v>70</v>
      </c>
      <c r="D39" s="1">
        <v>23</v>
      </c>
      <c r="E39" s="1">
        <v>65</v>
      </c>
      <c r="F39" s="40">
        <v>2.8260900000000002</v>
      </c>
      <c r="G39" s="33">
        <v>1.0132300000000001</v>
      </c>
      <c r="H39" s="33">
        <v>1.0065900000000001</v>
      </c>
      <c r="J39" s="1">
        <v>23</v>
      </c>
      <c r="K39" s="1">
        <v>24</v>
      </c>
      <c r="L39" s="41">
        <v>1.04348</v>
      </c>
      <c r="M39" s="33">
        <v>4.1587899999999997E-2</v>
      </c>
      <c r="N39" s="33">
        <v>0.203931</v>
      </c>
      <c r="P39" s="1">
        <v>23</v>
      </c>
      <c r="Q39" s="1">
        <v>34</v>
      </c>
      <c r="R39" s="91">
        <v>1.4782599999999999</v>
      </c>
      <c r="S39" s="33">
        <v>0.85822299999999996</v>
      </c>
      <c r="T39" s="33">
        <v>0.92640299999999998</v>
      </c>
      <c r="V39" s="109">
        <v>23</v>
      </c>
      <c r="W39" s="109">
        <v>33</v>
      </c>
      <c r="X39" s="110">
        <v>1.4347799999999999</v>
      </c>
      <c r="Y39" s="111">
        <v>0.68052900000000005</v>
      </c>
      <c r="Z39" s="111">
        <v>0.82494199999999995</v>
      </c>
      <c r="AB39" s="1">
        <v>5</v>
      </c>
      <c r="AC39" s="1">
        <v>15</v>
      </c>
      <c r="AD39" s="93">
        <v>3</v>
      </c>
      <c r="AE39" s="33">
        <v>0</v>
      </c>
      <c r="AF39" s="33">
        <v>0</v>
      </c>
    </row>
    <row r="40" spans="1:32">
      <c r="A40" s="3">
        <v>38</v>
      </c>
      <c r="B40" t="s">
        <v>24</v>
      </c>
      <c r="C40" t="s">
        <v>70</v>
      </c>
      <c r="D40" s="1">
        <v>23</v>
      </c>
      <c r="E40" s="1">
        <v>60</v>
      </c>
      <c r="F40" s="40">
        <v>2.6086999999999998</v>
      </c>
      <c r="G40" s="33">
        <v>0.84688099999999999</v>
      </c>
      <c r="H40" s="33">
        <v>0.920261</v>
      </c>
      <c r="J40" s="1">
        <v>23</v>
      </c>
      <c r="K40" s="1">
        <v>28</v>
      </c>
      <c r="L40" s="41">
        <v>1.21739</v>
      </c>
      <c r="M40" s="33">
        <v>0.17013200000000001</v>
      </c>
      <c r="N40" s="33">
        <v>0.41247099999999998</v>
      </c>
      <c r="P40" s="1">
        <v>23</v>
      </c>
      <c r="Q40" s="1">
        <v>29</v>
      </c>
      <c r="R40" s="91">
        <v>1.2608699999999999</v>
      </c>
      <c r="S40" s="33">
        <v>0.27977299999999999</v>
      </c>
      <c r="T40" s="33">
        <v>0.52893599999999996</v>
      </c>
      <c r="V40" s="109">
        <v>23</v>
      </c>
      <c r="W40" s="109">
        <v>28</v>
      </c>
      <c r="X40" s="110">
        <v>1.21739</v>
      </c>
      <c r="Y40" s="111">
        <v>0.25708900000000001</v>
      </c>
      <c r="Z40" s="111">
        <v>0.50703900000000002</v>
      </c>
      <c r="AB40" s="1">
        <v>5</v>
      </c>
      <c r="AC40" s="1">
        <v>10</v>
      </c>
      <c r="AD40" s="93">
        <v>2</v>
      </c>
      <c r="AE40" s="33">
        <v>0.4</v>
      </c>
      <c r="AF40" s="33">
        <v>0.63245600000000002</v>
      </c>
    </row>
    <row r="41" spans="1:32">
      <c r="A41" s="3">
        <v>39</v>
      </c>
      <c r="B41" t="s">
        <v>26</v>
      </c>
      <c r="C41" t="s">
        <v>71</v>
      </c>
      <c r="D41" s="1">
        <v>23</v>
      </c>
      <c r="E41" s="1">
        <v>41</v>
      </c>
      <c r="F41" s="40">
        <v>1.78261</v>
      </c>
      <c r="G41" s="33">
        <v>0.51795800000000003</v>
      </c>
      <c r="H41" s="33">
        <v>0.71969300000000003</v>
      </c>
      <c r="J41" s="1">
        <v>23</v>
      </c>
      <c r="K41" s="1">
        <v>25</v>
      </c>
      <c r="L41" s="41">
        <v>1.0869599999999999</v>
      </c>
      <c r="M41" s="33">
        <v>7.9395099999999996E-2</v>
      </c>
      <c r="N41" s="33">
        <v>0.28177099999999999</v>
      </c>
      <c r="P41" s="1">
        <v>23</v>
      </c>
      <c r="Q41" s="1">
        <v>38</v>
      </c>
      <c r="R41" s="91">
        <v>1.6521699999999999</v>
      </c>
      <c r="S41" s="33">
        <v>1.2703199999999999</v>
      </c>
      <c r="T41" s="33">
        <v>1.1270899999999999</v>
      </c>
      <c r="V41" s="109">
        <v>23</v>
      </c>
      <c r="W41" s="109">
        <v>28</v>
      </c>
      <c r="X41" s="110">
        <v>1.21739</v>
      </c>
      <c r="Y41" s="111">
        <v>0.34404499999999999</v>
      </c>
      <c r="Z41" s="111">
        <v>0.58655400000000002</v>
      </c>
      <c r="AB41" s="1">
        <v>7</v>
      </c>
      <c r="AC41" s="1">
        <v>12</v>
      </c>
      <c r="AD41" s="93">
        <v>1.7142900000000001</v>
      </c>
      <c r="AE41" s="33">
        <v>0.77551000000000003</v>
      </c>
      <c r="AF41" s="33">
        <v>0.88063100000000005</v>
      </c>
    </row>
    <row r="42" spans="1:32">
      <c r="A42" s="3">
        <v>40</v>
      </c>
      <c r="B42" t="s">
        <v>46</v>
      </c>
      <c r="C42" t="s">
        <v>71</v>
      </c>
      <c r="D42" s="1">
        <v>23</v>
      </c>
      <c r="E42" s="1">
        <v>43</v>
      </c>
      <c r="F42" s="40">
        <v>1.86957</v>
      </c>
      <c r="G42" s="33">
        <v>1.24386</v>
      </c>
      <c r="H42" s="33">
        <v>1.11528</v>
      </c>
      <c r="J42" s="1">
        <v>22</v>
      </c>
      <c r="K42" s="1">
        <v>24</v>
      </c>
      <c r="L42" s="41">
        <v>1.09091</v>
      </c>
      <c r="M42" s="33">
        <v>8.2644599999999999E-2</v>
      </c>
      <c r="N42" s="33">
        <v>0.28748000000000001</v>
      </c>
      <c r="P42" s="1">
        <v>23</v>
      </c>
      <c r="Q42" s="1">
        <v>32</v>
      </c>
      <c r="R42" s="91">
        <v>1.3913</v>
      </c>
      <c r="S42" s="33">
        <v>0.41209800000000002</v>
      </c>
      <c r="T42" s="33">
        <v>0.64194899999999999</v>
      </c>
      <c r="V42" s="109">
        <v>23</v>
      </c>
      <c r="W42" s="109">
        <v>30</v>
      </c>
      <c r="X42" s="110">
        <v>1.3043499999999999</v>
      </c>
      <c r="Y42" s="111">
        <v>0.385633</v>
      </c>
      <c r="Z42" s="111">
        <v>0.62099400000000005</v>
      </c>
      <c r="AB42" s="1">
        <v>7</v>
      </c>
      <c r="AC42" s="1">
        <v>14</v>
      </c>
      <c r="AD42" s="93">
        <v>2</v>
      </c>
      <c r="AE42" s="33">
        <v>0.57142899999999996</v>
      </c>
      <c r="AF42" s="33">
        <v>0.75592899999999996</v>
      </c>
    </row>
    <row r="43" spans="1:32">
      <c r="A43" s="3">
        <v>41</v>
      </c>
      <c r="B43" t="s">
        <v>56</v>
      </c>
      <c r="C43" t="s">
        <v>71</v>
      </c>
      <c r="D43" s="1">
        <v>23</v>
      </c>
      <c r="E43" s="1">
        <v>29</v>
      </c>
      <c r="F43" s="40">
        <v>1.2608699999999999</v>
      </c>
      <c r="G43" s="33">
        <v>0.45368599999999998</v>
      </c>
      <c r="H43" s="33">
        <v>0.67356199999999999</v>
      </c>
      <c r="J43" s="1">
        <v>23</v>
      </c>
      <c r="K43" s="1">
        <v>24</v>
      </c>
      <c r="L43" s="41">
        <v>1.04348</v>
      </c>
      <c r="M43" s="33">
        <v>4.1587899999999997E-2</v>
      </c>
      <c r="N43" s="33">
        <v>0.203931</v>
      </c>
      <c r="P43" s="1">
        <v>22</v>
      </c>
      <c r="Q43" s="1">
        <v>37</v>
      </c>
      <c r="R43" s="91">
        <v>1.6818200000000001</v>
      </c>
      <c r="S43" s="33">
        <v>0.76239699999999999</v>
      </c>
      <c r="T43" s="33">
        <v>0.87315299999999996</v>
      </c>
      <c r="V43" s="109">
        <v>23</v>
      </c>
      <c r="W43" s="109">
        <v>34</v>
      </c>
      <c r="X43" s="110">
        <v>1.4782599999999999</v>
      </c>
      <c r="Y43" s="111">
        <v>0.59735300000000002</v>
      </c>
      <c r="Z43" s="111">
        <v>0.77288599999999996</v>
      </c>
      <c r="AB43" s="1">
        <v>10</v>
      </c>
      <c r="AC43" s="1">
        <v>21</v>
      </c>
      <c r="AD43" s="93">
        <v>2.1</v>
      </c>
      <c r="AE43" s="33">
        <v>0.69</v>
      </c>
      <c r="AF43" s="33">
        <v>0.83066200000000001</v>
      </c>
    </row>
    <row r="44" spans="1:32">
      <c r="A44" s="3">
        <v>42</v>
      </c>
      <c r="B44" t="s">
        <v>50</v>
      </c>
      <c r="C44" t="s">
        <v>70</v>
      </c>
      <c r="D44" s="1">
        <v>23</v>
      </c>
      <c r="E44" s="1">
        <v>72</v>
      </c>
      <c r="F44" s="40">
        <v>3.13043</v>
      </c>
      <c r="G44" s="33">
        <v>0.46124799999999999</v>
      </c>
      <c r="H44" s="33">
        <v>0.67915199999999998</v>
      </c>
      <c r="J44" s="1">
        <v>22</v>
      </c>
      <c r="K44" s="1">
        <v>23</v>
      </c>
      <c r="L44" s="41">
        <v>1.04545</v>
      </c>
      <c r="M44" s="33">
        <v>4.3388400000000001E-2</v>
      </c>
      <c r="N44" s="33">
        <v>0.20829900000000001</v>
      </c>
      <c r="P44" s="1">
        <v>23</v>
      </c>
      <c r="Q44" s="1">
        <v>28</v>
      </c>
      <c r="R44" s="91">
        <v>1.21739</v>
      </c>
      <c r="S44" s="33">
        <v>0.34404499999999999</v>
      </c>
      <c r="T44" s="33">
        <v>0.58655400000000002</v>
      </c>
      <c r="V44" s="109">
        <v>23</v>
      </c>
      <c r="W44" s="109">
        <v>25</v>
      </c>
      <c r="X44" s="110">
        <v>1.0869599999999999</v>
      </c>
      <c r="Y44" s="111">
        <v>7.9395099999999996E-2</v>
      </c>
      <c r="Z44" s="111">
        <v>0.28177099999999999</v>
      </c>
      <c r="AB44" s="1">
        <v>3</v>
      </c>
      <c r="AC44" s="1">
        <v>5</v>
      </c>
      <c r="AD44" s="93">
        <v>1.6666700000000001</v>
      </c>
      <c r="AE44" s="33">
        <v>0.222222</v>
      </c>
      <c r="AF44" s="33">
        <v>0.47140500000000002</v>
      </c>
    </row>
    <row r="45" spans="1:32">
      <c r="A45" s="3">
        <v>43</v>
      </c>
      <c r="B45" t="s">
        <v>23</v>
      </c>
      <c r="C45" t="s">
        <v>70</v>
      </c>
      <c r="D45" s="1">
        <v>23</v>
      </c>
      <c r="E45" s="1">
        <v>71</v>
      </c>
      <c r="F45" s="40">
        <v>3.0869599999999999</v>
      </c>
      <c r="G45" s="33">
        <v>0.51417800000000002</v>
      </c>
      <c r="H45" s="33">
        <v>0.71706199999999998</v>
      </c>
      <c r="J45" s="1">
        <v>23</v>
      </c>
      <c r="K45" s="1">
        <v>25</v>
      </c>
      <c r="L45" s="41">
        <v>1.0869599999999999</v>
      </c>
      <c r="M45" s="33">
        <v>7.9395099999999996E-2</v>
      </c>
      <c r="N45" s="33">
        <v>0.28177099999999999</v>
      </c>
      <c r="P45" s="1">
        <v>23</v>
      </c>
      <c r="Q45" s="1">
        <v>37</v>
      </c>
      <c r="R45" s="91">
        <v>1.6087</v>
      </c>
      <c r="S45" s="33">
        <v>0.93383700000000003</v>
      </c>
      <c r="T45" s="33">
        <v>0.96635300000000002</v>
      </c>
      <c r="V45" s="109">
        <v>23</v>
      </c>
      <c r="W45" s="109">
        <v>26</v>
      </c>
      <c r="X45" s="110">
        <v>1.13043</v>
      </c>
      <c r="Y45" s="111">
        <v>0.113422</v>
      </c>
      <c r="Z45" s="111">
        <v>0.336781</v>
      </c>
      <c r="AB45" s="1">
        <v>7</v>
      </c>
      <c r="AC45" s="1">
        <v>10</v>
      </c>
      <c r="AD45" s="93">
        <v>1.4285699999999999</v>
      </c>
      <c r="AE45" s="33">
        <v>0.244898</v>
      </c>
      <c r="AF45" s="33">
        <v>0.49487199999999998</v>
      </c>
    </row>
    <row r="46" spans="1:32">
      <c r="A46" s="3">
        <v>44</v>
      </c>
      <c r="B46" t="s">
        <v>33</v>
      </c>
      <c r="C46" t="s">
        <v>70</v>
      </c>
      <c r="D46" s="1">
        <v>23</v>
      </c>
      <c r="E46" s="1">
        <v>49</v>
      </c>
      <c r="F46" s="40">
        <v>2.13043</v>
      </c>
      <c r="G46" s="33">
        <v>0.80907399999999996</v>
      </c>
      <c r="H46" s="33">
        <v>0.89948499999999998</v>
      </c>
      <c r="J46" s="1">
        <v>23</v>
      </c>
      <c r="K46" s="1">
        <v>24</v>
      </c>
      <c r="L46" s="41">
        <v>1.04348</v>
      </c>
      <c r="M46" s="33">
        <v>4.1587899999999997E-2</v>
      </c>
      <c r="N46" s="33">
        <v>0.203931</v>
      </c>
      <c r="P46" s="1">
        <v>23</v>
      </c>
      <c r="Q46" s="1">
        <v>61</v>
      </c>
      <c r="R46" s="91">
        <v>2.6521699999999999</v>
      </c>
      <c r="S46" s="33">
        <v>1.5311900000000001</v>
      </c>
      <c r="T46" s="33">
        <v>1.2374099999999999</v>
      </c>
      <c r="V46" s="109">
        <v>23</v>
      </c>
      <c r="W46" s="109">
        <v>53</v>
      </c>
      <c r="X46" s="110">
        <v>2.3043499999999999</v>
      </c>
      <c r="Y46" s="111">
        <v>1.4291100000000001</v>
      </c>
      <c r="Z46" s="111">
        <v>1.1954499999999999</v>
      </c>
      <c r="AB46" s="1">
        <v>17</v>
      </c>
      <c r="AC46" s="1">
        <v>47</v>
      </c>
      <c r="AD46" s="93">
        <v>2.76471</v>
      </c>
      <c r="AE46" s="33">
        <v>1.1211100000000001</v>
      </c>
      <c r="AF46" s="33">
        <v>1.0588200000000001</v>
      </c>
    </row>
    <row r="47" spans="1:32">
      <c r="A47" s="3">
        <v>45</v>
      </c>
      <c r="B47" t="s">
        <v>42</v>
      </c>
      <c r="C47" t="s">
        <v>70</v>
      </c>
      <c r="D47" s="1">
        <v>23</v>
      </c>
      <c r="E47" s="1">
        <v>62</v>
      </c>
      <c r="F47" s="40">
        <v>2.6956500000000001</v>
      </c>
      <c r="G47" s="33">
        <v>0.64650300000000005</v>
      </c>
      <c r="H47" s="33">
        <v>0.80405400000000005</v>
      </c>
      <c r="J47" s="1">
        <v>23</v>
      </c>
      <c r="K47" s="1">
        <v>25</v>
      </c>
      <c r="L47" s="41">
        <v>1.0869599999999999</v>
      </c>
      <c r="M47" s="33">
        <v>7.9395099999999996E-2</v>
      </c>
      <c r="N47" s="33">
        <v>0.28177099999999999</v>
      </c>
      <c r="P47" s="1">
        <v>23</v>
      </c>
      <c r="Q47" s="1">
        <v>41</v>
      </c>
      <c r="R47" s="91">
        <v>1.78261</v>
      </c>
      <c r="S47" s="33">
        <v>0.95274099999999995</v>
      </c>
      <c r="T47" s="33">
        <v>0.97608499999999998</v>
      </c>
      <c r="V47" s="109">
        <v>23</v>
      </c>
      <c r="W47" s="109">
        <v>31</v>
      </c>
      <c r="X47" s="110">
        <v>1.3478300000000001</v>
      </c>
      <c r="Y47" s="111">
        <v>0.48771300000000001</v>
      </c>
      <c r="Z47" s="111">
        <v>0.69836399999999998</v>
      </c>
      <c r="AB47" s="1">
        <v>11</v>
      </c>
      <c r="AC47" s="1">
        <v>19</v>
      </c>
      <c r="AD47" s="93">
        <v>1.7272700000000001</v>
      </c>
      <c r="AE47" s="33">
        <v>0.74380199999999996</v>
      </c>
      <c r="AF47" s="33">
        <v>0.86243899999999996</v>
      </c>
    </row>
    <row r="48" spans="1:32">
      <c r="A48" s="3">
        <v>46</v>
      </c>
      <c r="B48" t="s">
        <v>52</v>
      </c>
      <c r="C48" t="s">
        <v>70</v>
      </c>
      <c r="D48" s="1">
        <v>23</v>
      </c>
      <c r="E48" s="1">
        <v>65</v>
      </c>
      <c r="F48" s="40">
        <v>2.8260900000000002</v>
      </c>
      <c r="G48" s="33">
        <v>0.49149300000000001</v>
      </c>
      <c r="H48" s="33">
        <v>0.70106599999999997</v>
      </c>
      <c r="J48" s="1">
        <v>23</v>
      </c>
      <c r="K48" s="1">
        <v>26</v>
      </c>
      <c r="L48" s="41">
        <v>1.13043</v>
      </c>
      <c r="M48" s="33">
        <v>0.113422</v>
      </c>
      <c r="N48" s="33">
        <v>0.336781</v>
      </c>
      <c r="P48" s="1">
        <v>23</v>
      </c>
      <c r="Q48" s="1">
        <v>38</v>
      </c>
      <c r="R48" s="91">
        <v>1.6521699999999999</v>
      </c>
      <c r="S48" s="33">
        <v>0.83553900000000003</v>
      </c>
      <c r="T48" s="33">
        <v>0.91407799999999995</v>
      </c>
      <c r="V48" s="109">
        <v>23</v>
      </c>
      <c r="W48" s="109">
        <v>31</v>
      </c>
      <c r="X48" s="110">
        <v>1.3478300000000001</v>
      </c>
      <c r="Y48" s="111">
        <v>0.31380000000000002</v>
      </c>
      <c r="Z48" s="111">
        <v>0.56017799999999995</v>
      </c>
      <c r="AB48" s="1">
        <v>9</v>
      </c>
      <c r="AC48" s="1">
        <v>17</v>
      </c>
      <c r="AD48" s="93">
        <v>1.88889</v>
      </c>
      <c r="AE48" s="33">
        <v>0.320988</v>
      </c>
      <c r="AF48" s="33">
        <v>0.56655800000000001</v>
      </c>
    </row>
    <row r="49" spans="1:34">
      <c r="A49" s="3">
        <v>47</v>
      </c>
      <c r="B49" t="s">
        <v>18</v>
      </c>
      <c r="C49" t="s">
        <v>71</v>
      </c>
      <c r="D49" s="1">
        <v>23</v>
      </c>
      <c r="E49" s="1">
        <v>38</v>
      </c>
      <c r="F49" s="40">
        <v>1.6521699999999999</v>
      </c>
      <c r="G49" s="33">
        <v>0.83553900000000003</v>
      </c>
      <c r="H49" s="33">
        <v>0.91407799999999995</v>
      </c>
      <c r="J49" s="1">
        <v>23</v>
      </c>
      <c r="K49" s="1">
        <v>24</v>
      </c>
      <c r="L49" s="41">
        <v>1.04348</v>
      </c>
      <c r="M49" s="33">
        <v>4.1587899999999997E-2</v>
      </c>
      <c r="N49" s="33">
        <v>0.203931</v>
      </c>
      <c r="P49" s="1">
        <v>22</v>
      </c>
      <c r="Q49" s="1">
        <v>39</v>
      </c>
      <c r="R49" s="91">
        <v>1.7727299999999999</v>
      </c>
      <c r="S49" s="33">
        <v>1.1756200000000001</v>
      </c>
      <c r="T49" s="33">
        <v>1.08426</v>
      </c>
      <c r="V49" s="109">
        <v>23</v>
      </c>
      <c r="W49" s="109">
        <v>35</v>
      </c>
      <c r="X49" s="110">
        <v>1.5217400000000001</v>
      </c>
      <c r="Y49" s="111">
        <v>0.68430999999999997</v>
      </c>
      <c r="Z49" s="111">
        <v>0.82723000000000002</v>
      </c>
      <c r="AB49" s="1">
        <v>9</v>
      </c>
      <c r="AC49" s="1">
        <v>21</v>
      </c>
      <c r="AD49" s="93">
        <v>2.3333300000000001</v>
      </c>
      <c r="AE49" s="33">
        <v>0.66666700000000001</v>
      </c>
      <c r="AF49" s="33">
        <v>0.81649700000000003</v>
      </c>
    </row>
    <row r="50" spans="1:34">
      <c r="A50" s="3">
        <v>48</v>
      </c>
      <c r="B50" t="s">
        <v>40</v>
      </c>
      <c r="C50" t="s">
        <v>71</v>
      </c>
      <c r="D50" s="1">
        <v>23</v>
      </c>
      <c r="E50" s="1">
        <v>49</v>
      </c>
      <c r="F50" s="40">
        <v>2.13043</v>
      </c>
      <c r="G50" s="33">
        <v>0.89602999999999999</v>
      </c>
      <c r="H50" s="33">
        <v>0.94658900000000001</v>
      </c>
      <c r="J50" s="1">
        <v>23</v>
      </c>
      <c r="K50" s="1">
        <v>26</v>
      </c>
      <c r="L50" s="41">
        <v>1.13043</v>
      </c>
      <c r="M50" s="33">
        <v>0.113422</v>
      </c>
      <c r="N50" s="33">
        <v>0.336781</v>
      </c>
      <c r="P50" s="1">
        <v>23</v>
      </c>
      <c r="Q50" s="1">
        <v>79</v>
      </c>
      <c r="R50" s="91">
        <v>3.4347799999999999</v>
      </c>
      <c r="S50" s="33">
        <v>1.0283599999999999</v>
      </c>
      <c r="T50" s="33">
        <v>1.0140800000000001</v>
      </c>
      <c r="V50" s="109">
        <v>23</v>
      </c>
      <c r="W50" s="109">
        <v>62</v>
      </c>
      <c r="X50" s="110">
        <v>2.6956500000000001</v>
      </c>
      <c r="Y50" s="111">
        <v>0.90737199999999996</v>
      </c>
      <c r="Z50" s="111">
        <v>0.95256099999999999</v>
      </c>
      <c r="AB50" s="1">
        <v>20</v>
      </c>
      <c r="AC50" s="1">
        <v>59</v>
      </c>
      <c r="AD50" s="93">
        <v>2.95</v>
      </c>
      <c r="AE50" s="33">
        <v>0.54749999999999999</v>
      </c>
      <c r="AF50" s="33">
        <v>0.73993200000000003</v>
      </c>
    </row>
    <row r="51" spans="1:34">
      <c r="A51" s="3">
        <v>49</v>
      </c>
      <c r="B51" t="s">
        <v>61</v>
      </c>
      <c r="C51" t="s">
        <v>71</v>
      </c>
      <c r="D51" s="1">
        <v>23</v>
      </c>
      <c r="E51" s="1">
        <v>28</v>
      </c>
      <c r="F51" s="40">
        <v>1.21739</v>
      </c>
      <c r="G51" s="33">
        <v>0.17013200000000001</v>
      </c>
      <c r="H51" s="33">
        <v>0.41247099999999998</v>
      </c>
      <c r="J51" s="1">
        <v>23</v>
      </c>
      <c r="K51" s="1">
        <v>26</v>
      </c>
      <c r="L51" s="41">
        <v>1.13043</v>
      </c>
      <c r="M51" s="33">
        <v>0.113422</v>
      </c>
      <c r="N51" s="33">
        <v>0.336781</v>
      </c>
      <c r="P51" s="1">
        <v>23</v>
      </c>
      <c r="Q51" s="1">
        <v>49</v>
      </c>
      <c r="R51" s="91">
        <v>2.13043</v>
      </c>
      <c r="S51" s="33">
        <v>1.33081</v>
      </c>
      <c r="T51" s="33">
        <v>1.15361</v>
      </c>
      <c r="V51" s="109">
        <v>23</v>
      </c>
      <c r="W51" s="109">
        <v>44</v>
      </c>
      <c r="X51" s="110">
        <v>1.9130400000000001</v>
      </c>
      <c r="Y51" s="111">
        <v>1.03592</v>
      </c>
      <c r="Z51" s="111">
        <v>1.0178</v>
      </c>
      <c r="AB51" s="1">
        <v>13</v>
      </c>
      <c r="AC51" s="1">
        <v>34</v>
      </c>
      <c r="AD51" s="93">
        <v>2.61538</v>
      </c>
      <c r="AE51" s="33">
        <v>0.69822499999999998</v>
      </c>
      <c r="AF51" s="33">
        <v>0.83559799999999995</v>
      </c>
    </row>
    <row r="52" spans="1:34">
      <c r="A52" s="3">
        <v>50</v>
      </c>
      <c r="B52" t="s">
        <v>25</v>
      </c>
      <c r="C52" t="s">
        <v>70</v>
      </c>
      <c r="D52" s="1">
        <v>23</v>
      </c>
      <c r="E52" s="1">
        <v>53</v>
      </c>
      <c r="F52" s="40">
        <v>2.3043499999999999</v>
      </c>
      <c r="G52" s="33">
        <v>1.2552000000000001</v>
      </c>
      <c r="H52" s="33">
        <v>1.12036</v>
      </c>
      <c r="J52" s="1">
        <v>23</v>
      </c>
      <c r="K52" s="1">
        <v>27</v>
      </c>
      <c r="L52" s="41">
        <v>1.17391</v>
      </c>
      <c r="M52" s="33">
        <v>0.14366699999999999</v>
      </c>
      <c r="N52" s="33">
        <v>0.37903500000000001</v>
      </c>
      <c r="P52" s="1">
        <v>23</v>
      </c>
      <c r="Q52" s="1">
        <v>43</v>
      </c>
      <c r="R52" s="91">
        <v>1.86957</v>
      </c>
      <c r="S52" s="33">
        <v>1.24386</v>
      </c>
      <c r="T52" s="33">
        <v>1.11528</v>
      </c>
      <c r="V52" s="109">
        <v>23</v>
      </c>
      <c r="W52" s="109">
        <v>38</v>
      </c>
      <c r="X52" s="110">
        <v>1.6521699999999999</v>
      </c>
      <c r="Y52" s="111">
        <v>0.74858199999999997</v>
      </c>
      <c r="Z52" s="111">
        <v>0.86520600000000003</v>
      </c>
      <c r="AB52" s="1">
        <v>11</v>
      </c>
      <c r="AC52" s="1">
        <v>26</v>
      </c>
      <c r="AD52" s="93">
        <v>2.3636400000000002</v>
      </c>
      <c r="AE52" s="33">
        <v>0.59504100000000004</v>
      </c>
      <c r="AF52" s="33">
        <v>0.77138899999999999</v>
      </c>
    </row>
    <row r="53" spans="1:34">
      <c r="A53" s="3">
        <v>51</v>
      </c>
      <c r="B53" t="s">
        <v>34</v>
      </c>
      <c r="C53" t="s">
        <v>70</v>
      </c>
      <c r="D53" s="1">
        <v>23</v>
      </c>
      <c r="E53" s="1">
        <v>55</v>
      </c>
      <c r="F53" s="40">
        <v>2.3913000000000002</v>
      </c>
      <c r="G53" s="33">
        <v>0.58601099999999995</v>
      </c>
      <c r="H53" s="33">
        <v>0.76551400000000003</v>
      </c>
      <c r="J53" s="1">
        <v>23</v>
      </c>
      <c r="K53" s="1">
        <v>25</v>
      </c>
      <c r="L53" s="41">
        <v>1.0869599999999999</v>
      </c>
      <c r="M53" s="33">
        <v>7.9395099999999996E-2</v>
      </c>
      <c r="N53" s="33">
        <v>0.28177099999999999</v>
      </c>
      <c r="P53" s="1">
        <v>23</v>
      </c>
      <c r="Q53" s="1">
        <v>28</v>
      </c>
      <c r="R53" s="91">
        <v>1.21739</v>
      </c>
      <c r="S53" s="33">
        <v>0.25708900000000001</v>
      </c>
      <c r="T53" s="33">
        <v>0.50703900000000002</v>
      </c>
      <c r="V53" s="109">
        <v>23</v>
      </c>
      <c r="W53" s="109">
        <v>27</v>
      </c>
      <c r="X53" s="110">
        <v>1.17391</v>
      </c>
      <c r="Y53" s="111">
        <v>0.230624</v>
      </c>
      <c r="Z53" s="111">
        <v>0.48023300000000002</v>
      </c>
      <c r="AB53" s="1">
        <v>4</v>
      </c>
      <c r="AC53" s="1">
        <v>8</v>
      </c>
      <c r="AD53" s="93">
        <v>2</v>
      </c>
      <c r="AE53" s="33">
        <v>0.5</v>
      </c>
      <c r="AF53" s="33">
        <v>0.70710700000000004</v>
      </c>
    </row>
    <row r="54" spans="1:34">
      <c r="A54" s="3">
        <v>52</v>
      </c>
      <c r="B54" t="s">
        <v>62</v>
      </c>
      <c r="C54" t="s">
        <v>71</v>
      </c>
      <c r="D54" s="1">
        <v>23</v>
      </c>
      <c r="E54" s="1">
        <v>86</v>
      </c>
      <c r="F54" s="40">
        <v>3.7391299999999998</v>
      </c>
      <c r="G54" s="33">
        <v>0.19281699999999999</v>
      </c>
      <c r="H54" s="33">
        <v>0.43910900000000003</v>
      </c>
      <c r="J54" s="1">
        <v>23</v>
      </c>
      <c r="K54" s="1">
        <v>23</v>
      </c>
      <c r="L54" s="41">
        <v>1</v>
      </c>
      <c r="M54" s="33">
        <v>0</v>
      </c>
      <c r="N54" s="33">
        <v>0</v>
      </c>
      <c r="P54" s="1">
        <v>23</v>
      </c>
      <c r="Q54" s="1">
        <v>34</v>
      </c>
      <c r="R54" s="91">
        <v>1.4782599999999999</v>
      </c>
      <c r="S54" s="33">
        <v>0.94518000000000002</v>
      </c>
      <c r="T54" s="33">
        <v>0.97220300000000004</v>
      </c>
      <c r="V54" s="109">
        <v>23</v>
      </c>
      <c r="W54" s="109">
        <v>30</v>
      </c>
      <c r="X54" s="110">
        <v>1.3043499999999999</v>
      </c>
      <c r="Y54" s="111">
        <v>0.55954599999999999</v>
      </c>
      <c r="Z54" s="111">
        <v>0.74802800000000003</v>
      </c>
      <c r="AB54" s="1">
        <v>5</v>
      </c>
      <c r="AC54" s="1">
        <v>12</v>
      </c>
      <c r="AD54" s="93">
        <v>2.4</v>
      </c>
      <c r="AE54" s="33">
        <v>1.04</v>
      </c>
      <c r="AF54" s="33">
        <v>1.0198</v>
      </c>
    </row>
    <row r="55" spans="1:34">
      <c r="A55" s="3">
        <v>53</v>
      </c>
      <c r="B55" t="s">
        <v>19</v>
      </c>
      <c r="C55" t="s">
        <v>70</v>
      </c>
      <c r="D55" s="1">
        <v>23</v>
      </c>
      <c r="E55" s="1">
        <v>64</v>
      </c>
      <c r="F55" s="40">
        <v>2.78261</v>
      </c>
      <c r="G55" s="33">
        <v>0.431002</v>
      </c>
      <c r="H55" s="33">
        <v>0.65650699999999995</v>
      </c>
      <c r="J55" s="1">
        <v>23</v>
      </c>
      <c r="K55" s="1">
        <v>37</v>
      </c>
      <c r="L55" s="41">
        <v>1.6087</v>
      </c>
      <c r="M55" s="33">
        <v>0.23818500000000001</v>
      </c>
      <c r="N55" s="33">
        <v>0.48804199999999998</v>
      </c>
      <c r="P55" s="1">
        <v>22</v>
      </c>
      <c r="Q55" s="1">
        <v>51</v>
      </c>
      <c r="R55" s="91">
        <v>2.3181799999999999</v>
      </c>
      <c r="S55" s="33">
        <v>1.7624</v>
      </c>
      <c r="T55" s="33">
        <v>1.32755</v>
      </c>
      <c r="V55" s="109">
        <v>23</v>
      </c>
      <c r="W55" s="109">
        <v>41</v>
      </c>
      <c r="X55" s="110">
        <v>1.78261</v>
      </c>
      <c r="Y55" s="111">
        <v>0.77882799999999996</v>
      </c>
      <c r="Z55" s="111">
        <v>0.88251199999999996</v>
      </c>
      <c r="AB55" s="1">
        <v>12</v>
      </c>
      <c r="AC55" s="1">
        <v>29</v>
      </c>
      <c r="AD55" s="93">
        <v>2.4166699999999999</v>
      </c>
      <c r="AE55" s="33">
        <v>0.57638900000000004</v>
      </c>
      <c r="AF55" s="33">
        <v>0.75920299999999996</v>
      </c>
    </row>
    <row r="56" spans="1:34">
      <c r="A56" s="3">
        <v>54</v>
      </c>
      <c r="B56" t="s">
        <v>32</v>
      </c>
      <c r="C56" t="s">
        <v>70</v>
      </c>
      <c r="D56" s="1">
        <v>22</v>
      </c>
      <c r="E56" s="1">
        <v>44</v>
      </c>
      <c r="F56" s="40">
        <v>2</v>
      </c>
      <c r="G56" s="33">
        <v>0.63636400000000004</v>
      </c>
      <c r="H56" s="33">
        <v>0.79772399999999999</v>
      </c>
      <c r="J56" s="1">
        <v>23</v>
      </c>
      <c r="K56" s="1">
        <v>25</v>
      </c>
      <c r="L56" s="41">
        <v>1.0869599999999999</v>
      </c>
      <c r="M56" s="33">
        <v>7.9395099999999996E-2</v>
      </c>
      <c r="N56" s="33">
        <v>0.28177099999999999</v>
      </c>
      <c r="P56" s="1">
        <v>23</v>
      </c>
      <c r="Q56" s="1">
        <v>30</v>
      </c>
      <c r="R56" s="91">
        <v>1.3043499999999999</v>
      </c>
      <c r="S56" s="33">
        <v>0.73345899999999997</v>
      </c>
      <c r="T56" s="33">
        <v>0.85642200000000002</v>
      </c>
      <c r="V56" s="109">
        <v>23</v>
      </c>
      <c r="W56" s="109">
        <v>27</v>
      </c>
      <c r="X56" s="110">
        <v>1.17391</v>
      </c>
      <c r="Y56" s="111">
        <v>0.31757999999999997</v>
      </c>
      <c r="Z56" s="111">
        <v>0.56354300000000002</v>
      </c>
      <c r="AB56" s="1">
        <v>3</v>
      </c>
      <c r="AC56" s="1">
        <v>7</v>
      </c>
      <c r="AD56" s="93">
        <v>2.3333300000000001</v>
      </c>
      <c r="AE56" s="33">
        <v>0.88888900000000004</v>
      </c>
      <c r="AF56" s="33">
        <v>0.94280900000000001</v>
      </c>
    </row>
    <row r="57" spans="1:34">
      <c r="A57" s="3">
        <v>55</v>
      </c>
      <c r="B57" t="s">
        <v>7</v>
      </c>
      <c r="C57" t="s">
        <v>70</v>
      </c>
      <c r="D57" s="1">
        <v>23</v>
      </c>
      <c r="E57" s="1">
        <v>73</v>
      </c>
      <c r="F57" s="40">
        <v>3.1739099999999998</v>
      </c>
      <c r="G57" s="33">
        <v>0.57845000000000002</v>
      </c>
      <c r="H57" s="33">
        <v>0.76055899999999999</v>
      </c>
      <c r="J57" s="1">
        <v>22</v>
      </c>
      <c r="K57" s="1">
        <v>30</v>
      </c>
      <c r="L57" s="41">
        <v>1.36364</v>
      </c>
      <c r="M57" s="33">
        <v>0.231405</v>
      </c>
      <c r="N57" s="33">
        <v>0.48104599999999997</v>
      </c>
      <c r="P57" s="1">
        <v>23</v>
      </c>
      <c r="Q57" s="1">
        <v>47</v>
      </c>
      <c r="R57" s="91">
        <v>2.0434800000000002</v>
      </c>
      <c r="S57" s="33">
        <v>1.6937599999999999</v>
      </c>
      <c r="T57" s="33">
        <v>1.30145</v>
      </c>
      <c r="V57" s="109">
        <v>23</v>
      </c>
      <c r="W57" s="109">
        <v>34</v>
      </c>
      <c r="X57" s="110">
        <v>1.4782599999999999</v>
      </c>
      <c r="Y57" s="111">
        <v>0.51039699999999999</v>
      </c>
      <c r="Z57" s="111">
        <v>0.71442099999999997</v>
      </c>
      <c r="AB57" s="1">
        <v>10</v>
      </c>
      <c r="AC57" s="1">
        <v>21</v>
      </c>
      <c r="AD57" s="93">
        <v>2.1</v>
      </c>
      <c r="AE57" s="33">
        <v>0.49</v>
      </c>
      <c r="AF57" s="33">
        <v>0.7</v>
      </c>
    </row>
    <row r="58" spans="1:34">
      <c r="A58" s="3">
        <v>56</v>
      </c>
      <c r="B58" t="s">
        <v>63</v>
      </c>
      <c r="C58" t="s">
        <v>71</v>
      </c>
      <c r="D58" s="1">
        <v>23</v>
      </c>
      <c r="E58" s="1">
        <v>31</v>
      </c>
      <c r="F58" s="40">
        <v>1.3478300000000001</v>
      </c>
      <c r="G58" s="33">
        <v>0.48771300000000001</v>
      </c>
      <c r="H58" s="33">
        <v>0.69836399999999998</v>
      </c>
      <c r="J58" s="1">
        <v>23</v>
      </c>
      <c r="K58" s="1">
        <v>24</v>
      </c>
      <c r="L58" s="41">
        <v>1.04348</v>
      </c>
      <c r="M58" s="33">
        <v>4.1587899999999997E-2</v>
      </c>
      <c r="N58" s="33">
        <v>0.203931</v>
      </c>
      <c r="P58" s="1">
        <v>23</v>
      </c>
      <c r="Q58" s="1">
        <v>27</v>
      </c>
      <c r="R58" s="91">
        <v>1.17391</v>
      </c>
      <c r="S58" s="33">
        <v>0.40453699999999998</v>
      </c>
      <c r="T58" s="33">
        <v>0.63603200000000004</v>
      </c>
      <c r="V58" s="109">
        <v>23</v>
      </c>
      <c r="W58" s="109">
        <v>27</v>
      </c>
      <c r="X58" s="110">
        <v>1.17391</v>
      </c>
      <c r="Y58" s="111">
        <v>0.40453699999999998</v>
      </c>
      <c r="Z58" s="111">
        <v>0.63603200000000004</v>
      </c>
      <c r="AB58" s="1">
        <v>2</v>
      </c>
      <c r="AC58" s="1">
        <v>6</v>
      </c>
      <c r="AD58" s="93">
        <v>3</v>
      </c>
      <c r="AE58" s="33">
        <v>1</v>
      </c>
      <c r="AF58" s="33">
        <v>1</v>
      </c>
    </row>
    <row r="59" spans="1:34">
      <c r="A59" s="3">
        <v>57</v>
      </c>
      <c r="B59" t="s">
        <v>30</v>
      </c>
      <c r="C59" t="s">
        <v>70</v>
      </c>
      <c r="D59" s="1">
        <v>23</v>
      </c>
      <c r="E59" s="1">
        <v>38</v>
      </c>
      <c r="F59" s="40">
        <v>1.6521699999999999</v>
      </c>
      <c r="G59" s="33">
        <v>0.57466899999999999</v>
      </c>
      <c r="H59" s="33">
        <v>0.75806899999999999</v>
      </c>
      <c r="J59" s="1">
        <v>23</v>
      </c>
      <c r="K59" s="1">
        <v>26</v>
      </c>
      <c r="L59" s="41">
        <v>1.13043</v>
      </c>
      <c r="M59" s="33">
        <v>0.113422</v>
      </c>
      <c r="N59" s="33">
        <v>0.336781</v>
      </c>
      <c r="P59" s="1">
        <v>23</v>
      </c>
      <c r="Q59" s="1">
        <v>73</v>
      </c>
      <c r="R59" s="91">
        <v>3.1739099999999998</v>
      </c>
      <c r="S59" s="33">
        <v>1.2741</v>
      </c>
      <c r="T59" s="33">
        <v>1.12876</v>
      </c>
      <c r="V59" s="109">
        <v>23</v>
      </c>
      <c r="W59" s="109">
        <v>59</v>
      </c>
      <c r="X59" s="110">
        <v>2.5652200000000001</v>
      </c>
      <c r="Y59" s="111">
        <v>0.94139899999999999</v>
      </c>
      <c r="Z59" s="111">
        <v>0.97025700000000004</v>
      </c>
      <c r="AB59" s="1">
        <v>19</v>
      </c>
      <c r="AC59" s="1">
        <v>55</v>
      </c>
      <c r="AD59" s="93">
        <v>2.8947400000000001</v>
      </c>
      <c r="AE59" s="33">
        <v>0.515235</v>
      </c>
      <c r="AF59" s="33">
        <v>0.71779899999999996</v>
      </c>
    </row>
    <row r="60" spans="1:34">
      <c r="A60" s="3">
        <v>58</v>
      </c>
      <c r="B60" t="s">
        <v>35</v>
      </c>
      <c r="C60" t="s">
        <v>71</v>
      </c>
      <c r="D60" s="1">
        <v>23</v>
      </c>
      <c r="E60" s="1">
        <v>40</v>
      </c>
      <c r="F60" s="40">
        <v>1.7391300000000001</v>
      </c>
      <c r="G60" s="33">
        <v>0.801512</v>
      </c>
      <c r="H60" s="33">
        <v>0.89527199999999996</v>
      </c>
      <c r="J60" s="1">
        <v>23</v>
      </c>
      <c r="K60" s="1">
        <v>23</v>
      </c>
      <c r="L60" s="41">
        <v>1</v>
      </c>
      <c r="M60" s="33">
        <v>0</v>
      </c>
      <c r="N60" s="33">
        <v>0</v>
      </c>
      <c r="P60" s="1">
        <v>23</v>
      </c>
      <c r="Q60" s="1">
        <v>49</v>
      </c>
      <c r="R60" s="91">
        <v>2.13043</v>
      </c>
      <c r="S60" s="33">
        <v>0.89602999999999999</v>
      </c>
      <c r="T60" s="33">
        <v>0.94658900000000001</v>
      </c>
      <c r="V60" s="109">
        <v>23</v>
      </c>
      <c r="W60" s="109">
        <v>44</v>
      </c>
      <c r="X60" s="110">
        <v>1.9130400000000001</v>
      </c>
      <c r="Y60" s="111">
        <v>0.94896000000000003</v>
      </c>
      <c r="Z60" s="111">
        <v>0.97414599999999996</v>
      </c>
      <c r="AB60" s="1">
        <v>16</v>
      </c>
      <c r="AC60" s="1">
        <v>37</v>
      </c>
      <c r="AD60" s="93">
        <v>2.3125</v>
      </c>
      <c r="AE60" s="33">
        <v>0.83984400000000003</v>
      </c>
      <c r="AF60" s="33">
        <v>0.91642999999999997</v>
      </c>
    </row>
    <row r="61" spans="1:34">
      <c r="A61" s="3">
        <v>59</v>
      </c>
      <c r="B61" t="s">
        <v>15</v>
      </c>
      <c r="C61" t="s">
        <v>70</v>
      </c>
      <c r="D61" s="1">
        <v>23</v>
      </c>
      <c r="E61" s="1">
        <v>58</v>
      </c>
      <c r="F61" s="40">
        <v>2.5217399999999999</v>
      </c>
      <c r="G61" s="33">
        <v>0.59735300000000002</v>
      </c>
      <c r="H61" s="33">
        <v>0.77288599999999996</v>
      </c>
      <c r="J61" s="1">
        <v>23</v>
      </c>
      <c r="K61" s="1">
        <v>25</v>
      </c>
      <c r="L61" s="41">
        <v>1.0869599999999999</v>
      </c>
      <c r="M61" s="33">
        <v>7.9395099999999996E-2</v>
      </c>
      <c r="N61" s="33">
        <v>0.28177099999999999</v>
      </c>
      <c r="P61" s="1">
        <v>23</v>
      </c>
      <c r="Q61" s="1">
        <v>43</v>
      </c>
      <c r="R61" s="91">
        <v>1.86957</v>
      </c>
      <c r="S61" s="33">
        <v>1.41777</v>
      </c>
      <c r="T61" s="33">
        <v>1.1907000000000001</v>
      </c>
      <c r="V61" s="109">
        <v>23</v>
      </c>
      <c r="W61" s="109">
        <v>33</v>
      </c>
      <c r="X61" s="110">
        <v>1.4347799999999999</v>
      </c>
      <c r="Y61" s="111">
        <v>0.41965999999999998</v>
      </c>
      <c r="Z61" s="111">
        <v>0.64781100000000003</v>
      </c>
      <c r="AB61" s="1">
        <v>9</v>
      </c>
      <c r="AC61" s="1">
        <v>19</v>
      </c>
      <c r="AD61" s="93">
        <v>2.11111</v>
      </c>
      <c r="AE61" s="33">
        <v>0.320988</v>
      </c>
      <c r="AF61" s="33">
        <v>0.56655800000000001</v>
      </c>
    </row>
    <row r="62" spans="1:34">
      <c r="A62" s="3">
        <v>60</v>
      </c>
      <c r="B62" t="s">
        <v>29</v>
      </c>
      <c r="C62" t="s">
        <v>70</v>
      </c>
      <c r="D62" s="1">
        <v>23</v>
      </c>
      <c r="E62" s="1">
        <v>60</v>
      </c>
      <c r="F62" s="40">
        <v>2.6086999999999998</v>
      </c>
      <c r="G62" s="33">
        <v>0.49905500000000003</v>
      </c>
      <c r="H62" s="33">
        <v>0.70643800000000001</v>
      </c>
      <c r="J62" s="1">
        <v>23</v>
      </c>
      <c r="K62" s="1">
        <v>26</v>
      </c>
      <c r="L62" s="41">
        <v>1.13043</v>
      </c>
      <c r="M62" s="33">
        <v>0.113422</v>
      </c>
      <c r="N62" s="33">
        <v>0.336781</v>
      </c>
      <c r="P62" s="1">
        <v>22</v>
      </c>
      <c r="Q62" s="1">
        <v>33</v>
      </c>
      <c r="R62" s="91">
        <v>1.5</v>
      </c>
      <c r="S62" s="33">
        <v>0.97727299999999995</v>
      </c>
      <c r="T62" s="33">
        <v>0.98857099999999998</v>
      </c>
      <c r="V62" s="109">
        <v>23</v>
      </c>
      <c r="W62" s="109">
        <v>29</v>
      </c>
      <c r="X62" s="110">
        <v>1.2608699999999999</v>
      </c>
      <c r="Y62" s="111">
        <v>0.45368599999999998</v>
      </c>
      <c r="Z62" s="111">
        <v>0.67356199999999999</v>
      </c>
      <c r="AB62" s="1">
        <v>5</v>
      </c>
      <c r="AC62" s="1">
        <v>11</v>
      </c>
      <c r="AD62" s="93">
        <v>2.2000000000000002</v>
      </c>
      <c r="AE62" s="33">
        <v>0.96</v>
      </c>
      <c r="AF62" s="33">
        <v>0.979796</v>
      </c>
    </row>
    <row r="63" spans="1:34">
      <c r="A63" s="3">
        <v>61</v>
      </c>
      <c r="B63" t="s">
        <v>64</v>
      </c>
      <c r="C63" t="s">
        <v>71</v>
      </c>
      <c r="D63" s="1">
        <v>23</v>
      </c>
      <c r="E63" s="1">
        <v>78</v>
      </c>
      <c r="F63" s="40">
        <v>3.3913000000000002</v>
      </c>
      <c r="G63" s="33">
        <v>0.32514199999999999</v>
      </c>
      <c r="H63" s="33">
        <v>0.57021200000000005</v>
      </c>
      <c r="J63" s="1">
        <v>23</v>
      </c>
      <c r="K63" s="1">
        <v>23</v>
      </c>
      <c r="L63" s="41">
        <v>1</v>
      </c>
      <c r="M63" s="33">
        <v>0</v>
      </c>
      <c r="N63" s="33">
        <v>0</v>
      </c>
      <c r="P63" s="1">
        <v>23</v>
      </c>
      <c r="Q63" s="1">
        <v>31</v>
      </c>
      <c r="R63" s="91">
        <v>1.3478300000000001</v>
      </c>
      <c r="S63" s="33">
        <v>0.48771300000000001</v>
      </c>
      <c r="T63" s="33">
        <v>0.69836399999999998</v>
      </c>
      <c r="V63" s="109">
        <v>23</v>
      </c>
      <c r="W63" s="109">
        <v>27</v>
      </c>
      <c r="X63" s="110">
        <v>1.17391</v>
      </c>
      <c r="Y63" s="111">
        <v>0.230624</v>
      </c>
      <c r="Z63" s="111">
        <v>0.48023300000000002</v>
      </c>
      <c r="AB63" s="1">
        <v>5</v>
      </c>
      <c r="AC63" s="1">
        <v>9</v>
      </c>
      <c r="AD63" s="93">
        <v>1.8</v>
      </c>
      <c r="AE63" s="33">
        <v>0.56000000000000005</v>
      </c>
      <c r="AF63" s="33">
        <v>0.74833099999999997</v>
      </c>
    </row>
    <row r="64" spans="1:34">
      <c r="AB64" s="137">
        <f>AVERAGE(AB3:AB63)</f>
        <v>8.3770491803278695</v>
      </c>
      <c r="AC64" s="139"/>
      <c r="AD64" s="137">
        <f>AVERAGE(AD3:AD63)</f>
        <v>2.1743727868852458</v>
      </c>
      <c r="AE64" s="137"/>
      <c r="AF64" s="137"/>
      <c r="AG64" s="137"/>
      <c r="AH64" s="138" t="s">
        <v>67</v>
      </c>
    </row>
    <row r="65" spans="3:34">
      <c r="C65" t="s">
        <v>142</v>
      </c>
      <c r="AB65" s="137">
        <f>STDEV(AB3:AB63)</f>
        <v>4.8654014374500463</v>
      </c>
      <c r="AC65" s="137"/>
      <c r="AD65" s="137">
        <f>STDEV(AD3:AD63)</f>
        <v>0.43783538774342534</v>
      </c>
      <c r="AE65" s="137"/>
      <c r="AF65" s="137"/>
      <c r="AG65" s="137"/>
      <c r="AH65" s="138" t="s">
        <v>69</v>
      </c>
    </row>
    <row r="66" spans="3:34">
      <c r="C66" t="s">
        <v>143</v>
      </c>
      <c r="AB66" s="137">
        <f>AB65/SQRT(61)</f>
        <v>0.62295081967213106</v>
      </c>
      <c r="AC66" s="137"/>
      <c r="AD66" s="137">
        <f>AD65/SQRT(61)</f>
        <v>5.6059076970877905E-2</v>
      </c>
      <c r="AE66" s="137"/>
      <c r="AF66" s="137"/>
      <c r="AG66" s="137"/>
      <c r="AH66" s="138" t="s">
        <v>72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analog data</vt:lpstr>
      <vt:lpstr>data according to subject</vt:lpstr>
      <vt:lpstr>data according to song</vt:lpstr>
      <vt:lpstr>'data according to subject'!all.pass31.raw</vt:lpstr>
      <vt:lpstr>'data according to song'!all_wavs__bereinigt.lustig</vt:lpstr>
      <vt:lpstr>'data according to subject'!d.pass31.raw_1</vt:lpstr>
      <vt:lpstr>'data according to subject'!e.pass31.raw</vt:lpstr>
      <vt:lpstr>'data according to subject'!Lustig_ber_nach_Prob_e.lustig_1</vt:lpstr>
      <vt:lpstr>'data according to subject'!Lustig_ber_nach_Proband_gesamt.lustig</vt:lpstr>
      <vt:lpstr>'data according to subject'!Proband_1_2_3_4ges_4e_4d.final</vt:lpstr>
      <vt:lpstr>'data according to subject'!proband_d_1.stat.final</vt:lpstr>
      <vt:lpstr>'data according to subject'!proband_d_2.stat.final</vt:lpstr>
      <vt:lpstr>'data according to subject'!proband_d_3.stat.final</vt:lpstr>
      <vt:lpstr>'data according to subject'!proband_e_1.stat.final</vt:lpstr>
      <vt:lpstr>'data according to subject'!proband_e_2.stat.final</vt:lpstr>
      <vt:lpstr>'data according to subject'!proband_e_3.stat.final</vt:lpstr>
      <vt:lpstr>'data according to song'!wavs.final</vt:lpstr>
      <vt:lpstr>'data according to song'!wavs_d_e_unbereinigt.final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PSEthoT1</cp:lastModifiedBy>
  <dcterms:created xsi:type="dcterms:W3CDTF">2012-11-12T14:39:35Z</dcterms:created>
  <dcterms:modified xsi:type="dcterms:W3CDTF">2013-11-27T10:08:35Z</dcterms:modified>
</cp:coreProperties>
</file>