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0" windowWidth="41180" windowHeight="11060" tabRatio="500" activeTab="0"/>
  </bookViews>
  <sheets>
    <sheet name="Sheet1" sheetId="1" r:id="rId1"/>
  </sheets>
  <definedNames>
    <definedName name="Data_on_seqs" localSheetId="0">'Sheet1'!$L$20:$N$49</definedName>
  </definedNames>
  <calcPr fullCalcOnLoad="1"/>
</workbook>
</file>

<file path=xl/sharedStrings.xml><?xml version="1.0" encoding="utf-8"?>
<sst xmlns="http://schemas.openxmlformats.org/spreadsheetml/2006/main" count="172" uniqueCount="168">
  <si>
    <t>number of sequences in PFAM family</t>
  </si>
  <si>
    <t xml:space="preserve">effective number of sequences used </t>
  </si>
  <si>
    <t>TP rate for 50 constraints</t>
  </si>
  <si>
    <t>50_15</t>
  </si>
  <si>
    <t>100_8</t>
  </si>
  <si>
    <t>160_19</t>
  </si>
  <si>
    <t>80_4</t>
  </si>
  <si>
    <t>70_19</t>
  </si>
  <si>
    <t>160_20</t>
  </si>
  <si>
    <t>70_15</t>
  </si>
  <si>
    <t>60_20</t>
  </si>
  <si>
    <t>40_19</t>
  </si>
  <si>
    <t>60_12</t>
  </si>
  <si>
    <t>20_12</t>
  </si>
  <si>
    <t>110_18</t>
  </si>
  <si>
    <t>30_5</t>
  </si>
  <si>
    <t>Lowest number of constraints to get below 5 angstrom RMSD in pymol</t>
  </si>
  <si>
    <t>P01112</t>
  </si>
  <si>
    <t>RASH_HUMAN</t>
  </si>
  <si>
    <t>PF00071</t>
  </si>
  <si>
    <t>Ras</t>
  </si>
  <si>
    <t>P0AE67</t>
  </si>
  <si>
    <t>CHEY_ECOLI</t>
  </si>
  <si>
    <t>PF00072</t>
  </si>
  <si>
    <r>
      <rPr>
        <b/>
        <sz val="12"/>
        <rFont val="Verdana"/>
        <family val="0"/>
      </rPr>
      <t>high</t>
    </r>
    <r>
      <rPr>
        <b/>
        <sz val="12"/>
        <rFont val="Verdana"/>
        <family val="0"/>
      </rPr>
      <t>est TM score</t>
    </r>
  </si>
  <si>
    <t>4.69 (46)</t>
  </si>
  <si>
    <t>3.6 (47)</t>
  </si>
  <si>
    <t>highest TM score structure number</t>
  </si>
  <si>
    <t>4.61 (61)</t>
  </si>
  <si>
    <t>4.84 (171)</t>
  </si>
  <si>
    <t xml:space="preserve"> 4.29 (180)  </t>
  </si>
  <si>
    <t>4.7 (64)</t>
  </si>
  <si>
    <t xml:space="preserve">2.8 (155) </t>
  </si>
  <si>
    <t>3.9 (62)</t>
  </si>
  <si>
    <t>3.88 (88)</t>
  </si>
  <si>
    <t>60_20</t>
  </si>
  <si>
    <t>4.0 (47)</t>
  </si>
  <si>
    <t>PF00307</t>
  </si>
  <si>
    <t>pdb ID</t>
  </si>
  <si>
    <t>5p21</t>
  </si>
  <si>
    <t>uniprot id</t>
  </si>
  <si>
    <t>pfam number</t>
  </si>
  <si>
    <t>3.4 (79)</t>
  </si>
  <si>
    <t>2.9  (67)</t>
  </si>
  <si>
    <t>2.96 (107)</t>
  </si>
  <si>
    <t>3.5 (114)</t>
  </si>
  <si>
    <t>4.0 (110)</t>
  </si>
  <si>
    <t>3.8 (88)</t>
  </si>
  <si>
    <t>4.27 (186)</t>
  </si>
  <si>
    <t>3.86 (96)</t>
  </si>
  <si>
    <t>3.35 ( 43)</t>
  </si>
  <si>
    <t>4.1 (88)</t>
  </si>
  <si>
    <t>7tm_1</t>
  </si>
  <si>
    <t>transmembrane</t>
  </si>
  <si>
    <t>180_20</t>
  </si>
  <si>
    <t>1hzx</t>
  </si>
  <si>
    <t>150_12</t>
  </si>
  <si>
    <t>3.5 (161)</t>
  </si>
  <si>
    <t>2.98 (107)</t>
  </si>
  <si>
    <t>uniprot name</t>
  </si>
  <si>
    <t>pfam name</t>
  </si>
  <si>
    <t>fold type</t>
  </si>
  <si>
    <t>length</t>
  </si>
  <si>
    <t xml:space="preserve"> C-alpha RMSD for lowest TM score</t>
  </si>
  <si>
    <t>lowest TM score GDT_TS</t>
  </si>
  <si>
    <t>3.86 (94)</t>
  </si>
  <si>
    <t>3.5 (97)</t>
  </si>
  <si>
    <t xml:space="preserve">TM of top ranked structure </t>
  </si>
  <si>
    <t>GDT_TS of top ranked structure</t>
  </si>
  <si>
    <t xml:space="preserve">Top ranked maxcluster rmsd </t>
  </si>
  <si>
    <t>Top ranked structure number</t>
  </si>
  <si>
    <t>3.16 (71)</t>
  </si>
  <si>
    <t>a+b</t>
  </si>
  <si>
    <t>4.8 (85)</t>
  </si>
  <si>
    <t>110_20</t>
  </si>
  <si>
    <t>4.0 (100)</t>
  </si>
  <si>
    <t>2.73 (53)</t>
  </si>
  <si>
    <t>2.75 (53)</t>
  </si>
  <si>
    <t>Response_reg</t>
  </si>
  <si>
    <t>P80579</t>
  </si>
  <si>
    <t>THIO_ALIAC</t>
  </si>
  <si>
    <t>PF00085</t>
  </si>
  <si>
    <t>Thioredoxin</t>
  </si>
  <si>
    <t>P0A7Y4</t>
  </si>
  <si>
    <t>RNH_ECOLI</t>
  </si>
  <si>
    <t>PF00075</t>
  </si>
  <si>
    <t>RNase_H</t>
  </si>
  <si>
    <t>P00763</t>
  </si>
  <si>
    <t>TRY2_RAT</t>
  </si>
  <si>
    <t>PF00089</t>
  </si>
  <si>
    <t>Trypsin</t>
  </si>
  <si>
    <t>P12830</t>
  </si>
  <si>
    <t>CADH1_HUMAN</t>
  </si>
  <si>
    <t>PF00028</t>
  </si>
  <si>
    <t>Cadherin</t>
  </si>
  <si>
    <t>b</t>
  </si>
  <si>
    <t>70_4</t>
  </si>
  <si>
    <t>YES_HUMAN</t>
  </si>
  <si>
    <t>PF00018</t>
  </si>
  <si>
    <t>SH3_1</t>
  </si>
  <si>
    <t>40_20</t>
  </si>
  <si>
    <t>O45418</t>
  </si>
  <si>
    <t>a+b</t>
  </si>
  <si>
    <t>40_15</t>
  </si>
  <si>
    <t>40_18</t>
  </si>
  <si>
    <t>P07947</t>
  </si>
  <si>
    <t>OPSD_BOVIN</t>
  </si>
  <si>
    <t>PF00001</t>
  </si>
  <si>
    <t>1e6k</t>
  </si>
  <si>
    <t>1rqm</t>
  </si>
  <si>
    <t>1f21</t>
  </si>
  <si>
    <t>3tgi</t>
  </si>
  <si>
    <t>2o72</t>
  </si>
  <si>
    <t>2hda</t>
  </si>
  <si>
    <t>1r9h</t>
  </si>
  <si>
    <t>1g2e</t>
  </si>
  <si>
    <t>2it6</t>
  </si>
  <si>
    <t>1wvn</t>
  </si>
  <si>
    <t>5pti</t>
  </si>
  <si>
    <t>1odd</t>
  </si>
  <si>
    <t>1bkr</t>
  </si>
  <si>
    <t>a+b</t>
  </si>
  <si>
    <t>a/b</t>
  </si>
  <si>
    <t>110_1</t>
  </si>
  <si>
    <t>a and b ( small)</t>
  </si>
  <si>
    <t>a/b</t>
  </si>
  <si>
    <t>130_17</t>
  </si>
  <si>
    <t>80_8</t>
  </si>
  <si>
    <t>a/b</t>
  </si>
  <si>
    <t>70_16</t>
  </si>
  <si>
    <t>160_20</t>
  </si>
  <si>
    <t>b</t>
  </si>
  <si>
    <t>a+b</t>
  </si>
  <si>
    <t>50_9</t>
  </si>
  <si>
    <t>O45418_CAEEL</t>
  </si>
  <si>
    <t>PF00254</t>
  </si>
  <si>
    <t>FKBP_C</t>
  </si>
  <si>
    <t>P26378</t>
  </si>
  <si>
    <t>ELAV4_HUMAN</t>
  </si>
  <si>
    <t>PF00076</t>
  </si>
  <si>
    <t>RRM_1</t>
  </si>
  <si>
    <t>Q9NNX6</t>
  </si>
  <si>
    <t>A8MVQ9_HUMAN</t>
  </si>
  <si>
    <t>PF00059</t>
  </si>
  <si>
    <t>Lectin_C</t>
  </si>
  <si>
    <t>Q15365</t>
  </si>
  <si>
    <t>PCBP1_HUMAN</t>
  </si>
  <si>
    <t>PF00013</t>
  </si>
  <si>
    <t>KH_1</t>
  </si>
  <si>
    <t>P02699</t>
  </si>
  <si>
    <t>P00974</t>
  </si>
  <si>
    <t>BPT1_BOVIN</t>
  </si>
  <si>
    <t>PF00014</t>
  </si>
  <si>
    <t>Kunitz_BPTI</t>
  </si>
  <si>
    <t>30_5</t>
  </si>
  <si>
    <t>P0AA16</t>
  </si>
  <si>
    <t>OMPR_ECOLI</t>
  </si>
  <si>
    <t>PF00486</t>
  </si>
  <si>
    <t>Trans_reg_C</t>
  </si>
  <si>
    <t>a</t>
  </si>
  <si>
    <t>Q01082</t>
  </si>
  <si>
    <t>SPTB2_HUMAN</t>
  </si>
  <si>
    <t>Lowest number of constraints per residue to get below 5 angstrom RMSD in pymol</t>
  </si>
  <si>
    <t>40_12</t>
  </si>
  <si>
    <r>
      <t>CH</t>
    </r>
    <r>
      <rPr>
        <b/>
        <sz val="12"/>
        <rFont val="Verdana"/>
        <family val="0"/>
      </rPr>
      <t xml:space="preserve"> (calponin homology)</t>
    </r>
  </si>
  <si>
    <r>
      <t>4.</t>
    </r>
    <r>
      <rPr>
        <b/>
        <sz val="12"/>
        <rFont val="Verdana"/>
        <family val="0"/>
      </rPr>
      <t>53</t>
    </r>
    <r>
      <rPr>
        <b/>
        <sz val="12"/>
        <rFont val="Verdana"/>
        <family val="0"/>
      </rPr>
      <t xml:space="preserve"> ( 18</t>
    </r>
    <r>
      <rPr>
        <b/>
        <sz val="12"/>
        <rFont val="Verdana"/>
        <family val="0"/>
      </rPr>
      <t>3</t>
    </r>
    <r>
      <rPr>
        <b/>
        <sz val="12"/>
        <rFont val="Verdana"/>
        <family val="0"/>
      </rPr>
      <t>)</t>
    </r>
  </si>
  <si>
    <t>-</t>
  </si>
  <si>
    <t xml:space="preserve">Table S1 : Protein 3D structure computed from evolutionary sequence variation
Debora S. Marks *, Lucy J. Colwell, *, Robert Sheridan, Thomas A. Hopf, Andrea Pagnani, Riccardo Zecchina, Chris Sander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</si>
</sst>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2"/>
      <name val="Verdana"/>
      <family val="0"/>
    </font>
    <font>
      <sz val="12"/>
      <color indexed="8"/>
      <name val="Calibri"/>
      <family val="2"/>
    </font>
    <font>
      <b/>
      <sz val="12"/>
      <name val="Verdana"/>
      <family val="0"/>
    </font>
    <font>
      <sz val="8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2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D1">
      <selection activeCell="W14" sqref="W14"/>
    </sheetView>
  </sheetViews>
  <sheetFormatPr defaultColWidth="11.19921875" defaultRowHeight="15"/>
  <cols>
    <col min="2" max="2" width="14.8984375" style="0" customWidth="1"/>
    <col min="3" max="3" width="14.69921875" style="0" customWidth="1"/>
    <col min="4" max="4" width="16" style="0" customWidth="1"/>
    <col min="5" max="5" width="10.59765625" style="0" customWidth="1"/>
    <col min="6" max="6" width="6.69921875" style="0" customWidth="1"/>
    <col min="7" max="10" width="10.59765625" style="16" customWidth="1"/>
    <col min="11" max="11" width="15" style="16" customWidth="1"/>
    <col min="12" max="12" width="16" style="16" customWidth="1"/>
    <col min="13" max="13" width="5.8984375" style="16" customWidth="1"/>
    <col min="14" max="14" width="9.8984375" style="16" customWidth="1"/>
    <col min="15" max="17" width="10.59765625" style="0" customWidth="1"/>
  </cols>
  <sheetData>
    <row r="1" spans="4:20" ht="54.75" customHeight="1">
      <c r="D1" s="22" t="s">
        <v>167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2" customFormat="1" ht="159.75">
      <c r="A2" s="3" t="s">
        <v>40</v>
      </c>
      <c r="B2" s="3" t="s">
        <v>59</v>
      </c>
      <c r="C2" s="3" t="s">
        <v>41</v>
      </c>
      <c r="D2" s="3" t="s">
        <v>60</v>
      </c>
      <c r="E2" s="3" t="s">
        <v>61</v>
      </c>
      <c r="F2" s="3" t="s">
        <v>62</v>
      </c>
      <c r="G2" s="12" t="s">
        <v>69</v>
      </c>
      <c r="H2" s="12" t="s">
        <v>70</v>
      </c>
      <c r="I2" s="12" t="s">
        <v>67</v>
      </c>
      <c r="J2" s="12" t="s">
        <v>68</v>
      </c>
      <c r="K2" s="12" t="s">
        <v>63</v>
      </c>
      <c r="L2" s="12" t="s">
        <v>27</v>
      </c>
      <c r="M2" s="13" t="s">
        <v>24</v>
      </c>
      <c r="N2" s="12" t="s">
        <v>64</v>
      </c>
      <c r="O2" s="3" t="s">
        <v>2</v>
      </c>
      <c r="P2" s="3" t="s">
        <v>16</v>
      </c>
      <c r="Q2" s="17" t="s">
        <v>162</v>
      </c>
      <c r="R2" s="3" t="s">
        <v>0</v>
      </c>
      <c r="S2" s="3" t="s">
        <v>1</v>
      </c>
      <c r="T2" s="3" t="s">
        <v>38</v>
      </c>
    </row>
    <row r="3" spans="1:20" s="8" customFormat="1" ht="15.75">
      <c r="A3" s="6" t="s">
        <v>17</v>
      </c>
      <c r="B3" s="6" t="s">
        <v>18</v>
      </c>
      <c r="C3" s="6" t="s">
        <v>19</v>
      </c>
      <c r="D3" s="6" t="s">
        <v>20</v>
      </c>
      <c r="E3" s="6" t="s">
        <v>125</v>
      </c>
      <c r="F3" s="6">
        <v>161</v>
      </c>
      <c r="G3" s="6" t="s">
        <v>57</v>
      </c>
      <c r="H3" s="6" t="s">
        <v>126</v>
      </c>
      <c r="I3" s="6">
        <v>0.7</v>
      </c>
      <c r="J3" s="6">
        <v>49.6</v>
      </c>
      <c r="K3" s="6" t="s">
        <v>32</v>
      </c>
      <c r="L3" s="14" t="s">
        <v>4</v>
      </c>
      <c r="M3" s="6">
        <v>0.76</v>
      </c>
      <c r="N3" s="6">
        <v>57</v>
      </c>
      <c r="O3" s="6">
        <v>0.8</v>
      </c>
      <c r="P3" s="6">
        <v>40</v>
      </c>
      <c r="Q3" s="18">
        <f>P3/F3</f>
        <v>0.2484472049689441</v>
      </c>
      <c r="R3" s="6">
        <v>10360</v>
      </c>
      <c r="S3" s="6">
        <v>2226</v>
      </c>
      <c r="T3" s="6" t="s">
        <v>39</v>
      </c>
    </row>
    <row r="4" spans="1:20" s="8" customFormat="1" ht="15.75">
      <c r="A4" s="6" t="s">
        <v>21</v>
      </c>
      <c r="B4" s="6" t="s">
        <v>22</v>
      </c>
      <c r="C4" s="6" t="s">
        <v>23</v>
      </c>
      <c r="D4" s="6" t="s">
        <v>78</v>
      </c>
      <c r="E4" s="6" t="s">
        <v>122</v>
      </c>
      <c r="F4" s="6">
        <v>114</v>
      </c>
      <c r="G4" s="6" t="s">
        <v>58</v>
      </c>
      <c r="H4" s="6" t="s">
        <v>123</v>
      </c>
      <c r="I4" s="7">
        <v>0.65</v>
      </c>
      <c r="J4" s="7">
        <v>49.6</v>
      </c>
      <c r="K4" s="6" t="s">
        <v>44</v>
      </c>
      <c r="L4" s="14" t="s">
        <v>5</v>
      </c>
      <c r="M4" s="6">
        <v>0.67</v>
      </c>
      <c r="N4" s="6">
        <v>49.2</v>
      </c>
      <c r="O4" s="6">
        <v>0.67</v>
      </c>
      <c r="P4" s="6">
        <v>60</v>
      </c>
      <c r="Q4" s="18">
        <f aca="true" t="shared" si="0" ref="Q4:Q17">P4/F4</f>
        <v>0.5263157894736842</v>
      </c>
      <c r="R4" s="6">
        <v>72000</v>
      </c>
      <c r="S4" s="6">
        <v>23936</v>
      </c>
      <c r="T4" s="6" t="s">
        <v>108</v>
      </c>
    </row>
    <row r="5" spans="1:20" s="8" customFormat="1" ht="15.75">
      <c r="A5" s="6" t="s">
        <v>79</v>
      </c>
      <c r="B5" s="6" t="s">
        <v>80</v>
      </c>
      <c r="C5" s="6" t="s">
        <v>81</v>
      </c>
      <c r="D5" s="6" t="s">
        <v>82</v>
      </c>
      <c r="E5" s="6" t="s">
        <v>122</v>
      </c>
      <c r="F5" s="6">
        <v>103</v>
      </c>
      <c r="G5" s="6" t="s">
        <v>65</v>
      </c>
      <c r="H5" s="6" t="s">
        <v>127</v>
      </c>
      <c r="I5" s="7">
        <v>0.55</v>
      </c>
      <c r="J5" s="7">
        <v>45.5</v>
      </c>
      <c r="K5" s="6" t="s">
        <v>66</v>
      </c>
      <c r="L5" s="14" t="s">
        <v>6</v>
      </c>
      <c r="M5" s="6">
        <v>0.59</v>
      </c>
      <c r="N5" s="6">
        <v>52</v>
      </c>
      <c r="O5" s="6">
        <v>0.68</v>
      </c>
      <c r="P5" s="6">
        <v>40</v>
      </c>
      <c r="Q5" s="18">
        <f t="shared" si="0"/>
        <v>0.3883495145631068</v>
      </c>
      <c r="R5" s="6">
        <v>12566</v>
      </c>
      <c r="S5" s="6">
        <v>3875</v>
      </c>
      <c r="T5" s="6" t="s">
        <v>109</v>
      </c>
    </row>
    <row r="6" spans="1:20" s="8" customFormat="1" ht="15.75">
      <c r="A6" s="6" t="s">
        <v>83</v>
      </c>
      <c r="B6" s="6" t="s">
        <v>84</v>
      </c>
      <c r="C6" s="6" t="s">
        <v>85</v>
      </c>
      <c r="D6" s="6" t="s">
        <v>86</v>
      </c>
      <c r="E6" s="6" t="s">
        <v>128</v>
      </c>
      <c r="F6" s="6">
        <v>141</v>
      </c>
      <c r="G6" s="6" t="s">
        <v>46</v>
      </c>
      <c r="H6" s="6" t="s">
        <v>129</v>
      </c>
      <c r="I6" s="7">
        <v>0.54</v>
      </c>
      <c r="J6" s="7">
        <v>35</v>
      </c>
      <c r="K6" s="6" t="s">
        <v>45</v>
      </c>
      <c r="L6" s="14" t="s">
        <v>7</v>
      </c>
      <c r="M6" s="6">
        <v>0.57</v>
      </c>
      <c r="N6" s="6">
        <v>42</v>
      </c>
      <c r="O6" s="6">
        <v>0.68</v>
      </c>
      <c r="P6" s="6">
        <v>30</v>
      </c>
      <c r="Q6" s="18">
        <f t="shared" si="0"/>
        <v>0.2127659574468085</v>
      </c>
      <c r="R6" s="6">
        <v>10835</v>
      </c>
      <c r="S6" s="6">
        <v>1032</v>
      </c>
      <c r="T6" s="6" t="s">
        <v>110</v>
      </c>
    </row>
    <row r="7" spans="1:20" s="8" customFormat="1" ht="15.75">
      <c r="A7" s="6" t="s">
        <v>87</v>
      </c>
      <c r="B7" s="6" t="s">
        <v>88</v>
      </c>
      <c r="C7" s="6" t="s">
        <v>89</v>
      </c>
      <c r="D7" s="6" t="s">
        <v>90</v>
      </c>
      <c r="E7" s="6" t="s">
        <v>95</v>
      </c>
      <c r="F7" s="6">
        <v>223</v>
      </c>
      <c r="G7" s="14" t="s">
        <v>165</v>
      </c>
      <c r="H7" s="6" t="s">
        <v>130</v>
      </c>
      <c r="I7" s="7">
        <v>0.6</v>
      </c>
      <c r="J7" s="7">
        <v>35.8</v>
      </c>
      <c r="K7" s="6" t="s">
        <v>48</v>
      </c>
      <c r="L7" s="14" t="s">
        <v>8</v>
      </c>
      <c r="M7" s="6">
        <v>0.54</v>
      </c>
      <c r="N7" s="6">
        <v>35</v>
      </c>
      <c r="O7" s="6">
        <v>0.81</v>
      </c>
      <c r="P7" s="6">
        <v>130</v>
      </c>
      <c r="Q7" s="18">
        <f t="shared" si="0"/>
        <v>0.5829596412556054</v>
      </c>
      <c r="R7" s="6">
        <v>15727</v>
      </c>
      <c r="S7" s="6">
        <v>5018</v>
      </c>
      <c r="T7" s="6" t="s">
        <v>111</v>
      </c>
    </row>
    <row r="8" spans="1:20" s="8" customFormat="1" ht="15.7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>
        <v>100</v>
      </c>
      <c r="G8" s="6" t="s">
        <v>47</v>
      </c>
      <c r="H8" s="6" t="s">
        <v>96</v>
      </c>
      <c r="I8" s="7">
        <v>0.55</v>
      </c>
      <c r="J8" s="7">
        <v>45.8</v>
      </c>
      <c r="K8" s="6" t="s">
        <v>49</v>
      </c>
      <c r="L8" s="14" t="s">
        <v>9</v>
      </c>
      <c r="M8" s="6">
        <v>0.57</v>
      </c>
      <c r="N8" s="6">
        <v>51.2</v>
      </c>
      <c r="O8" s="6">
        <v>0.86</v>
      </c>
      <c r="P8" s="6">
        <v>30</v>
      </c>
      <c r="Q8" s="18">
        <f t="shared" si="0"/>
        <v>0.3</v>
      </c>
      <c r="R8" s="6">
        <v>12380</v>
      </c>
      <c r="S8" s="6">
        <v>3461</v>
      </c>
      <c r="T8" s="6" t="s">
        <v>112</v>
      </c>
    </row>
    <row r="9" spans="1:20" s="8" customFormat="1" ht="15.75">
      <c r="A9" s="6" t="s">
        <v>105</v>
      </c>
      <c r="B9" s="6" t="s">
        <v>97</v>
      </c>
      <c r="C9" s="6" t="s">
        <v>98</v>
      </c>
      <c r="D9" s="6" t="s">
        <v>99</v>
      </c>
      <c r="E9" s="6" t="s">
        <v>131</v>
      </c>
      <c r="F9" s="6">
        <v>48</v>
      </c>
      <c r="G9" s="6" t="s">
        <v>26</v>
      </c>
      <c r="H9" s="6" t="s">
        <v>100</v>
      </c>
      <c r="I9" s="7">
        <v>0.37</v>
      </c>
      <c r="J9" s="7">
        <v>50</v>
      </c>
      <c r="K9" s="6" t="s">
        <v>50</v>
      </c>
      <c r="L9" s="14" t="s">
        <v>10</v>
      </c>
      <c r="M9" s="6">
        <v>0.41</v>
      </c>
      <c r="N9" s="6">
        <v>51.6</v>
      </c>
      <c r="O9" s="6">
        <v>0.52</v>
      </c>
      <c r="P9" s="6">
        <v>20</v>
      </c>
      <c r="Q9" s="18">
        <f t="shared" si="0"/>
        <v>0.4166666666666667</v>
      </c>
      <c r="R9" s="6">
        <v>6285</v>
      </c>
      <c r="S9" s="6">
        <v>1180</v>
      </c>
      <c r="T9" s="6" t="s">
        <v>113</v>
      </c>
    </row>
    <row r="10" spans="1:20" s="8" customFormat="1" ht="15.75">
      <c r="A10" s="6" t="s">
        <v>101</v>
      </c>
      <c r="B10" s="6" t="s">
        <v>134</v>
      </c>
      <c r="C10" s="6" t="s">
        <v>135</v>
      </c>
      <c r="D10" s="6" t="s">
        <v>136</v>
      </c>
      <c r="E10" s="6" t="s">
        <v>132</v>
      </c>
      <c r="F10" s="6">
        <v>100</v>
      </c>
      <c r="G10" s="6" t="s">
        <v>51</v>
      </c>
      <c r="H10" s="6" t="s">
        <v>133</v>
      </c>
      <c r="I10" s="9">
        <v>0.48</v>
      </c>
      <c r="J10" s="9">
        <v>40.8</v>
      </c>
      <c r="K10" s="6" t="s">
        <v>42</v>
      </c>
      <c r="L10" s="14" t="s">
        <v>7</v>
      </c>
      <c r="M10" s="6">
        <v>0.53</v>
      </c>
      <c r="N10" s="6">
        <v>45.5</v>
      </c>
      <c r="O10" s="6">
        <v>0.77</v>
      </c>
      <c r="P10" s="6">
        <v>40</v>
      </c>
      <c r="Q10" s="18">
        <f t="shared" si="0"/>
        <v>0.4</v>
      </c>
      <c r="R10" s="6">
        <v>7519</v>
      </c>
      <c r="S10" s="6">
        <v>1553</v>
      </c>
      <c r="T10" s="6" t="s">
        <v>114</v>
      </c>
    </row>
    <row r="11" spans="1:20" s="8" customFormat="1" ht="15.75">
      <c r="A11" s="6" t="s">
        <v>137</v>
      </c>
      <c r="B11" s="6" t="s">
        <v>138</v>
      </c>
      <c r="C11" s="6" t="s">
        <v>139</v>
      </c>
      <c r="D11" s="6" t="s">
        <v>140</v>
      </c>
      <c r="E11" s="6" t="s">
        <v>121</v>
      </c>
      <c r="F11" s="6">
        <v>71</v>
      </c>
      <c r="G11" s="6" t="s">
        <v>43</v>
      </c>
      <c r="H11" s="14" t="s">
        <v>163</v>
      </c>
      <c r="I11" s="9">
        <v>0.57</v>
      </c>
      <c r="J11" s="9">
        <v>54.6</v>
      </c>
      <c r="K11" s="6" t="s">
        <v>71</v>
      </c>
      <c r="L11" s="14" t="s">
        <v>11</v>
      </c>
      <c r="M11" s="6">
        <v>0.59</v>
      </c>
      <c r="N11" s="6">
        <v>58.5</v>
      </c>
      <c r="O11" s="6">
        <v>0.71</v>
      </c>
      <c r="P11" s="6">
        <v>20</v>
      </c>
      <c r="Q11" s="18">
        <f t="shared" si="0"/>
        <v>0.28169014084507044</v>
      </c>
      <c r="R11" s="6">
        <v>27555</v>
      </c>
      <c r="S11" s="6">
        <v>6423</v>
      </c>
      <c r="T11" s="6" t="s">
        <v>115</v>
      </c>
    </row>
    <row r="12" spans="1:20" s="10" customFormat="1" ht="15.75">
      <c r="A12" s="9" t="s">
        <v>141</v>
      </c>
      <c r="B12" s="9" t="s">
        <v>142</v>
      </c>
      <c r="C12" s="9" t="s">
        <v>143</v>
      </c>
      <c r="D12" s="9" t="s">
        <v>144</v>
      </c>
      <c r="E12" s="9" t="s">
        <v>72</v>
      </c>
      <c r="F12" s="9">
        <v>107</v>
      </c>
      <c r="G12" s="9" t="s">
        <v>73</v>
      </c>
      <c r="H12" s="9" t="s">
        <v>74</v>
      </c>
      <c r="I12" s="9">
        <v>0.39</v>
      </c>
      <c r="J12" s="9">
        <v>30.6</v>
      </c>
      <c r="K12" s="9" t="s">
        <v>75</v>
      </c>
      <c r="L12" s="14" t="s">
        <v>12</v>
      </c>
      <c r="M12" s="9">
        <v>0.53</v>
      </c>
      <c r="N12" s="9">
        <v>44.4</v>
      </c>
      <c r="O12" s="9">
        <v>0.8</v>
      </c>
      <c r="P12" s="9">
        <v>60</v>
      </c>
      <c r="Q12" s="18">
        <f t="shared" si="0"/>
        <v>0.5607476635514018</v>
      </c>
      <c r="R12" s="9">
        <v>4836</v>
      </c>
      <c r="S12" s="9">
        <v>2002</v>
      </c>
      <c r="T12" s="9" t="s">
        <v>116</v>
      </c>
    </row>
    <row r="13" spans="1:20" s="2" customFormat="1" ht="15.75">
      <c r="A13" s="5" t="s">
        <v>145</v>
      </c>
      <c r="B13" s="5" t="s">
        <v>146</v>
      </c>
      <c r="C13" s="5" t="s">
        <v>147</v>
      </c>
      <c r="D13" s="5" t="s">
        <v>148</v>
      </c>
      <c r="E13" s="5" t="s">
        <v>102</v>
      </c>
      <c r="F13" s="5">
        <v>63</v>
      </c>
      <c r="G13" s="7" t="s">
        <v>25</v>
      </c>
      <c r="H13" s="7" t="s">
        <v>103</v>
      </c>
      <c r="I13" s="14">
        <v>0.25</v>
      </c>
      <c r="J13" s="14">
        <v>27.8</v>
      </c>
      <c r="K13" s="7" t="s">
        <v>28</v>
      </c>
      <c r="L13" s="14" t="s">
        <v>13</v>
      </c>
      <c r="M13" s="7">
        <v>0.35</v>
      </c>
      <c r="N13" s="7">
        <v>37.7</v>
      </c>
      <c r="O13" s="5">
        <v>0.47</v>
      </c>
      <c r="P13" s="5">
        <v>20</v>
      </c>
      <c r="Q13" s="18">
        <f t="shared" si="0"/>
        <v>0.31746031746031744</v>
      </c>
      <c r="R13" s="5">
        <v>9237</v>
      </c>
      <c r="S13" s="5">
        <v>1515</v>
      </c>
      <c r="T13" s="5" t="s">
        <v>117</v>
      </c>
    </row>
    <row r="14" spans="1:20" s="2" customFormat="1" ht="15.75">
      <c r="A14" s="5" t="s">
        <v>149</v>
      </c>
      <c r="B14" s="5" t="s">
        <v>106</v>
      </c>
      <c r="C14" s="5" t="s">
        <v>107</v>
      </c>
      <c r="D14" s="5" t="s">
        <v>52</v>
      </c>
      <c r="E14" s="5" t="s">
        <v>53</v>
      </c>
      <c r="F14" s="5">
        <v>258</v>
      </c>
      <c r="G14" s="7" t="s">
        <v>29</v>
      </c>
      <c r="H14" s="7" t="s">
        <v>54</v>
      </c>
      <c r="I14" s="14">
        <v>0.5</v>
      </c>
      <c r="J14" s="14">
        <v>25.4</v>
      </c>
      <c r="K14" s="15" t="s">
        <v>30</v>
      </c>
      <c r="L14" s="14" t="s">
        <v>14</v>
      </c>
      <c r="M14" s="7">
        <v>0.55</v>
      </c>
      <c r="N14" s="7">
        <v>32.2</v>
      </c>
      <c r="O14" s="5">
        <v>0.38</v>
      </c>
      <c r="P14" s="5">
        <v>110</v>
      </c>
      <c r="Q14" s="18">
        <f>110/F14</f>
        <v>0.4263565891472868</v>
      </c>
      <c r="R14" s="5">
        <v>27023</v>
      </c>
      <c r="S14" s="5">
        <v>4502</v>
      </c>
      <c r="T14" s="5" t="s">
        <v>55</v>
      </c>
    </row>
    <row r="15" spans="1:20" s="1" customFormat="1" ht="15.75">
      <c r="A15" s="4" t="s">
        <v>150</v>
      </c>
      <c r="B15" s="4" t="s">
        <v>151</v>
      </c>
      <c r="C15" s="4" t="s">
        <v>152</v>
      </c>
      <c r="D15" s="4" t="s">
        <v>153</v>
      </c>
      <c r="E15" s="4" t="s">
        <v>124</v>
      </c>
      <c r="F15" s="4">
        <v>52</v>
      </c>
      <c r="G15" s="6" t="s">
        <v>76</v>
      </c>
      <c r="H15" s="6" t="s">
        <v>154</v>
      </c>
      <c r="I15" s="14">
        <v>0.49</v>
      </c>
      <c r="J15" s="14">
        <v>46</v>
      </c>
      <c r="K15" s="6" t="s">
        <v>77</v>
      </c>
      <c r="L15" s="14" t="s">
        <v>15</v>
      </c>
      <c r="M15" s="6">
        <v>0.49</v>
      </c>
      <c r="N15" s="6">
        <v>46</v>
      </c>
      <c r="O15" s="4">
        <v>0.71</v>
      </c>
      <c r="P15" s="4">
        <v>20</v>
      </c>
      <c r="Q15" s="18">
        <f t="shared" si="0"/>
        <v>0.38461538461538464</v>
      </c>
      <c r="R15" s="4">
        <v>2251</v>
      </c>
      <c r="S15" s="4">
        <v>874</v>
      </c>
      <c r="T15" s="4" t="s">
        <v>118</v>
      </c>
    </row>
    <row r="16" spans="1:20" s="2" customFormat="1" ht="15.75">
      <c r="A16" s="5" t="s">
        <v>155</v>
      </c>
      <c r="B16" s="5" t="s">
        <v>156</v>
      </c>
      <c r="C16" s="5" t="s">
        <v>157</v>
      </c>
      <c r="D16" s="5" t="s">
        <v>158</v>
      </c>
      <c r="E16" s="5" t="s">
        <v>159</v>
      </c>
      <c r="F16" s="5">
        <v>77</v>
      </c>
      <c r="G16" s="7" t="s">
        <v>31</v>
      </c>
      <c r="H16" s="7" t="s">
        <v>104</v>
      </c>
      <c r="I16" s="14">
        <v>0.35</v>
      </c>
      <c r="J16" s="14">
        <v>34.1</v>
      </c>
      <c r="K16" s="7" t="s">
        <v>33</v>
      </c>
      <c r="L16" s="14" t="s">
        <v>3</v>
      </c>
      <c r="M16" s="7">
        <v>0.45</v>
      </c>
      <c r="N16" s="7">
        <v>44.8</v>
      </c>
      <c r="O16" s="11">
        <v>0.38</v>
      </c>
      <c r="P16" s="5">
        <v>50</v>
      </c>
      <c r="Q16" s="18">
        <f t="shared" si="0"/>
        <v>0.6493506493506493</v>
      </c>
      <c r="R16" s="5">
        <v>24439</v>
      </c>
      <c r="S16" s="5">
        <v>4795</v>
      </c>
      <c r="T16" s="5" t="s">
        <v>119</v>
      </c>
    </row>
    <row r="17" spans="1:20" s="2" customFormat="1" ht="15.75">
      <c r="A17" s="5" t="s">
        <v>160</v>
      </c>
      <c r="B17" s="5" t="s">
        <v>161</v>
      </c>
      <c r="C17" s="5" t="s">
        <v>37</v>
      </c>
      <c r="D17" s="19" t="s">
        <v>164</v>
      </c>
      <c r="E17" s="5" t="s">
        <v>159</v>
      </c>
      <c r="F17" s="5">
        <v>108</v>
      </c>
      <c r="G17" s="7" t="s">
        <v>36</v>
      </c>
      <c r="H17" s="7" t="s">
        <v>35</v>
      </c>
      <c r="I17" s="7">
        <v>0.37</v>
      </c>
      <c r="J17" s="7">
        <v>22.4</v>
      </c>
      <c r="K17" s="14" t="s">
        <v>34</v>
      </c>
      <c r="L17" s="14" t="s">
        <v>56</v>
      </c>
      <c r="M17" s="14">
        <v>0.5</v>
      </c>
      <c r="N17" s="14">
        <v>41</v>
      </c>
      <c r="O17" s="5">
        <v>0.5</v>
      </c>
      <c r="P17" s="5">
        <v>120</v>
      </c>
      <c r="Q17" s="18">
        <f t="shared" si="0"/>
        <v>1.1111111111111112</v>
      </c>
      <c r="R17" s="5">
        <v>4114</v>
      </c>
      <c r="S17" s="5">
        <v>829</v>
      </c>
      <c r="T17" s="5" t="s">
        <v>120</v>
      </c>
    </row>
    <row r="19" ht="15.75">
      <c r="D19" s="20" t="s">
        <v>166</v>
      </c>
    </row>
  </sheetData>
  <sheetProtection/>
  <mergeCells count="1">
    <mergeCell ref="D1:T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Harvard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Marks</dc:creator>
  <cp:keywords/>
  <dc:description/>
  <cp:lastModifiedBy>Debora Marks</cp:lastModifiedBy>
  <dcterms:created xsi:type="dcterms:W3CDTF">2011-09-07T14:48:00Z</dcterms:created>
  <dcterms:modified xsi:type="dcterms:W3CDTF">2011-11-15T22:10:17Z</dcterms:modified>
  <cp:category/>
  <cp:version/>
  <cp:contentType/>
  <cp:contentStatus/>
</cp:coreProperties>
</file>