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585" windowHeight="11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5" i="1"/>
  <c r="E6"/>
  <c r="F6"/>
  <c r="J6"/>
  <c r="K6"/>
  <c r="L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K40"/>
  <c r="J40"/>
  <c r="L40" s="1"/>
  <c r="K19"/>
  <c r="J19"/>
  <c r="F19"/>
  <c r="E19"/>
  <c r="L19" s="1"/>
  <c r="K26"/>
  <c r="J26"/>
  <c r="F26"/>
  <c r="E26"/>
  <c r="L26" s="1"/>
  <c r="K61"/>
  <c r="J61"/>
  <c r="L61" s="1"/>
  <c r="K87"/>
  <c r="J87"/>
  <c r="L87" s="1"/>
  <c r="K88"/>
  <c r="J88"/>
  <c r="L88" s="1"/>
  <c r="K15"/>
  <c r="J15"/>
  <c r="F15"/>
  <c r="E15"/>
  <c r="L15" s="1"/>
  <c r="K14"/>
  <c r="J14"/>
  <c r="F14"/>
  <c r="E14"/>
  <c r="L14" s="1"/>
  <c r="K81"/>
  <c r="J81"/>
  <c r="L81" s="1"/>
  <c r="K49"/>
  <c r="J49"/>
  <c r="L49" s="1"/>
  <c r="K37"/>
  <c r="J37"/>
  <c r="L37" s="1"/>
  <c r="K53"/>
  <c r="J53"/>
  <c r="L53"/>
  <c r="K23"/>
  <c r="J23"/>
  <c r="F23"/>
  <c r="E23"/>
  <c r="L23" s="1"/>
  <c r="K80"/>
  <c r="J80"/>
  <c r="L80" s="1"/>
  <c r="K65"/>
  <c r="J65"/>
  <c r="L65" s="1"/>
  <c r="K55"/>
  <c r="J55"/>
  <c r="L55" s="1"/>
  <c r="K72"/>
  <c r="J72"/>
  <c r="L72" s="1"/>
  <c r="K86"/>
  <c r="J86"/>
  <c r="L86" s="1"/>
  <c r="K67"/>
  <c r="J67"/>
  <c r="L67" s="1"/>
  <c r="K47"/>
  <c r="J47"/>
  <c r="L47"/>
  <c r="K13"/>
  <c r="J13"/>
  <c r="F13"/>
  <c r="E13"/>
  <c r="L13" s="1"/>
  <c r="K7"/>
  <c r="J7"/>
  <c r="F7"/>
  <c r="E7"/>
  <c r="L7" s="1"/>
  <c r="K57"/>
  <c r="J57"/>
  <c r="L57" s="1"/>
  <c r="K56"/>
  <c r="J56"/>
  <c r="L56" s="1"/>
  <c r="K51"/>
  <c r="J51"/>
  <c r="F51"/>
  <c r="E51"/>
  <c r="L51" s="1"/>
  <c r="K77"/>
  <c r="J77"/>
  <c r="L77" s="1"/>
  <c r="K74"/>
  <c r="J74"/>
  <c r="L74" s="1"/>
  <c r="K46"/>
  <c r="J46"/>
  <c r="L46"/>
  <c r="K83"/>
  <c r="J83"/>
  <c r="L83" s="1"/>
  <c r="K42"/>
  <c r="J42"/>
  <c r="L42" s="1"/>
  <c r="K25"/>
  <c r="J25"/>
  <c r="L25" s="1"/>
  <c r="K50"/>
  <c r="J50"/>
  <c r="L50" s="1"/>
  <c r="K62"/>
  <c r="J62"/>
  <c r="L62" s="1"/>
  <c r="K52"/>
  <c r="J52"/>
  <c r="L52" s="1"/>
  <c r="K16"/>
  <c r="J16"/>
  <c r="F16"/>
  <c r="E16"/>
  <c r="L16" s="1"/>
  <c r="K41"/>
  <c r="J41"/>
  <c r="L41"/>
  <c r="K20"/>
  <c r="J20"/>
  <c r="F20"/>
  <c r="E20"/>
  <c r="L20" s="1"/>
  <c r="K10"/>
  <c r="J10"/>
  <c r="F10"/>
  <c r="E10"/>
  <c r="L10" s="1"/>
  <c r="K71"/>
  <c r="J71"/>
  <c r="L71" s="1"/>
  <c r="K39"/>
  <c r="J39"/>
  <c r="F39"/>
  <c r="E39"/>
  <c r="L39" s="1"/>
  <c r="K33"/>
  <c r="J33"/>
  <c r="F33"/>
  <c r="E33"/>
  <c r="L33" s="1"/>
  <c r="K44"/>
  <c r="J44"/>
  <c r="L44" s="1"/>
  <c r="K9"/>
  <c r="J9"/>
  <c r="F9"/>
  <c r="E9"/>
  <c r="L9" s="1"/>
  <c r="K45"/>
  <c r="J45"/>
  <c r="L45"/>
  <c r="K8"/>
  <c r="J8"/>
  <c r="F8"/>
  <c r="E8"/>
  <c r="L8" s="1"/>
  <c r="K21"/>
  <c r="J21"/>
  <c r="F21"/>
  <c r="E21"/>
  <c r="L21" s="1"/>
  <c r="K34"/>
  <c r="J34"/>
  <c r="L34" s="1"/>
  <c r="K68"/>
  <c r="J68"/>
  <c r="L68" s="1"/>
  <c r="K11"/>
  <c r="J11"/>
  <c r="F11"/>
  <c r="E11"/>
  <c r="L11" s="1"/>
  <c r="K84"/>
  <c r="J84"/>
  <c r="L84" s="1"/>
  <c r="K69"/>
  <c r="J69"/>
  <c r="L69" s="1"/>
  <c r="K30"/>
  <c r="J30"/>
  <c r="L30"/>
  <c r="K32"/>
  <c r="J32"/>
  <c r="L32" s="1"/>
  <c r="K28"/>
  <c r="J28"/>
  <c r="F28"/>
  <c r="E28"/>
  <c r="L28" s="1"/>
  <c r="K76"/>
  <c r="J76"/>
  <c r="L76" s="1"/>
  <c r="K17"/>
  <c r="J17"/>
  <c r="L17" s="1"/>
  <c r="K82"/>
  <c r="J82"/>
  <c r="L82" s="1"/>
  <c r="K73"/>
  <c r="J73"/>
  <c r="L73"/>
  <c r="K79"/>
  <c r="J79"/>
  <c r="L79" s="1"/>
  <c r="K54"/>
  <c r="J54"/>
  <c r="F54"/>
  <c r="E54"/>
  <c r="L54" s="1"/>
  <c r="K63"/>
  <c r="J63"/>
  <c r="L63" s="1"/>
  <c r="K59"/>
  <c r="J59"/>
  <c r="L59"/>
  <c r="K58"/>
  <c r="J58"/>
  <c r="L58" s="1"/>
  <c r="K35"/>
  <c r="J35"/>
  <c r="L35" s="1"/>
  <c r="K31"/>
  <c r="J31"/>
  <c r="F31"/>
  <c r="E31"/>
  <c r="L31" s="1"/>
  <c r="K66"/>
  <c r="J66"/>
  <c r="L66"/>
  <c r="K38"/>
  <c r="J38"/>
  <c r="L38" s="1"/>
  <c r="K75"/>
  <c r="J75"/>
  <c r="F75"/>
  <c r="E75"/>
  <c r="L75" s="1"/>
  <c r="K18"/>
  <c r="J18"/>
  <c r="L18" s="1"/>
  <c r="K29"/>
  <c r="J29"/>
  <c r="L29"/>
  <c r="K12"/>
  <c r="J12"/>
  <c r="F12"/>
  <c r="E12"/>
  <c r="L12" s="1"/>
  <c r="K60"/>
  <c r="J60"/>
  <c r="L60" s="1"/>
  <c r="K27"/>
  <c r="J27"/>
  <c r="L27" s="1"/>
  <c r="K22"/>
  <c r="J22"/>
  <c r="F22"/>
  <c r="E22"/>
  <c r="L22"/>
  <c r="K89"/>
  <c r="J89"/>
  <c r="L89" s="1"/>
  <c r="K43"/>
  <c r="J43"/>
  <c r="F43"/>
  <c r="E43"/>
  <c r="L43" s="1"/>
  <c r="K85"/>
  <c r="J85"/>
  <c r="L85" s="1"/>
  <c r="K64"/>
  <c r="J64"/>
  <c r="L64"/>
  <c r="K36"/>
  <c r="J36"/>
  <c r="L36" s="1"/>
  <c r="K78"/>
  <c r="J78"/>
  <c r="L78" s="1"/>
  <c r="K70"/>
  <c r="J70"/>
  <c r="L70" s="1"/>
  <c r="K24"/>
  <c r="J24"/>
  <c r="L24"/>
  <c r="K48"/>
  <c r="J48"/>
  <c r="L48" s="1"/>
</calcChain>
</file>

<file path=xl/sharedStrings.xml><?xml version="1.0" encoding="utf-8"?>
<sst xmlns="http://schemas.openxmlformats.org/spreadsheetml/2006/main" count="103" uniqueCount="102">
  <si>
    <t>2-Aminoadipic acid</t>
  </si>
  <si>
    <t>2'-Deoxycytidine</t>
  </si>
  <si>
    <t>2-Furoic acid</t>
  </si>
  <si>
    <t>2-Isopropylmalic acid</t>
  </si>
  <si>
    <t>3-Indoxylsulfuric acid</t>
  </si>
  <si>
    <t>5'-Deoxy-5'-methylthioadenosine</t>
  </si>
  <si>
    <t>6-Phosphogluconic acid</t>
  </si>
  <si>
    <t>Adenosine</t>
  </si>
  <si>
    <t>ADP</t>
  </si>
  <si>
    <t>Ala</t>
  </si>
  <si>
    <t>Ala-Ala</t>
  </si>
  <si>
    <t>AMP</t>
  </si>
  <si>
    <t>Arg</t>
  </si>
  <si>
    <t>Argininosuccinic acid</t>
  </si>
  <si>
    <t>Asp</t>
  </si>
  <si>
    <t>Benzoic acid</t>
  </si>
  <si>
    <t>Citramalic acid</t>
  </si>
  <si>
    <t>Citric acid</t>
  </si>
  <si>
    <t>Citrulline</t>
  </si>
  <si>
    <t>CMP</t>
  </si>
  <si>
    <t>dAMP</t>
  </si>
  <si>
    <t>dCMP</t>
  </si>
  <si>
    <t>Decanoic acid</t>
  </si>
  <si>
    <t>Diethanolamine</t>
  </si>
  <si>
    <t>dTMP</t>
  </si>
  <si>
    <t>Fructose 6-phosphate</t>
  </si>
  <si>
    <t>GABA</t>
  </si>
  <si>
    <t>GDP-glucose</t>
  </si>
  <si>
    <t>Gln</t>
  </si>
  <si>
    <t>Glu</t>
  </si>
  <si>
    <t>Gluconic acid</t>
  </si>
  <si>
    <t>Glucose 1-phosphate</t>
  </si>
  <si>
    <t>Glucose 6-phosphate</t>
  </si>
  <si>
    <t>Gly</t>
  </si>
  <si>
    <t>Glycerol 3-phosphate</t>
  </si>
  <si>
    <t>GMP</t>
  </si>
  <si>
    <t>Guanosine</t>
  </si>
  <si>
    <t>His</t>
  </si>
  <si>
    <t>Homoserine</t>
  </si>
  <si>
    <t>Ile</t>
  </si>
  <si>
    <t>IMP</t>
  </si>
  <si>
    <t>Inosine</t>
  </si>
  <si>
    <t>Lactic acid</t>
  </si>
  <si>
    <t>Lauric acid</t>
  </si>
  <si>
    <t>Leu</t>
  </si>
  <si>
    <t>Lys</t>
  </si>
  <si>
    <t>Malic acid</t>
  </si>
  <si>
    <t>Met</t>
  </si>
  <si>
    <t>Myristoleic acid</t>
  </si>
  <si>
    <t>Nicotinamide</t>
  </si>
  <si>
    <t>Ophthalmic acid</t>
  </si>
  <si>
    <t>Pantothenic acid</t>
  </si>
  <si>
    <t>Phe</t>
  </si>
  <si>
    <t>Pro</t>
  </si>
  <si>
    <t>Pyridoxamine 5'-phosphate</t>
  </si>
  <si>
    <t>Quinic acid</t>
  </si>
  <si>
    <t>Ribose 5-phosphate</t>
  </si>
  <si>
    <t>Ribulose 5-phosphate</t>
  </si>
  <si>
    <t>Sedoheptulose 7-phosphate</t>
  </si>
  <si>
    <t>Ser</t>
  </si>
  <si>
    <t>Shikimate 3-phosphate</t>
  </si>
  <si>
    <t>Succinic acid</t>
  </si>
  <si>
    <t>Thr</t>
  </si>
  <si>
    <t>Thymidine</t>
  </si>
  <si>
    <t>Trehalose 6-phosphate</t>
  </si>
  <si>
    <t>Trp</t>
  </si>
  <si>
    <t>Tyr</t>
  </si>
  <si>
    <t>UMP</t>
  </si>
  <si>
    <t>Urea</t>
  </si>
  <si>
    <t>Val</t>
  </si>
  <si>
    <t>XMP</t>
  </si>
  <si>
    <r>
      <rPr>
        <i/>
        <sz val="8"/>
        <color theme="1"/>
        <rFont val="Arial"/>
        <family val="2"/>
      </rPr>
      <t>M. leprae-</t>
    </r>
    <r>
      <rPr>
        <sz val="8"/>
        <color theme="1"/>
        <rFont val="Arial"/>
        <family val="2"/>
      </rPr>
      <t>1</t>
    </r>
    <phoneticPr fontId="2"/>
  </si>
  <si>
    <r>
      <rPr>
        <i/>
        <sz val="8"/>
        <color theme="1"/>
        <rFont val="Arial"/>
        <family val="2"/>
      </rPr>
      <t>M. leprae</t>
    </r>
    <r>
      <rPr>
        <sz val="8"/>
        <color theme="1"/>
        <rFont val="Arial"/>
        <family val="2"/>
      </rPr>
      <t>-2</t>
    </r>
    <phoneticPr fontId="2"/>
  </si>
  <si>
    <r>
      <rPr>
        <i/>
        <sz val="8"/>
        <color theme="1"/>
        <rFont val="Arial"/>
        <family val="2"/>
      </rPr>
      <t>M. leprae-</t>
    </r>
    <r>
      <rPr>
        <sz val="8"/>
        <color theme="1"/>
        <rFont val="Arial"/>
        <family val="2"/>
      </rPr>
      <t>3</t>
    </r>
    <phoneticPr fontId="2"/>
  </si>
  <si>
    <t>Mean</t>
    <phoneticPr fontId="2"/>
  </si>
  <si>
    <t>S.D.</t>
    <phoneticPr fontId="2"/>
  </si>
  <si>
    <r>
      <rPr>
        <i/>
        <sz val="8"/>
        <color theme="1"/>
        <rFont val="Arial"/>
        <family val="2"/>
      </rPr>
      <t xml:space="preserve">M bovis </t>
    </r>
    <r>
      <rPr>
        <sz val="8"/>
        <color theme="1"/>
        <rFont val="Arial"/>
        <family val="2"/>
      </rPr>
      <t>BCG-1</t>
    </r>
    <phoneticPr fontId="2"/>
  </si>
  <si>
    <r>
      <rPr>
        <i/>
        <sz val="8"/>
        <color theme="1"/>
        <rFont val="Arial"/>
        <family val="2"/>
      </rPr>
      <t xml:space="preserve">M bovis </t>
    </r>
    <r>
      <rPr>
        <sz val="8"/>
        <color theme="1"/>
        <rFont val="Arial"/>
        <family val="2"/>
      </rPr>
      <t>BCG-2</t>
    </r>
    <phoneticPr fontId="2"/>
  </si>
  <si>
    <r>
      <rPr>
        <i/>
        <sz val="8"/>
        <color theme="1"/>
        <rFont val="Arial"/>
        <family val="2"/>
      </rPr>
      <t xml:space="preserve">M bovis </t>
    </r>
    <r>
      <rPr>
        <sz val="8"/>
        <color theme="1"/>
        <rFont val="Arial"/>
        <family val="2"/>
      </rPr>
      <t>BCG-3</t>
    </r>
    <phoneticPr fontId="2"/>
  </si>
  <si>
    <t>Compound name</t>
    <phoneticPr fontId="2"/>
  </si>
  <si>
    <t>Relative peak area</t>
    <phoneticPr fontId="2"/>
  </si>
  <si>
    <t>Comparative analysis</t>
    <phoneticPr fontId="2"/>
  </si>
  <si>
    <t>Ratio</t>
    <phoneticPr fontId="2"/>
  </si>
  <si>
    <r>
      <rPr>
        <i/>
        <sz val="8"/>
        <color theme="1"/>
        <rFont val="Arial"/>
        <family val="2"/>
      </rPr>
      <t>p</t>
    </r>
    <r>
      <rPr>
        <sz val="8"/>
        <color theme="1"/>
        <rFont val="Arial"/>
        <family val="2"/>
      </rPr>
      <t>-value</t>
    </r>
    <phoneticPr fontId="2"/>
  </si>
  <si>
    <t>M. leprae</t>
    <phoneticPr fontId="2"/>
  </si>
  <si>
    <r>
      <rPr>
        <i/>
        <sz val="8"/>
        <color theme="1"/>
        <rFont val="Arial"/>
        <family val="2"/>
      </rPr>
      <t>M. leprae</t>
    </r>
    <r>
      <rPr>
        <sz val="8"/>
        <color theme="1"/>
        <rFont val="Arial"/>
        <family val="2"/>
      </rPr>
      <t>/</t>
    </r>
    <r>
      <rPr>
        <i/>
        <sz val="8"/>
        <color theme="1"/>
        <rFont val="Arial"/>
        <family val="2"/>
      </rPr>
      <t>M. bovis</t>
    </r>
    <r>
      <rPr>
        <sz val="8"/>
        <color theme="1"/>
        <rFont val="Arial"/>
        <family val="2"/>
      </rPr>
      <t xml:space="preserve"> BCG</t>
    </r>
    <phoneticPr fontId="2"/>
  </si>
  <si>
    <r>
      <t xml:space="preserve">M. bovis </t>
    </r>
    <r>
      <rPr>
        <sz val="8"/>
        <color theme="1"/>
        <rFont val="Arial"/>
        <family val="2"/>
      </rPr>
      <t>BCG</t>
    </r>
    <r>
      <rPr>
        <i/>
        <sz val="8"/>
        <color theme="1"/>
        <rFont val="Arial"/>
        <family val="2"/>
      </rPr>
      <t xml:space="preserve"> </t>
    </r>
    <phoneticPr fontId="2"/>
  </si>
  <si>
    <t>S.D.</t>
    <phoneticPr fontId="2"/>
  </si>
  <si>
    <t>FAD_divalent</t>
  </si>
  <si>
    <r>
      <t>N</t>
    </r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>-Ethylglutamine</t>
    </r>
  </si>
  <si>
    <r>
      <t>N</t>
    </r>
    <r>
      <rPr>
        <vertAlign val="super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>-Methyllysine</t>
    </r>
  </si>
  <si>
    <r>
      <t>N</t>
    </r>
    <r>
      <rPr>
        <sz val="8"/>
        <color theme="1"/>
        <rFont val="Arial"/>
        <family val="2"/>
      </rPr>
      <t>-Acetylaspartic acid</t>
    </r>
  </si>
  <si>
    <r>
      <t>N</t>
    </r>
    <r>
      <rPr>
        <sz val="8"/>
        <color theme="1"/>
        <rFont val="Arial"/>
        <family val="2"/>
      </rPr>
      <t>-Acetylglucosamine 1-phosphate</t>
    </r>
  </si>
  <si>
    <r>
      <t>N</t>
    </r>
    <r>
      <rPr>
        <sz val="8"/>
        <color theme="1"/>
        <rFont val="Arial"/>
        <family val="2"/>
      </rPr>
      <t>-Acetylglutamic acid</t>
    </r>
  </si>
  <si>
    <r>
      <t>NAD</t>
    </r>
    <r>
      <rPr>
        <vertAlign val="superscript"/>
        <sz val="8"/>
        <color theme="1"/>
        <rFont val="Arial"/>
        <family val="2"/>
      </rPr>
      <t>+</t>
    </r>
  </si>
  <si>
    <r>
      <t>NADP</t>
    </r>
    <r>
      <rPr>
        <vertAlign val="superscript"/>
        <sz val="8"/>
        <color theme="1"/>
        <rFont val="Arial"/>
        <family val="2"/>
      </rPr>
      <t>+</t>
    </r>
  </si>
  <si>
    <r>
      <t>S</t>
    </r>
    <r>
      <rPr>
        <sz val="8"/>
        <color theme="1"/>
        <rFont val="Arial"/>
        <family val="2"/>
      </rPr>
      <t>-Adenosylhomocysteine</t>
    </r>
  </si>
  <si>
    <r>
      <t>S</t>
    </r>
    <r>
      <rPr>
        <sz val="8"/>
        <color theme="1"/>
        <rFont val="Arial"/>
        <family val="2"/>
      </rPr>
      <t>-Adenosylmethionine</t>
    </r>
  </si>
  <si>
    <r>
      <t>UDP-</t>
    </r>
    <r>
      <rPr>
        <i/>
        <sz val="8"/>
        <color theme="1"/>
        <rFont val="Arial"/>
        <family val="2"/>
      </rPr>
      <t>N</t>
    </r>
    <r>
      <rPr>
        <sz val="8"/>
        <color theme="1"/>
        <rFont val="Arial"/>
        <family val="2"/>
      </rPr>
      <t>-acetylglucosamine</t>
    </r>
  </si>
  <si>
    <t xml:space="preserve">UDP-glucose
UDP-galactose
</t>
    <phoneticPr fontId="2"/>
  </si>
  <si>
    <r>
      <t>myo-</t>
    </r>
    <r>
      <rPr>
        <sz val="8"/>
        <color theme="1"/>
        <rFont val="Arial"/>
        <family val="2"/>
      </rPr>
      <t>Inositol 1-phosphate</t>
    </r>
    <r>
      <rPr>
        <i/>
        <sz val="8"/>
        <color theme="1"/>
        <rFont val="Arial"/>
        <family val="2"/>
      </rPr>
      <t xml:space="preserve">
myo-</t>
    </r>
    <r>
      <rPr>
        <sz val="8"/>
        <color theme="1"/>
        <rFont val="Arial"/>
        <family val="2"/>
      </rPr>
      <t>Inositol 3-phosphate</t>
    </r>
    <phoneticPr fontId="2"/>
  </si>
  <si>
    <r>
      <rPr>
        <b/>
        <sz val="11"/>
        <color theme="1"/>
        <rFont val="Arial"/>
        <family val="2"/>
      </rPr>
      <t>S5 Table. Comparative analyses of the relative peak areas of 84 compounds detected commonly in</t>
    </r>
    <r>
      <rPr>
        <b/>
        <i/>
        <sz val="11"/>
        <color theme="1"/>
        <rFont val="Arial"/>
        <family val="2"/>
      </rPr>
      <t xml:space="preserve"> M. leprae</t>
    </r>
    <r>
      <rPr>
        <b/>
        <sz val="11"/>
        <color theme="1"/>
        <rFont val="Arial"/>
        <family val="2"/>
      </rPr>
      <t xml:space="preserve"> (n=3) and </t>
    </r>
    <r>
      <rPr>
        <b/>
        <i/>
        <sz val="11"/>
        <color theme="1"/>
        <rFont val="Arial"/>
        <family val="2"/>
      </rPr>
      <t>M. bovis</t>
    </r>
    <r>
      <rPr>
        <b/>
        <sz val="11"/>
        <color theme="1"/>
        <rFont val="Arial"/>
        <family val="2"/>
      </rPr>
      <t xml:space="preserve"> BCG (n=3).</t>
    </r>
    <r>
      <rPr>
        <sz val="11"/>
        <color theme="1"/>
        <rFont val="Arial"/>
        <family val="2"/>
      </rPr>
      <t xml:space="preserve"> Metabolites are arranged in descending order of their mean ratio (</t>
    </r>
    <r>
      <rPr>
        <i/>
        <sz val="11"/>
        <color theme="1"/>
        <rFont val="Arial"/>
        <family val="2"/>
      </rPr>
      <t>M. leprae</t>
    </r>
    <r>
      <rPr>
        <sz val="11"/>
        <color theme="1"/>
        <rFont val="Arial"/>
        <family val="2"/>
      </rPr>
      <t>/</t>
    </r>
    <r>
      <rPr>
        <i/>
        <sz val="11"/>
        <color theme="1"/>
        <rFont val="Arial"/>
        <family val="2"/>
      </rPr>
      <t>M. bovis</t>
    </r>
    <r>
      <rPr>
        <sz val="11"/>
        <color theme="1"/>
        <rFont val="Arial"/>
        <family val="2"/>
      </rPr>
      <t xml:space="preserve"> BCG).</t>
    </r>
    <phoneticPr fontId="2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</si>
</sst>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vertAlign val="superscript"/>
      <sz val="8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20% - アクセント 1" xfId="1" builtinId="30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12"/>
  <sheetViews>
    <sheetView tabSelected="1" zoomScale="32" zoomScaleNormal="32" workbookViewId="0">
      <selection activeCell="AI48" sqref="AI48"/>
    </sheetView>
  </sheetViews>
  <sheetFormatPr defaultColWidth="9" defaultRowHeight="14.25"/>
  <cols>
    <col min="1" max="1" width="20.625" style="1" customWidth="1"/>
    <col min="2" max="13" width="15.625" style="1" customWidth="1"/>
    <col min="14" max="14" width="10.625" customWidth="1"/>
    <col min="17" max="17" width="11.625" customWidth="1"/>
    <col min="20" max="20" width="10.375" customWidth="1"/>
    <col min="21" max="21" width="9.875" customWidth="1"/>
    <col min="25" max="25" width="16.375" customWidth="1"/>
    <col min="27" max="27" width="13" bestFit="1" customWidth="1"/>
    <col min="28" max="28" width="9.375" bestFit="1" customWidth="1"/>
    <col min="35" max="35" width="12.75" bestFit="1" customWidth="1"/>
    <col min="45" max="45" width="14.875" bestFit="1" customWidth="1"/>
    <col min="64" max="16384" width="9" style="1"/>
  </cols>
  <sheetData>
    <row r="1" spans="1:13" ht="9.9499999999999993" customHeight="1">
      <c r="A1" s="10" t="s">
        <v>101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50.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" customHeight="1">
      <c r="A3" s="12" t="s">
        <v>79</v>
      </c>
      <c r="B3" s="13" t="s">
        <v>80</v>
      </c>
      <c r="C3" s="13"/>
      <c r="D3" s="13"/>
      <c r="E3" s="13"/>
      <c r="F3" s="13"/>
      <c r="G3" s="13"/>
      <c r="H3" s="13"/>
      <c r="I3" s="13"/>
      <c r="J3" s="13"/>
      <c r="K3" s="13"/>
      <c r="L3" s="13" t="s">
        <v>81</v>
      </c>
      <c r="M3" s="13"/>
    </row>
    <row r="4" spans="1:13" ht="15" customHeight="1">
      <c r="A4" s="12"/>
      <c r="B4" s="14" t="s">
        <v>84</v>
      </c>
      <c r="C4" s="14"/>
      <c r="D4" s="14"/>
      <c r="E4" s="14"/>
      <c r="F4" s="14"/>
      <c r="G4" s="14" t="s">
        <v>86</v>
      </c>
      <c r="H4" s="14"/>
      <c r="I4" s="14"/>
      <c r="J4" s="14"/>
      <c r="K4" s="14"/>
      <c r="L4" s="13" t="s">
        <v>85</v>
      </c>
      <c r="M4" s="13"/>
    </row>
    <row r="5" spans="1:13" ht="15" customHeight="1">
      <c r="A5" s="12"/>
      <c r="B5" s="8" t="s">
        <v>71</v>
      </c>
      <c r="C5" s="8" t="s">
        <v>72</v>
      </c>
      <c r="D5" s="8" t="s">
        <v>73</v>
      </c>
      <c r="E5" s="9" t="s">
        <v>74</v>
      </c>
      <c r="F5" s="9" t="s">
        <v>75</v>
      </c>
      <c r="G5" s="8" t="s">
        <v>76</v>
      </c>
      <c r="H5" s="8" t="s">
        <v>77</v>
      </c>
      <c r="I5" s="8" t="s">
        <v>78</v>
      </c>
      <c r="J5" s="9" t="s">
        <v>74</v>
      </c>
      <c r="K5" s="9" t="s">
        <v>87</v>
      </c>
      <c r="L5" s="9" t="s">
        <v>82</v>
      </c>
      <c r="M5" s="9" t="s">
        <v>83</v>
      </c>
    </row>
    <row r="6" spans="1:13" ht="9.9499999999999993" customHeight="1">
      <c r="A6" s="5" t="s">
        <v>62</v>
      </c>
      <c r="B6" s="2">
        <v>0.59499736180000007</v>
      </c>
      <c r="C6" s="2">
        <v>0.62420666199999997</v>
      </c>
      <c r="D6" s="2">
        <v>0.47124120120000001</v>
      </c>
      <c r="E6" s="2">
        <f>AVERAGE(B6:D6)</f>
        <v>0.56348174166666676</v>
      </c>
      <c r="F6" s="2">
        <f t="shared" ref="F6:F16" si="0">STDEV(B6:D6)</f>
        <v>8.1206734842194137E-2</v>
      </c>
      <c r="G6" s="3">
        <v>1.2106056000000002E-3</v>
      </c>
      <c r="H6" s="3">
        <v>1.5301362000000002E-3</v>
      </c>
      <c r="I6" s="3">
        <v>1.1690176E-3</v>
      </c>
      <c r="J6" s="2">
        <f t="shared" ref="J6:J37" si="1">AVERAGE(G6:I6)</f>
        <v>1.3032531333333336E-3</v>
      </c>
      <c r="K6" s="2">
        <f t="shared" ref="K6:K37" si="2">STDEV(G6:I6)</f>
        <v>1.9758374146435569E-4</v>
      </c>
      <c r="L6" s="4">
        <f>E6/J6</f>
        <v>432.36553763385029</v>
      </c>
      <c r="M6" s="4">
        <f>TTEST(B6:D6,G6:I6,2,3)</f>
        <v>6.8832837933597906E-3</v>
      </c>
    </row>
    <row r="7" spans="1:13" ht="9.9499999999999993" customHeight="1">
      <c r="A7" s="5" t="s">
        <v>52</v>
      </c>
      <c r="B7" s="2">
        <v>0.67834124993333345</v>
      </c>
      <c r="C7" s="2">
        <v>0.6310074305333333</v>
      </c>
      <c r="D7" s="2">
        <v>0.5261762641333334</v>
      </c>
      <c r="E7" s="2">
        <f t="shared" ref="E7:E16" si="3">AVERAGE(B7:D7)</f>
        <v>0.61184164820000009</v>
      </c>
      <c r="F7" s="2">
        <f t="shared" si="0"/>
        <v>7.7871953457037929E-2</v>
      </c>
      <c r="G7" s="3">
        <v>1.8763657999999999E-3</v>
      </c>
      <c r="H7" s="3">
        <v>2.4234334000000001E-3</v>
      </c>
      <c r="I7" s="3">
        <v>2.0304236000000002E-3</v>
      </c>
      <c r="J7" s="2">
        <f t="shared" si="1"/>
        <v>2.1100742666666666E-3</v>
      </c>
      <c r="K7" s="2">
        <f t="shared" si="2"/>
        <v>2.8209734360283047E-4</v>
      </c>
      <c r="L7" s="4">
        <f t="shared" ref="L7:L37" si="4">E7/J7</f>
        <v>289.96213918410587</v>
      </c>
      <c r="M7" s="4">
        <f t="shared" ref="M7:M70" si="5">TTEST(B7:D7,G7:I7,2,3)</f>
        <v>5.3926226933230167E-3</v>
      </c>
    </row>
    <row r="8" spans="1:13" ht="9.9499999999999993" customHeight="1">
      <c r="A8" s="5" t="s">
        <v>37</v>
      </c>
      <c r="B8" s="2">
        <v>0.37214050973333335</v>
      </c>
      <c r="C8" s="2">
        <v>0.3352724107333333</v>
      </c>
      <c r="D8" s="2">
        <v>0.27193866813333334</v>
      </c>
      <c r="E8" s="2">
        <f t="shared" si="3"/>
        <v>0.32645052953333331</v>
      </c>
      <c r="F8" s="2">
        <f t="shared" si="0"/>
        <v>5.0680089344219609E-2</v>
      </c>
      <c r="G8" s="3">
        <v>1.0930898000000001E-3</v>
      </c>
      <c r="H8" s="3">
        <v>1.0655452000000001E-3</v>
      </c>
      <c r="I8" s="3">
        <v>1.2220054000000001E-3</v>
      </c>
      <c r="J8" s="2">
        <f t="shared" si="1"/>
        <v>1.1268801333333333E-3</v>
      </c>
      <c r="K8" s="2">
        <f t="shared" si="2"/>
        <v>8.3524179230288389E-5</v>
      </c>
      <c r="L8" s="4">
        <f t="shared" si="4"/>
        <v>289.69410310543526</v>
      </c>
      <c r="M8" s="4">
        <f t="shared" si="5"/>
        <v>7.9925226645470599E-3</v>
      </c>
    </row>
    <row r="9" spans="1:13" ht="9.9499999999999993" customHeight="1">
      <c r="A9" s="5" t="s">
        <v>39</v>
      </c>
      <c r="B9" s="2">
        <v>1.0911912252666669</v>
      </c>
      <c r="C9" s="2">
        <v>1.0638498394666669</v>
      </c>
      <c r="D9" s="2">
        <v>0.86633144266666662</v>
      </c>
      <c r="E9" s="2">
        <f t="shared" si="3"/>
        <v>1.0071241691333335</v>
      </c>
      <c r="F9" s="2">
        <f t="shared" si="0"/>
        <v>0.12269405736955745</v>
      </c>
      <c r="G9" s="3">
        <v>4.3213714000000002E-3</v>
      </c>
      <c r="H9" s="3">
        <v>4.7411255999999999E-3</v>
      </c>
      <c r="I9" s="3">
        <v>4.3703342000000001E-3</v>
      </c>
      <c r="J9" s="2">
        <f t="shared" si="1"/>
        <v>4.4776103999999992E-3</v>
      </c>
      <c r="K9" s="2">
        <f t="shared" si="2"/>
        <v>2.2952022660157847E-4</v>
      </c>
      <c r="L9" s="4">
        <f t="shared" si="4"/>
        <v>224.92447514713064</v>
      </c>
      <c r="M9" s="4">
        <f t="shared" si="5"/>
        <v>4.9543023766713762E-3</v>
      </c>
    </row>
    <row r="10" spans="1:13" ht="9.9499999999999993" customHeight="1">
      <c r="A10" s="5" t="s">
        <v>44</v>
      </c>
      <c r="B10" s="2">
        <v>1.9248171560666667</v>
      </c>
      <c r="C10" s="2">
        <v>1.8237212450666664</v>
      </c>
      <c r="D10" s="2">
        <v>1.5497212228666666</v>
      </c>
      <c r="E10" s="2">
        <f t="shared" si="3"/>
        <v>1.7660865413333333</v>
      </c>
      <c r="F10" s="2">
        <f t="shared" si="0"/>
        <v>0.19407616824746171</v>
      </c>
      <c r="G10" s="3">
        <v>7.9876658E-3</v>
      </c>
      <c r="H10" s="3">
        <v>9.0085693999999994E-3</v>
      </c>
      <c r="I10" s="3">
        <v>7.6682484E-3</v>
      </c>
      <c r="J10" s="2">
        <f t="shared" si="1"/>
        <v>8.2214945333333334E-3</v>
      </c>
      <c r="K10" s="2">
        <f t="shared" si="2"/>
        <v>7.0008713969009094E-4</v>
      </c>
      <c r="L10" s="4">
        <f t="shared" si="4"/>
        <v>214.8133206405343</v>
      </c>
      <c r="M10" s="4">
        <f t="shared" si="5"/>
        <v>4.0380628995448122E-3</v>
      </c>
    </row>
    <row r="11" spans="1:13" ht="9.9499999999999993" customHeight="1">
      <c r="A11" s="5" t="s">
        <v>33</v>
      </c>
      <c r="B11" s="2">
        <v>0.52742403979999997</v>
      </c>
      <c r="C11" s="2">
        <v>0.57747543980000005</v>
      </c>
      <c r="D11" s="2">
        <v>0.41082588740000003</v>
      </c>
      <c r="E11" s="2">
        <f t="shared" si="3"/>
        <v>0.50524178899999994</v>
      </c>
      <c r="F11" s="2">
        <f t="shared" si="0"/>
        <v>8.5510569619759433E-2</v>
      </c>
      <c r="G11" s="3">
        <v>2.9102122000000002E-3</v>
      </c>
      <c r="H11" s="3">
        <v>3.2918502000000003E-3</v>
      </c>
      <c r="I11" s="3">
        <v>2.3722662000000001E-3</v>
      </c>
      <c r="J11" s="2">
        <f t="shared" si="1"/>
        <v>2.8581095333333334E-3</v>
      </c>
      <c r="K11" s="2">
        <f t="shared" si="2"/>
        <v>4.6200075667614813E-4</v>
      </c>
      <c r="L11" s="4">
        <f t="shared" si="4"/>
        <v>176.77481674775092</v>
      </c>
      <c r="M11" s="4">
        <f t="shared" si="5"/>
        <v>9.5178415168420891E-3</v>
      </c>
    </row>
    <row r="12" spans="1:13" ht="9.9499999999999993" customHeight="1">
      <c r="A12" s="5" t="s">
        <v>12</v>
      </c>
      <c r="B12" s="2">
        <v>1.0549886291333332</v>
      </c>
      <c r="C12" s="2">
        <v>1.0978065345333334</v>
      </c>
      <c r="D12" s="2">
        <v>0.85692108293333347</v>
      </c>
      <c r="E12" s="2">
        <f t="shared" si="3"/>
        <v>1.0032387488666668</v>
      </c>
      <c r="F12" s="2">
        <f t="shared" si="0"/>
        <v>0.12851065239444107</v>
      </c>
      <c r="G12" s="3">
        <v>5.8845238000000003E-3</v>
      </c>
      <c r="H12" s="3">
        <v>6.1698270000000001E-3</v>
      </c>
      <c r="I12" s="3">
        <v>6.3501143999999997E-3</v>
      </c>
      <c r="J12" s="2">
        <f t="shared" si="1"/>
        <v>6.1348217333333337E-3</v>
      </c>
      <c r="K12" s="2">
        <f t="shared" si="2"/>
        <v>2.3476089585553467E-4</v>
      </c>
      <c r="L12" s="4">
        <f t="shared" si="4"/>
        <v>163.53185022730244</v>
      </c>
      <c r="M12" s="4">
        <f t="shared" si="5"/>
        <v>5.4913281087841919E-3</v>
      </c>
    </row>
    <row r="13" spans="1:13" ht="9.9499999999999993" customHeight="1">
      <c r="A13" s="5" t="s">
        <v>53</v>
      </c>
      <c r="B13" s="2">
        <v>0.61942957180000002</v>
      </c>
      <c r="C13" s="2">
        <v>0.70220255040000001</v>
      </c>
      <c r="D13" s="2">
        <v>0.58266601360000003</v>
      </c>
      <c r="E13" s="2">
        <f t="shared" si="3"/>
        <v>0.63476604526666669</v>
      </c>
      <c r="F13" s="2">
        <f t="shared" si="0"/>
        <v>6.1226231889035657E-2</v>
      </c>
      <c r="G13" s="3">
        <v>3.4516584000000004E-3</v>
      </c>
      <c r="H13" s="3">
        <v>4.5028492000000007E-3</v>
      </c>
      <c r="I13" s="3">
        <v>4.0003564000000002E-3</v>
      </c>
      <c r="J13" s="2">
        <f t="shared" si="1"/>
        <v>3.9849546666666669E-3</v>
      </c>
      <c r="K13" s="2">
        <f t="shared" si="2"/>
        <v>5.2576461895358973E-4</v>
      </c>
      <c r="L13" s="4">
        <f t="shared" si="4"/>
        <v>159.29065657292296</v>
      </c>
      <c r="M13" s="4">
        <f t="shared" si="5"/>
        <v>3.1239371922901164E-3</v>
      </c>
    </row>
    <row r="14" spans="1:13" ht="9.9499999999999993" customHeight="1">
      <c r="A14" s="5" t="s">
        <v>65</v>
      </c>
      <c r="B14" s="2">
        <v>0.15046388520000001</v>
      </c>
      <c r="C14" s="2">
        <v>0.14584017160000001</v>
      </c>
      <c r="D14" s="2">
        <v>0.12592464240000001</v>
      </c>
      <c r="E14" s="2">
        <f t="shared" si="3"/>
        <v>0.14074289973333334</v>
      </c>
      <c r="F14" s="2">
        <f t="shared" si="0"/>
        <v>1.3039564588642104E-2</v>
      </c>
      <c r="G14" s="3">
        <v>7.7890540000000001E-4</v>
      </c>
      <c r="H14" s="3">
        <v>1.1545400000000001E-3</v>
      </c>
      <c r="I14" s="3">
        <v>8.4124239999999999E-4</v>
      </c>
      <c r="J14" s="2">
        <f t="shared" si="1"/>
        <v>9.2489593333333327E-4</v>
      </c>
      <c r="K14" s="2">
        <f t="shared" si="2"/>
        <v>2.0130517481836715E-4</v>
      </c>
      <c r="L14" s="4">
        <f t="shared" si="4"/>
        <v>152.17160618935222</v>
      </c>
      <c r="M14" s="4">
        <f t="shared" si="5"/>
        <v>2.8810923296196554E-3</v>
      </c>
    </row>
    <row r="15" spans="1:13" ht="9.9499999999999993" customHeight="1">
      <c r="A15" s="5" t="s">
        <v>66</v>
      </c>
      <c r="B15" s="2">
        <v>0.4908695102666667</v>
      </c>
      <c r="C15" s="2">
        <v>0.47544472746666666</v>
      </c>
      <c r="D15" s="2">
        <v>0.38281497466666664</v>
      </c>
      <c r="E15" s="2">
        <f t="shared" si="3"/>
        <v>0.4497097374666667</v>
      </c>
      <c r="F15" s="2">
        <f t="shared" si="0"/>
        <v>5.8443673298809437E-2</v>
      </c>
      <c r="G15" s="3">
        <v>3.4657408000000004E-3</v>
      </c>
      <c r="H15" s="3">
        <v>3.5124233999999999E-3</v>
      </c>
      <c r="I15" s="3">
        <v>3.1300408000000004E-3</v>
      </c>
      <c r="J15" s="2">
        <f t="shared" si="1"/>
        <v>3.3694016666666669E-3</v>
      </c>
      <c r="K15" s="2">
        <f t="shared" si="2"/>
        <v>2.0860257585718651E-4</v>
      </c>
      <c r="L15" s="4">
        <f t="shared" si="4"/>
        <v>133.46872292360513</v>
      </c>
      <c r="M15" s="4">
        <f t="shared" si="5"/>
        <v>5.6660500250329962E-3</v>
      </c>
    </row>
    <row r="16" spans="1:13" ht="9.9499999999999993" customHeight="1">
      <c r="A16" s="5" t="s">
        <v>47</v>
      </c>
      <c r="B16" s="2">
        <v>0.23746093606666666</v>
      </c>
      <c r="C16" s="2">
        <v>0.20076723206666669</v>
      </c>
      <c r="D16" s="2">
        <v>0.15058264026666668</v>
      </c>
      <c r="E16" s="2">
        <f t="shared" si="3"/>
        <v>0.19627026946666667</v>
      </c>
      <c r="F16" s="2">
        <f t="shared" si="0"/>
        <v>4.3613376098938124E-2</v>
      </c>
      <c r="G16" s="3">
        <v>1.4019326E-3</v>
      </c>
      <c r="H16" s="3">
        <v>2.0516647999999998E-3</v>
      </c>
      <c r="I16" s="3">
        <v>1.6088643999999999E-3</v>
      </c>
      <c r="J16" s="2">
        <f t="shared" si="1"/>
        <v>1.6874872666666665E-3</v>
      </c>
      <c r="K16" s="2">
        <f t="shared" si="2"/>
        <v>3.319249151560835E-4</v>
      </c>
      <c r="L16" s="4">
        <f t="shared" si="4"/>
        <v>116.30918546387848</v>
      </c>
      <c r="M16" s="4">
        <f t="shared" si="5"/>
        <v>1.6332256270834303E-2</v>
      </c>
    </row>
    <row r="17" spans="1:13" ht="9.9499999999999993" customHeight="1">
      <c r="A17" s="6" t="s">
        <v>26</v>
      </c>
      <c r="B17" s="3">
        <v>0.37088430500000003</v>
      </c>
      <c r="C17" s="3">
        <v>0.35719569499999998</v>
      </c>
      <c r="D17" s="3">
        <v>0.31555917060000005</v>
      </c>
      <c r="E17" s="2">
        <v>0.34787972353333335</v>
      </c>
      <c r="F17" s="2">
        <v>2.881506754061635E-2</v>
      </c>
      <c r="G17" s="3">
        <v>3.1253337999999999E-3</v>
      </c>
      <c r="H17" s="3">
        <v>4.5382558000000009E-3</v>
      </c>
      <c r="I17" s="3">
        <v>3.6285027999999999E-3</v>
      </c>
      <c r="J17" s="2">
        <f t="shared" si="1"/>
        <v>3.7640308000000005E-3</v>
      </c>
      <c r="K17" s="2">
        <f t="shared" si="2"/>
        <v>7.1614455496708264E-4</v>
      </c>
      <c r="L17" s="4">
        <f t="shared" si="4"/>
        <v>92.422124583394293</v>
      </c>
      <c r="M17" s="4">
        <f t="shared" si="5"/>
        <v>2.3168835831880066E-3</v>
      </c>
    </row>
    <row r="18" spans="1:13" ht="9.9499999999999993" customHeight="1">
      <c r="A18" s="6" t="s">
        <v>14</v>
      </c>
      <c r="B18" s="3">
        <v>0.35188299420000002</v>
      </c>
      <c r="C18" s="3">
        <v>0.43912928900000003</v>
      </c>
      <c r="D18" s="3">
        <v>0.21243050480000003</v>
      </c>
      <c r="E18" s="2">
        <v>0.33448092933333334</v>
      </c>
      <c r="F18" s="2">
        <v>0.11434687833805217</v>
      </c>
      <c r="G18" s="3">
        <v>3.9897052000000006E-3</v>
      </c>
      <c r="H18" s="3">
        <v>3.6985468000000003E-3</v>
      </c>
      <c r="I18" s="3">
        <v>3.9980118000000004E-3</v>
      </c>
      <c r="J18" s="2">
        <f t="shared" si="1"/>
        <v>3.8954212666666675E-3</v>
      </c>
      <c r="K18" s="2">
        <f t="shared" si="2"/>
        <v>1.7054886871466888E-4</v>
      </c>
      <c r="L18" s="4">
        <f t="shared" si="4"/>
        <v>85.865149475746037</v>
      </c>
      <c r="M18" s="4">
        <f t="shared" si="5"/>
        <v>3.7642730921620855E-2</v>
      </c>
    </row>
    <row r="19" spans="1:13" ht="9.9499999999999993" customHeight="1">
      <c r="A19" s="5" t="s">
        <v>69</v>
      </c>
      <c r="B19" s="2">
        <v>1.2112683751333335</v>
      </c>
      <c r="C19" s="2">
        <v>1.1731983877333334</v>
      </c>
      <c r="D19" s="2">
        <v>0.97177021733333335</v>
      </c>
      <c r="E19" s="2">
        <f>AVERAGE(B19:D19)</f>
        <v>1.1187456600666668</v>
      </c>
      <c r="F19" s="2">
        <f>STDEV(B19:D19)</f>
        <v>0.12869990893607441</v>
      </c>
      <c r="G19" s="3">
        <v>1.45612586E-2</v>
      </c>
      <c r="H19" s="3">
        <v>1.8791297600000003E-2</v>
      </c>
      <c r="I19" s="3">
        <v>1.5510466200000001E-2</v>
      </c>
      <c r="J19" s="2">
        <f t="shared" si="1"/>
        <v>1.6287674133333336E-2</v>
      </c>
      <c r="K19" s="2">
        <f t="shared" si="2"/>
        <v>2.2195374775181111E-3</v>
      </c>
      <c r="L19" s="4">
        <f t="shared" si="4"/>
        <v>68.686643096395926</v>
      </c>
      <c r="M19" s="4">
        <f t="shared" si="5"/>
        <v>4.5022835286147407E-3</v>
      </c>
    </row>
    <row r="20" spans="1:13" ht="9.9499999999999993" customHeight="1">
      <c r="A20" s="5" t="s">
        <v>45</v>
      </c>
      <c r="B20" s="2">
        <v>1.2784627221333333</v>
      </c>
      <c r="C20" s="2">
        <v>1.4116723765333332</v>
      </c>
      <c r="D20" s="2">
        <v>1.0123806015333332</v>
      </c>
      <c r="E20" s="2">
        <f>AVERAGE(B20:D20)</f>
        <v>1.2341719000666667</v>
      </c>
      <c r="F20" s="2">
        <f>STDEV(B20:D20)</f>
        <v>0.20329716693837194</v>
      </c>
      <c r="G20" s="3">
        <v>2.1943864399999999E-2</v>
      </c>
      <c r="H20" s="3">
        <v>2.4171176200000002E-2</v>
      </c>
      <c r="I20" s="3">
        <v>2.3043197000000001E-2</v>
      </c>
      <c r="J20" s="2">
        <f t="shared" si="1"/>
        <v>2.3052745866666668E-2</v>
      </c>
      <c r="K20" s="2">
        <f t="shared" si="2"/>
        <v>1.113686602795318E-3</v>
      </c>
      <c r="L20" s="4">
        <f t="shared" si="4"/>
        <v>53.536871798479716</v>
      </c>
      <c r="M20" s="4">
        <f t="shared" si="5"/>
        <v>9.2603135714407342E-3</v>
      </c>
    </row>
    <row r="21" spans="1:13" ht="9.9499999999999993" customHeight="1">
      <c r="A21" s="5" t="s">
        <v>36</v>
      </c>
      <c r="B21" s="2">
        <v>1.7916393333333336E-2</v>
      </c>
      <c r="C21" s="2">
        <v>5.1860923333333338E-3</v>
      </c>
      <c r="D21" s="2">
        <v>4.337934533333334E-3</v>
      </c>
      <c r="E21" s="2">
        <f>AVERAGE(B21:D21)</f>
        <v>9.1468067333333337E-3</v>
      </c>
      <c r="F21" s="2">
        <f>STDEV(B21:D21)</f>
        <v>7.6065156125916106E-3</v>
      </c>
      <c r="G21" s="3">
        <v>8.6399999999999999E-5</v>
      </c>
      <c r="H21" s="3">
        <v>2.641136E-4</v>
      </c>
      <c r="I21" s="3">
        <v>2.2930180000000001E-4</v>
      </c>
      <c r="J21" s="2">
        <f t="shared" si="1"/>
        <v>1.9327179999999999E-4</v>
      </c>
      <c r="K21" s="2">
        <f t="shared" si="2"/>
        <v>9.4176173107851432E-5</v>
      </c>
      <c r="L21" s="4">
        <f t="shared" si="4"/>
        <v>47.326132075829655</v>
      </c>
      <c r="M21" s="4">
        <f t="shared" si="5"/>
        <v>0.17830891098862853</v>
      </c>
    </row>
    <row r="22" spans="1:13" ht="9.9499999999999993" customHeight="1">
      <c r="A22" s="5" t="s">
        <v>9</v>
      </c>
      <c r="B22" s="2">
        <v>0.9786905423333333</v>
      </c>
      <c r="C22" s="2">
        <v>0.99464225873333334</v>
      </c>
      <c r="D22" s="2">
        <v>0.78069010613333334</v>
      </c>
      <c r="E22" s="2">
        <f>AVERAGE(B22:D22)</f>
        <v>0.91800763573333333</v>
      </c>
      <c r="F22" s="2">
        <f>STDEV(B22:D22)</f>
        <v>0.11918763470096949</v>
      </c>
      <c r="G22" s="3">
        <v>2.30461808E-2</v>
      </c>
      <c r="H22" s="3">
        <v>2.5334328600000001E-2</v>
      </c>
      <c r="I22" s="3">
        <v>2.2971921000000003E-2</v>
      </c>
      <c r="J22" s="2">
        <f t="shared" si="1"/>
        <v>2.3784143466666668E-2</v>
      </c>
      <c r="K22" s="2">
        <f t="shared" si="2"/>
        <v>1.34301306403913E-3</v>
      </c>
      <c r="L22" s="4">
        <f t="shared" si="4"/>
        <v>38.597464609979141</v>
      </c>
      <c r="M22" s="4">
        <f t="shared" si="5"/>
        <v>5.8646643384536274E-3</v>
      </c>
    </row>
    <row r="23" spans="1:13" ht="9.9499999999999993" customHeight="1">
      <c r="A23" s="5" t="s">
        <v>59</v>
      </c>
      <c r="B23" s="2">
        <v>0.48228567573333336</v>
      </c>
      <c r="C23" s="2">
        <v>0.48163443333333333</v>
      </c>
      <c r="D23" s="2">
        <v>0.33447069933333329</v>
      </c>
      <c r="E23" s="2">
        <f>AVERAGE(B23:D23)</f>
        <v>0.43279693613333331</v>
      </c>
      <c r="F23" s="2">
        <f>STDEV(B23:D23)</f>
        <v>8.5153641505241268E-2</v>
      </c>
      <c r="G23" s="3">
        <v>1.2596513400000002E-2</v>
      </c>
      <c r="H23" s="3">
        <v>1.3724336200000001E-2</v>
      </c>
      <c r="I23" s="3">
        <v>1.2148310000000001E-2</v>
      </c>
      <c r="J23" s="2">
        <f t="shared" si="1"/>
        <v>1.2823053200000002E-2</v>
      </c>
      <c r="K23" s="2">
        <f t="shared" si="2"/>
        <v>8.1206825852857961E-4</v>
      </c>
      <c r="L23" s="4">
        <f t="shared" si="4"/>
        <v>33.75147317749046</v>
      </c>
      <c r="M23" s="4">
        <f t="shared" si="5"/>
        <v>1.3422185650307478E-2</v>
      </c>
    </row>
    <row r="24" spans="1:13" ht="9.9499999999999993" customHeight="1">
      <c r="A24" s="6" t="s">
        <v>1</v>
      </c>
      <c r="B24" s="3">
        <v>2.9339772E-3</v>
      </c>
      <c r="C24" s="3">
        <v>6.6624056000000008E-3</v>
      </c>
      <c r="D24" s="3">
        <v>4.8915228E-3</v>
      </c>
      <c r="E24" s="2">
        <v>4.8293018666666666E-3</v>
      </c>
      <c r="F24" s="2">
        <v>1.8649928061229338E-3</v>
      </c>
      <c r="G24" s="3">
        <v>1.462E-4</v>
      </c>
      <c r="H24" s="3">
        <v>2.3014239999999999E-4</v>
      </c>
      <c r="I24" s="3">
        <v>1.3420000000000001E-4</v>
      </c>
      <c r="J24" s="2">
        <f t="shared" si="1"/>
        <v>1.701808E-4</v>
      </c>
      <c r="K24" s="2">
        <f t="shared" si="2"/>
        <v>5.2273751595997007E-5</v>
      </c>
      <c r="L24" s="4">
        <f t="shared" si="4"/>
        <v>28.377477756989428</v>
      </c>
      <c r="M24" s="4">
        <f t="shared" si="5"/>
        <v>4.9377221736349196E-2</v>
      </c>
    </row>
    <row r="25" spans="1:13" ht="9.9499999999999993" customHeight="1">
      <c r="A25" s="7" t="s">
        <v>90</v>
      </c>
      <c r="B25" s="3">
        <v>3.6702311199999997E-2</v>
      </c>
      <c r="C25" s="3">
        <v>3.7311773600000001E-2</v>
      </c>
      <c r="D25" s="3">
        <v>3.1970267200000006E-2</v>
      </c>
      <c r="E25" s="2">
        <v>3.5328117333333332E-2</v>
      </c>
      <c r="F25" s="2">
        <v>2.9239065037545966E-3</v>
      </c>
      <c r="G25" s="3">
        <v>1.5189628000000001E-3</v>
      </c>
      <c r="H25" s="3">
        <v>1.8368334000000001E-3</v>
      </c>
      <c r="I25" s="3">
        <v>1.8602056E-3</v>
      </c>
      <c r="J25" s="2">
        <f t="shared" si="1"/>
        <v>1.7386672666666666E-3</v>
      </c>
      <c r="K25" s="2">
        <f t="shared" si="2"/>
        <v>1.9062818374567105E-4</v>
      </c>
      <c r="L25" s="4">
        <f t="shared" si="4"/>
        <v>20.319078877618487</v>
      </c>
      <c r="M25" s="4">
        <f t="shared" si="5"/>
        <v>2.4285185936031035E-3</v>
      </c>
    </row>
    <row r="26" spans="1:13" ht="9.9499999999999993" customHeight="1">
      <c r="A26" s="5" t="s">
        <v>68</v>
      </c>
      <c r="B26" s="2">
        <v>0.79900899706666673</v>
      </c>
      <c r="C26" s="2">
        <v>0.6672456178666667</v>
      </c>
      <c r="D26" s="2">
        <v>0.31854655246666663</v>
      </c>
      <c r="E26" s="2">
        <f>AVERAGE(B26:D26)</f>
        <v>0.59493372246666665</v>
      </c>
      <c r="F26" s="2">
        <f>STDEV(B26:D26)</f>
        <v>0.24825953723876881</v>
      </c>
      <c r="G26" s="3">
        <v>6.2618365400000001E-2</v>
      </c>
      <c r="H26" s="3">
        <v>3.0225214200000003E-2</v>
      </c>
      <c r="I26" s="3">
        <v>2.4266609200000001E-2</v>
      </c>
      <c r="J26" s="2">
        <f t="shared" si="1"/>
        <v>3.90367296E-2</v>
      </c>
      <c r="K26" s="2">
        <f t="shared" si="2"/>
        <v>2.0638469023631281E-2</v>
      </c>
      <c r="L26" s="4">
        <f t="shared" si="4"/>
        <v>15.240357698065635</v>
      </c>
      <c r="M26" s="4">
        <f t="shared" si="5"/>
        <v>5.956801350093175E-2</v>
      </c>
    </row>
    <row r="27" spans="1:13" ht="9.9499999999999993" customHeight="1">
      <c r="A27" s="6" t="s">
        <v>10</v>
      </c>
      <c r="B27" s="3">
        <v>2.6739151400000001E-2</v>
      </c>
      <c r="C27" s="3">
        <v>2.9426786E-2</v>
      </c>
      <c r="D27" s="3">
        <v>3.0020052200000005E-2</v>
      </c>
      <c r="E27" s="2">
        <v>2.8728663200000004E-2</v>
      </c>
      <c r="F27" s="2">
        <v>1.7483160749046619E-3</v>
      </c>
      <c r="G27" s="3">
        <v>2.5474676000000005E-3</v>
      </c>
      <c r="H27" s="3">
        <v>2.8090774000000002E-3</v>
      </c>
      <c r="I27" s="3">
        <v>2.7572496E-3</v>
      </c>
      <c r="J27" s="2">
        <f t="shared" si="1"/>
        <v>2.7045982000000004E-3</v>
      </c>
      <c r="K27" s="2">
        <f t="shared" si="2"/>
        <v>1.3852454405440193E-4</v>
      </c>
      <c r="L27" s="4">
        <f t="shared" si="4"/>
        <v>10.622155705050753</v>
      </c>
      <c r="M27" s="4">
        <f t="shared" si="5"/>
        <v>1.4152707029478208E-3</v>
      </c>
    </row>
    <row r="28" spans="1:13" ht="9.9499999999999993" customHeight="1">
      <c r="A28" s="5" t="s">
        <v>28</v>
      </c>
      <c r="B28" s="2">
        <v>0.46750787140000005</v>
      </c>
      <c r="C28" s="2">
        <v>0.44078827200000004</v>
      </c>
      <c r="D28" s="2">
        <v>0.32602287360000004</v>
      </c>
      <c r="E28" s="2">
        <f>AVERAGE(B28:D28)</f>
        <v>0.41143967233333339</v>
      </c>
      <c r="F28" s="2">
        <f>STDEV(B28:D28)</f>
        <v>7.516985018883672E-2</v>
      </c>
      <c r="G28" s="3">
        <v>5.1324236400000001E-2</v>
      </c>
      <c r="H28" s="3">
        <v>6.8448954800000003E-2</v>
      </c>
      <c r="I28" s="3">
        <v>5.5392579800000001E-2</v>
      </c>
      <c r="J28" s="2">
        <f t="shared" si="1"/>
        <v>5.838859033333333E-2</v>
      </c>
      <c r="K28" s="2">
        <f t="shared" si="2"/>
        <v>8.9468460591824537E-3</v>
      </c>
      <c r="L28" s="4">
        <f t="shared" si="4"/>
        <v>7.0465765654638099</v>
      </c>
      <c r="M28" s="4">
        <f t="shared" si="5"/>
        <v>1.379883785618031E-2</v>
      </c>
    </row>
    <row r="29" spans="1:13" ht="9.9499999999999993" customHeight="1">
      <c r="A29" s="6" t="s">
        <v>13</v>
      </c>
      <c r="B29" s="3">
        <v>8.1517760000000003E-4</v>
      </c>
      <c r="C29" s="3">
        <v>1.2074360000000001E-3</v>
      </c>
      <c r="D29" s="3">
        <v>4.889642E-4</v>
      </c>
      <c r="E29" s="2">
        <v>8.3719260000000015E-4</v>
      </c>
      <c r="F29" s="2">
        <v>3.5974147247371972E-4</v>
      </c>
      <c r="G29" s="3">
        <v>8.2000000000000001E-5</v>
      </c>
      <c r="H29" s="3">
        <v>1.7900000000000001E-4</v>
      </c>
      <c r="I29" s="3">
        <v>1.4780000000000001E-4</v>
      </c>
      <c r="J29" s="2">
        <f t="shared" si="1"/>
        <v>1.3626666666666668E-4</v>
      </c>
      <c r="K29" s="2">
        <f t="shared" si="2"/>
        <v>4.9517808244442064E-5</v>
      </c>
      <c r="L29" s="4">
        <f t="shared" si="4"/>
        <v>6.1437813111545996</v>
      </c>
      <c r="M29" s="4">
        <f t="shared" si="5"/>
        <v>7.5077438378387318E-2</v>
      </c>
    </row>
    <row r="30" spans="1:13" ht="9.9499999999999993" customHeight="1">
      <c r="A30" s="6" t="s">
        <v>30</v>
      </c>
      <c r="B30" s="3">
        <v>7.2513977761791181E-3</v>
      </c>
      <c r="C30" s="3">
        <v>8.6319205535662757E-3</v>
      </c>
      <c r="D30" s="3">
        <v>4.1537235427642569E-3</v>
      </c>
      <c r="E30" s="2">
        <v>6.6790139575032175E-3</v>
      </c>
      <c r="F30" s="2">
        <v>2.2933119159417761E-3</v>
      </c>
      <c r="G30" s="3">
        <v>1.1056290428439418E-3</v>
      </c>
      <c r="H30" s="3">
        <v>1.2550942058945132E-3</v>
      </c>
      <c r="I30" s="3">
        <v>1.1097273270354283E-3</v>
      </c>
      <c r="J30" s="2">
        <f t="shared" si="1"/>
        <v>1.1568168585912944E-3</v>
      </c>
      <c r="K30" s="2">
        <f t="shared" si="2"/>
        <v>8.5135343589173704E-5</v>
      </c>
      <c r="L30" s="4">
        <f t="shared" si="4"/>
        <v>5.7736139544478453</v>
      </c>
      <c r="M30" s="4">
        <f t="shared" si="5"/>
        <v>5.2779280104139112E-2</v>
      </c>
    </row>
    <row r="31" spans="1:13" ht="9.9499999999999993" customHeight="1">
      <c r="A31" s="5" t="s">
        <v>18</v>
      </c>
      <c r="B31" s="2">
        <v>8.5076757333333343E-3</v>
      </c>
      <c r="C31" s="2">
        <v>6.8392309333333325E-3</v>
      </c>
      <c r="D31" s="2">
        <v>5.1568955333333331E-3</v>
      </c>
      <c r="E31" s="2">
        <f>AVERAGE(B31:D31)</f>
        <v>6.8346007333333339E-3</v>
      </c>
      <c r="F31" s="2">
        <f>STDEV(B31:D31)</f>
        <v>1.6753948985961614E-3</v>
      </c>
      <c r="G31" s="3">
        <v>1.2251736E-3</v>
      </c>
      <c r="H31" s="3">
        <v>1.1526260000000001E-3</v>
      </c>
      <c r="I31" s="3">
        <v>1.2435758000000001E-3</v>
      </c>
      <c r="J31" s="2">
        <f t="shared" si="1"/>
        <v>1.2071251333333334E-3</v>
      </c>
      <c r="K31" s="2">
        <f t="shared" si="2"/>
        <v>4.8086140329343631E-5</v>
      </c>
      <c r="L31" s="4">
        <f t="shared" si="4"/>
        <v>5.6618825543466169</v>
      </c>
      <c r="M31" s="4">
        <f t="shared" si="5"/>
        <v>2.8212028807155311E-2</v>
      </c>
    </row>
    <row r="32" spans="1:13" ht="9.9499999999999993" customHeight="1">
      <c r="A32" s="6" t="s">
        <v>29</v>
      </c>
      <c r="B32" s="3">
        <v>6.1532942400000006E-2</v>
      </c>
      <c r="C32" s="3">
        <v>6.2627339599999998E-2</v>
      </c>
      <c r="D32" s="3">
        <v>4.5556420200000003E-2</v>
      </c>
      <c r="E32" s="2">
        <v>5.6572234066666671E-2</v>
      </c>
      <c r="F32" s="2">
        <v>9.5556550098161771E-3</v>
      </c>
      <c r="G32" s="3">
        <v>1.0819696E-2</v>
      </c>
      <c r="H32" s="3">
        <v>1.0807125400000001E-2</v>
      </c>
      <c r="I32" s="3">
        <v>1.02829464E-2</v>
      </c>
      <c r="J32" s="2">
        <f t="shared" si="1"/>
        <v>1.0636589266666668E-2</v>
      </c>
      <c r="K32" s="2">
        <f t="shared" si="2"/>
        <v>3.0632819467729981E-4</v>
      </c>
      <c r="L32" s="4">
        <f t="shared" si="4"/>
        <v>5.3186442240422691</v>
      </c>
      <c r="M32" s="4">
        <f t="shared" si="5"/>
        <v>1.4047720165114019E-2</v>
      </c>
    </row>
    <row r="33" spans="1:13" ht="9.9499999999999993" customHeight="1">
      <c r="A33" s="5" t="s">
        <v>41</v>
      </c>
      <c r="B33" s="2">
        <v>1.0020584399999999E-2</v>
      </c>
      <c r="C33" s="2">
        <v>1.6061971999999998E-3</v>
      </c>
      <c r="D33" s="2">
        <v>1.6651821999999999E-3</v>
      </c>
      <c r="E33" s="2">
        <f>AVERAGE(B33:D33)</f>
        <v>4.4306545999999994E-3</v>
      </c>
      <c r="F33" s="2">
        <f>STDEV(B33:D33)</f>
        <v>4.8411110485354781E-3</v>
      </c>
      <c r="G33" s="3">
        <v>5.8612140000000002E-4</v>
      </c>
      <c r="H33" s="3">
        <v>1.2133914000000002E-3</v>
      </c>
      <c r="I33" s="3">
        <v>8.4452480000000009E-4</v>
      </c>
      <c r="J33" s="2">
        <f t="shared" si="1"/>
        <v>8.8134586666666678E-4</v>
      </c>
      <c r="K33" s="2">
        <f t="shared" si="2"/>
        <v>3.1525189363087639E-4</v>
      </c>
      <c r="L33" s="4">
        <f t="shared" si="4"/>
        <v>5.0271462856655278</v>
      </c>
      <c r="M33" s="4">
        <f t="shared" si="5"/>
        <v>0.33175567754405122</v>
      </c>
    </row>
    <row r="34" spans="1:13" ht="9.9499999999999993" customHeight="1">
      <c r="A34" s="6" t="s">
        <v>35</v>
      </c>
      <c r="B34" s="3">
        <v>1.3238802014312219E-2</v>
      </c>
      <c r="C34" s="3">
        <v>1.9241420736892195E-2</v>
      </c>
      <c r="D34" s="3">
        <v>9.6583541343910548E-3</v>
      </c>
      <c r="E34" s="2">
        <v>1.404619229519849E-2</v>
      </c>
      <c r="F34" s="2">
        <v>4.8422825894659828E-3</v>
      </c>
      <c r="G34" s="3">
        <v>2.0812993263695464E-3</v>
      </c>
      <c r="H34" s="3">
        <v>3.8317287815250131E-3</v>
      </c>
      <c r="I34" s="3">
        <v>3.0969762630404778E-3</v>
      </c>
      <c r="J34" s="2">
        <f t="shared" si="1"/>
        <v>3.0033347903116792E-3</v>
      </c>
      <c r="K34" s="2">
        <f t="shared" si="2"/>
        <v>8.7896380097821991E-4</v>
      </c>
      <c r="L34" s="4">
        <f t="shared" si="4"/>
        <v>4.6768653100245308</v>
      </c>
      <c r="M34" s="4">
        <f t="shared" si="5"/>
        <v>5.4358171327623037E-2</v>
      </c>
    </row>
    <row r="35" spans="1:13" ht="9.9499999999999993" customHeight="1">
      <c r="A35" s="6" t="s">
        <v>19</v>
      </c>
      <c r="B35" s="3">
        <v>1.5917610086706301E-2</v>
      </c>
      <c r="C35" s="3">
        <v>2.1964785820715052E-2</v>
      </c>
      <c r="D35" s="3">
        <v>1.4138231248142372E-2</v>
      </c>
      <c r="E35" s="2">
        <v>1.7340209051854572E-2</v>
      </c>
      <c r="F35" s="2">
        <v>4.1026308609348819E-3</v>
      </c>
      <c r="G35" s="3">
        <v>2.9152557869198798E-3</v>
      </c>
      <c r="H35" s="3">
        <v>5.0255448585435E-3</v>
      </c>
      <c r="I35" s="3">
        <v>4.0332243181488347E-3</v>
      </c>
      <c r="J35" s="2">
        <f t="shared" si="1"/>
        <v>3.991341654537405E-3</v>
      </c>
      <c r="K35" s="2">
        <f t="shared" si="2"/>
        <v>1.0557677820368036E-3</v>
      </c>
      <c r="L35" s="4">
        <f t="shared" si="4"/>
        <v>4.3444562136498677</v>
      </c>
      <c r="M35" s="4">
        <f>TTEST(B35:D35,G35:I35,2,3)</f>
        <v>2.4179067767072595E-2</v>
      </c>
    </row>
    <row r="36" spans="1:13" ht="9.9499999999999993" customHeight="1">
      <c r="A36" s="6" t="s">
        <v>4</v>
      </c>
      <c r="B36" s="3">
        <v>2.9444802039554231E-3</v>
      </c>
      <c r="C36" s="3">
        <v>2.1156591542044047E-3</v>
      </c>
      <c r="D36" s="3">
        <v>9.1743843193779935E-4</v>
      </c>
      <c r="E36" s="2">
        <v>1.9925259300325425E-3</v>
      </c>
      <c r="F36" s="2">
        <v>1.0191152680375786E-3</v>
      </c>
      <c r="G36" s="3">
        <v>3.9379463250732239E-4</v>
      </c>
      <c r="H36" s="3">
        <v>6.223790679818086E-4</v>
      </c>
      <c r="I36" s="3">
        <v>4.617113696424775E-4</v>
      </c>
      <c r="J36" s="2">
        <f t="shared" si="1"/>
        <v>4.9262835671053616E-4</v>
      </c>
      <c r="K36" s="2">
        <f t="shared" si="2"/>
        <v>1.1738656695858462E-4</v>
      </c>
      <c r="L36" s="4">
        <f t="shared" si="4"/>
        <v>4.0446837923366479</v>
      </c>
      <c r="M36" s="4">
        <f t="shared" si="5"/>
        <v>0.12372108007822991</v>
      </c>
    </row>
    <row r="37" spans="1:13" ht="9.9499999999999993" customHeight="1">
      <c r="A37" s="6" t="s">
        <v>61</v>
      </c>
      <c r="B37" s="3">
        <v>1.5485971754193329E-2</v>
      </c>
      <c r="C37" s="3">
        <v>1.5118537761239441E-2</v>
      </c>
      <c r="D37" s="3">
        <v>1.6375539534284264E-2</v>
      </c>
      <c r="E37" s="2">
        <v>1.5660016349905676E-2</v>
      </c>
      <c r="F37" s="2">
        <v>6.4632190534745428E-4</v>
      </c>
      <c r="G37" s="3">
        <v>3.8132120384913033E-3</v>
      </c>
      <c r="H37" s="3">
        <v>4.2909456027405354E-3</v>
      </c>
      <c r="I37" s="3">
        <v>4.2553047868803774E-3</v>
      </c>
      <c r="J37" s="2">
        <f t="shared" si="1"/>
        <v>4.1198208093707394E-3</v>
      </c>
      <c r="K37" s="2">
        <f t="shared" si="2"/>
        <v>2.6612829748815328E-4</v>
      </c>
      <c r="L37" s="4">
        <f t="shared" si="4"/>
        <v>3.8011401647096354</v>
      </c>
      <c r="M37" s="4">
        <f t="shared" si="5"/>
        <v>2.1886905122941606E-4</v>
      </c>
    </row>
    <row r="38" spans="1:13" ht="9.9499999999999993" customHeight="1">
      <c r="A38" s="6" t="s">
        <v>16</v>
      </c>
      <c r="B38" s="3">
        <v>5.124127573107165E-3</v>
      </c>
      <c r="C38" s="3">
        <v>6.7042679834928669E-3</v>
      </c>
      <c r="D38" s="3">
        <v>2.4903403307302424E-3</v>
      </c>
      <c r="E38" s="2">
        <v>4.7729119624434248E-3</v>
      </c>
      <c r="F38" s="2">
        <v>2.1288050332427836E-3</v>
      </c>
      <c r="G38" s="3">
        <v>1.2284041521497073E-3</v>
      </c>
      <c r="H38" s="3">
        <v>1.724647097040931E-3</v>
      </c>
      <c r="I38" s="3">
        <v>1.0489758310298391E-3</v>
      </c>
      <c r="J38" s="2">
        <f t="shared" ref="J38:J69" si="6">AVERAGE(G38:I38)</f>
        <v>1.3340090267401593E-3</v>
      </c>
      <c r="K38" s="2">
        <f t="shared" ref="K38:K69" si="7">STDEV(G38:I38)</f>
        <v>3.4999601009326768E-4</v>
      </c>
      <c r="L38" s="4">
        <f t="shared" ref="L38:L69" si="8">E38/J38</f>
        <v>3.5778708140429258</v>
      </c>
      <c r="M38" s="4">
        <f t="shared" si="5"/>
        <v>0.10382957340215274</v>
      </c>
    </row>
    <row r="39" spans="1:13" ht="9.9499999999999993" customHeight="1">
      <c r="A39" s="5" t="s">
        <v>42</v>
      </c>
      <c r="B39" s="2">
        <v>0.119027775063677</v>
      </c>
      <c r="C39" s="2">
        <v>0.13557950021086804</v>
      </c>
      <c r="D39" s="2">
        <v>8.4856930851583079E-2</v>
      </c>
      <c r="E39" s="2">
        <f>AVERAGE(B39:D39)</f>
        <v>0.11315473537537603</v>
      </c>
      <c r="F39" s="2">
        <f>STDEV(B39:D39)</f>
        <v>2.5866275475745239E-2</v>
      </c>
      <c r="G39" s="3">
        <v>4.0259786906818265E-2</v>
      </c>
      <c r="H39" s="3">
        <v>4.0366044533695584E-2</v>
      </c>
      <c r="I39" s="3">
        <v>2.9886360951638435E-2</v>
      </c>
      <c r="J39" s="2">
        <f t="shared" si="6"/>
        <v>3.6837397464050764E-2</v>
      </c>
      <c r="K39" s="2">
        <f t="shared" si="7"/>
        <v>6.0200086477084393E-3</v>
      </c>
      <c r="L39" s="4">
        <f t="shared" si="8"/>
        <v>3.0717353332520996</v>
      </c>
      <c r="M39" s="4">
        <f t="shared" si="5"/>
        <v>3.0784761921589809E-2</v>
      </c>
    </row>
    <row r="40" spans="1:13" ht="9.9499999999999993" customHeight="1">
      <c r="A40" s="6" t="s">
        <v>70</v>
      </c>
      <c r="B40" s="3">
        <v>8.4055885805156951E-4</v>
      </c>
      <c r="C40" s="3">
        <v>1.1771864541646189E-3</v>
      </c>
      <c r="D40" s="3">
        <v>6.9333936542088285E-4</v>
      </c>
      <c r="E40" s="2">
        <v>9.0369489254569048E-4</v>
      </c>
      <c r="F40" s="2">
        <v>2.4802544317101684E-4</v>
      </c>
      <c r="G40" s="3">
        <v>2.4620327770358302E-4</v>
      </c>
      <c r="H40" s="3">
        <v>3.2484791211387397E-4</v>
      </c>
      <c r="I40" s="3">
        <v>3.3750831114216198E-4</v>
      </c>
      <c r="J40" s="2">
        <f t="shared" si="6"/>
        <v>3.0285316698653968E-4</v>
      </c>
      <c r="K40" s="2">
        <f t="shared" si="7"/>
        <v>4.9466947477252963E-5</v>
      </c>
      <c r="L40" s="4">
        <f t="shared" si="8"/>
        <v>2.9839374028598331</v>
      </c>
      <c r="M40" s="4">
        <f t="shared" si="5"/>
        <v>4.7595307505400253E-2</v>
      </c>
    </row>
    <row r="41" spans="1:13" ht="9.9499999999999993" customHeight="1">
      <c r="A41" s="6" t="s">
        <v>46</v>
      </c>
      <c r="B41" s="3">
        <v>1.9784054623704771E-2</v>
      </c>
      <c r="C41" s="3">
        <v>2.5907463315312785E-2</v>
      </c>
      <c r="D41" s="3">
        <v>7.1059394143439189E-3</v>
      </c>
      <c r="E41" s="2">
        <v>1.7599152451120492E-2</v>
      </c>
      <c r="F41" s="2">
        <v>9.5892999419925542E-3</v>
      </c>
      <c r="G41" s="3">
        <v>7.0706707896464015E-3</v>
      </c>
      <c r="H41" s="3">
        <v>7.2780698127694766E-3</v>
      </c>
      <c r="I41" s="3">
        <v>5.7511416218624387E-3</v>
      </c>
      <c r="J41" s="2">
        <f t="shared" si="6"/>
        <v>6.6999607414261059E-3</v>
      </c>
      <c r="K41" s="2">
        <f t="shared" si="7"/>
        <v>8.2821910140691666E-4</v>
      </c>
      <c r="L41" s="4">
        <f t="shared" si="8"/>
        <v>2.6267545632475544</v>
      </c>
      <c r="M41" s="4">
        <f t="shared" si="5"/>
        <v>0.18699181283045949</v>
      </c>
    </row>
    <row r="42" spans="1:13" ht="9.9499999999999993" customHeight="1">
      <c r="A42" s="7" t="s">
        <v>91</v>
      </c>
      <c r="B42" s="3">
        <v>9.352163871114308E-4</v>
      </c>
      <c r="C42" s="3">
        <v>1.0437875915654475E-3</v>
      </c>
      <c r="D42" s="3">
        <v>3.7823293151564093E-4</v>
      </c>
      <c r="E42" s="2">
        <v>7.8574563673083962E-4</v>
      </c>
      <c r="F42" s="2">
        <v>3.5706705293684846E-4</v>
      </c>
      <c r="G42" s="3">
        <v>3.121622460008294E-4</v>
      </c>
      <c r="H42" s="3">
        <v>3.4256688913826712E-4</v>
      </c>
      <c r="I42" s="3">
        <v>2.8485701460398465E-4</v>
      </c>
      <c r="J42" s="2">
        <f t="shared" si="6"/>
        <v>3.1319538324769367E-4</v>
      </c>
      <c r="K42" s="2">
        <f t="shared" si="7"/>
        <v>2.8868805554071682E-5</v>
      </c>
      <c r="L42" s="4">
        <f t="shared" si="8"/>
        <v>2.5088033820390798</v>
      </c>
      <c r="M42" s="4">
        <f t="shared" si="5"/>
        <v>0.1480736651795109</v>
      </c>
    </row>
    <row r="43" spans="1:13" ht="9.9499999999999993" customHeight="1">
      <c r="A43" s="5" t="s">
        <v>7</v>
      </c>
      <c r="B43" s="2">
        <v>5.536058533333334E-3</v>
      </c>
      <c r="C43" s="2">
        <v>6.9010727333333336E-3</v>
      </c>
      <c r="D43" s="2">
        <v>4.9549235333333341E-3</v>
      </c>
      <c r="E43" s="2">
        <f>AVERAGE(B43:D43)</f>
        <v>5.7973516000000003E-3</v>
      </c>
      <c r="F43" s="2">
        <f>STDEV(B43:D43)</f>
        <v>9.9903940221655559E-4</v>
      </c>
      <c r="G43" s="3">
        <v>2.2357112000000001E-3</v>
      </c>
      <c r="H43" s="3">
        <v>3.8703164000000001E-3</v>
      </c>
      <c r="I43" s="3">
        <v>2.9945230000000002E-3</v>
      </c>
      <c r="J43" s="2">
        <f t="shared" si="6"/>
        <v>3.0335168666666668E-3</v>
      </c>
      <c r="K43" s="2">
        <f t="shared" si="7"/>
        <v>8.1799995794313662E-4</v>
      </c>
      <c r="L43" s="4">
        <f t="shared" si="8"/>
        <v>1.9110991811858065</v>
      </c>
      <c r="M43" s="4">
        <f t="shared" si="5"/>
        <v>2.2144288379163823E-2</v>
      </c>
    </row>
    <row r="44" spans="1:13" ht="9.9499999999999993" customHeight="1">
      <c r="A44" s="6" t="s">
        <v>40</v>
      </c>
      <c r="B44" s="3">
        <v>1.0898236845758712E-3</v>
      </c>
      <c r="C44" s="3">
        <v>1.320726750762558E-3</v>
      </c>
      <c r="D44" s="3">
        <v>6.2600443463645713E-4</v>
      </c>
      <c r="E44" s="2">
        <v>1.0121849566582955E-3</v>
      </c>
      <c r="F44" s="2">
        <v>3.5380870987780676E-4</v>
      </c>
      <c r="G44" s="3">
        <v>5.1265138726077633E-4</v>
      </c>
      <c r="H44" s="3">
        <v>6.1573445159766123E-4</v>
      </c>
      <c r="I44" s="3">
        <v>5.5283861365086119E-4</v>
      </c>
      <c r="J44" s="2">
        <f t="shared" si="6"/>
        <v>5.6040815083643295E-4</v>
      </c>
      <c r="K44" s="2">
        <f t="shared" si="7"/>
        <v>5.1956741219724347E-5</v>
      </c>
      <c r="L44" s="4">
        <f t="shared" si="8"/>
        <v>1.8061567362065782</v>
      </c>
      <c r="M44" s="4">
        <f t="shared" si="5"/>
        <v>0.15486453548362963</v>
      </c>
    </row>
    <row r="45" spans="1:13" ht="9.9499999999999993" customHeight="1">
      <c r="A45" s="6" t="s">
        <v>38</v>
      </c>
      <c r="B45" s="3">
        <v>1.4548464000000002E-3</v>
      </c>
      <c r="C45" s="3">
        <v>1.6042602E-3</v>
      </c>
      <c r="D45" s="3">
        <v>1.0282354000000001E-3</v>
      </c>
      <c r="E45" s="2">
        <v>1.3624473333333333E-3</v>
      </c>
      <c r="F45" s="2">
        <v>2.9892195167704447E-4</v>
      </c>
      <c r="G45" s="3">
        <v>8.6777060000000012E-4</v>
      </c>
      <c r="H45" s="3">
        <v>1.0516696000000001E-3</v>
      </c>
      <c r="I45" s="3">
        <v>8.3983559999999992E-4</v>
      </c>
      <c r="J45" s="2">
        <f t="shared" si="6"/>
        <v>9.197586E-4</v>
      </c>
      <c r="K45" s="2">
        <f t="shared" si="7"/>
        <v>1.1508898729678704E-4</v>
      </c>
      <c r="L45" s="4">
        <f t="shared" si="8"/>
        <v>1.4813096972763651</v>
      </c>
      <c r="M45" s="4">
        <f t="shared" si="5"/>
        <v>0.11042804982055802</v>
      </c>
    </row>
    <row r="46" spans="1:13" ht="9.9499999999999993" customHeight="1">
      <c r="A46" s="7" t="s">
        <v>93</v>
      </c>
      <c r="B46" s="3">
        <v>9.3647848749889577E-4</v>
      </c>
      <c r="C46" s="3">
        <v>5.6557997300818344E-4</v>
      </c>
      <c r="D46" s="3">
        <v>4.4188548327279325E-4</v>
      </c>
      <c r="E46" s="2">
        <v>6.4798131459329082E-4</v>
      </c>
      <c r="F46" s="2">
        <v>2.5738695728148218E-4</v>
      </c>
      <c r="G46" s="3">
        <v>5.217942145495035E-4</v>
      </c>
      <c r="H46" s="3">
        <v>5.9358573031716979E-4</v>
      </c>
      <c r="I46" s="3">
        <v>4.853369514224288E-4</v>
      </c>
      <c r="J46" s="2">
        <f t="shared" si="6"/>
        <v>5.3357229876303401E-4</v>
      </c>
      <c r="K46" s="2">
        <f t="shared" si="7"/>
        <v>5.5077145748998226E-5</v>
      </c>
      <c r="L46" s="4">
        <f t="shared" si="8"/>
        <v>1.2144208312453404</v>
      </c>
      <c r="M46" s="4">
        <f t="shared" si="5"/>
        <v>0.52430980982794329</v>
      </c>
    </row>
    <row r="47" spans="1:13" ht="9.9499999999999993" customHeight="1">
      <c r="A47" s="6" t="s">
        <v>54</v>
      </c>
      <c r="B47" s="3">
        <v>5.7123139999999998E-4</v>
      </c>
      <c r="C47" s="3">
        <v>8.4090380000000011E-4</v>
      </c>
      <c r="D47" s="3">
        <v>3.4180480000000002E-4</v>
      </c>
      <c r="E47" s="2">
        <v>5.8464666666666672E-4</v>
      </c>
      <c r="F47" s="2">
        <v>2.4981979502243886E-4</v>
      </c>
      <c r="G47" s="3">
        <v>4.6909140000000001E-4</v>
      </c>
      <c r="H47" s="3">
        <v>6.8899200000000003E-4</v>
      </c>
      <c r="I47" s="3">
        <v>4.6376179999999998E-4</v>
      </c>
      <c r="J47" s="2">
        <f t="shared" si="6"/>
        <v>5.4061506666666659E-4</v>
      </c>
      <c r="K47" s="2">
        <f t="shared" si="7"/>
        <v>1.2852582198956495E-4</v>
      </c>
      <c r="L47" s="4">
        <f t="shared" si="8"/>
        <v>1.0814472305988267</v>
      </c>
      <c r="M47" s="4">
        <f t="shared" si="5"/>
        <v>0.80370281548452849</v>
      </c>
    </row>
    <row r="48" spans="1:13" ht="9.9499999999999993" customHeight="1">
      <c r="A48" s="6" t="s">
        <v>0</v>
      </c>
      <c r="B48" s="3">
        <v>1.6976888E-3</v>
      </c>
      <c r="C48" s="3">
        <v>1.7805592E-3</v>
      </c>
      <c r="D48" s="3">
        <v>1.1697528000000001E-3</v>
      </c>
      <c r="E48" s="2">
        <v>1.5493335999999999E-3</v>
      </c>
      <c r="F48" s="2">
        <v>3.3132772838312218E-4</v>
      </c>
      <c r="G48" s="3">
        <v>1.5845189999999999E-3</v>
      </c>
      <c r="H48" s="3">
        <v>1.5894660000000003E-3</v>
      </c>
      <c r="I48" s="3">
        <v>1.6913944000000001E-3</v>
      </c>
      <c r="J48" s="2">
        <f t="shared" si="6"/>
        <v>1.6217931333333336E-3</v>
      </c>
      <c r="K48" s="2">
        <f t="shared" si="7"/>
        <v>6.0327194891303623E-5</v>
      </c>
      <c r="L48" s="4">
        <f t="shared" si="8"/>
        <v>0.95532134657371204</v>
      </c>
      <c r="M48" s="4">
        <f t="shared" si="5"/>
        <v>0.7432054806239714</v>
      </c>
    </row>
    <row r="49" spans="1:13" ht="9.9499999999999993" customHeight="1">
      <c r="A49" s="6" t="s">
        <v>63</v>
      </c>
      <c r="B49" s="3">
        <v>2.2777510000000002E-3</v>
      </c>
      <c r="C49" s="3">
        <v>4.3547667999999998E-3</v>
      </c>
      <c r="D49" s="3">
        <v>3.3183744000000004E-3</v>
      </c>
      <c r="E49" s="2">
        <v>3.3169640666666669E-3</v>
      </c>
      <c r="F49" s="2">
        <v>1.038508618232171E-3</v>
      </c>
      <c r="G49" s="3">
        <v>3.4861360000000004E-3</v>
      </c>
      <c r="H49" s="3">
        <v>3.9861054000000003E-3</v>
      </c>
      <c r="I49" s="3">
        <v>3.5183065999999999E-3</v>
      </c>
      <c r="J49" s="2">
        <f t="shared" si="6"/>
        <v>3.6635160000000003E-3</v>
      </c>
      <c r="K49" s="2">
        <f t="shared" si="7"/>
        <v>2.798333032724305E-4</v>
      </c>
      <c r="L49" s="4">
        <f t="shared" si="8"/>
        <v>0.90540455307597034</v>
      </c>
      <c r="M49" s="4">
        <f t="shared" si="5"/>
        <v>0.62659599053711834</v>
      </c>
    </row>
    <row r="50" spans="1:13" ht="9.9499999999999993" customHeight="1">
      <c r="A50" s="7" t="s">
        <v>89</v>
      </c>
      <c r="B50" s="3">
        <v>6.660503600000001E-3</v>
      </c>
      <c r="C50" s="3">
        <v>4.6873722000000005E-3</v>
      </c>
      <c r="D50" s="3">
        <v>4.5468970000000003E-3</v>
      </c>
      <c r="E50" s="2">
        <v>5.2982576000000009E-3</v>
      </c>
      <c r="F50" s="2">
        <v>1.1818286440261807E-3</v>
      </c>
      <c r="G50" s="3">
        <v>7.0504540000000011E-3</v>
      </c>
      <c r="H50" s="3">
        <v>5.7674366000000001E-3</v>
      </c>
      <c r="I50" s="3">
        <v>7.3109313999999998E-3</v>
      </c>
      <c r="J50" s="2">
        <f t="shared" si="6"/>
        <v>6.7096073333333334E-3</v>
      </c>
      <c r="K50" s="2">
        <f t="shared" si="7"/>
        <v>8.2627258640238896E-4</v>
      </c>
      <c r="L50" s="4">
        <f t="shared" si="8"/>
        <v>0.78965240986283258</v>
      </c>
      <c r="M50" s="4">
        <f t="shared" si="5"/>
        <v>0.17364869136907027</v>
      </c>
    </row>
    <row r="51" spans="1:13" ht="9.9499999999999993" customHeight="1">
      <c r="A51" s="5" t="s">
        <v>49</v>
      </c>
      <c r="B51" s="2">
        <v>1.0532643533333335E-2</v>
      </c>
      <c r="C51" s="2">
        <v>1.0552433533333334E-2</v>
      </c>
      <c r="D51" s="2">
        <v>7.7851905333333332E-3</v>
      </c>
      <c r="E51" s="2">
        <f>AVERAGE(B51:D51)</f>
        <v>9.6234225333333336E-3</v>
      </c>
      <c r="F51" s="2">
        <f>STDEV(B51:D51)</f>
        <v>1.591986361559986E-3</v>
      </c>
      <c r="G51" s="3">
        <v>1.06846986E-2</v>
      </c>
      <c r="H51" s="3">
        <v>1.4231032399999999E-2</v>
      </c>
      <c r="I51" s="3">
        <v>1.2131897799999999E-2</v>
      </c>
      <c r="J51" s="2">
        <f t="shared" si="6"/>
        <v>1.2349209599999999E-2</v>
      </c>
      <c r="K51" s="2">
        <f t="shared" si="7"/>
        <v>1.7831262347545781E-3</v>
      </c>
      <c r="L51" s="4">
        <f t="shared" si="8"/>
        <v>0.77927437018587276</v>
      </c>
      <c r="M51" s="4">
        <f t="shared" si="5"/>
        <v>0.12037418082320675</v>
      </c>
    </row>
    <row r="52" spans="1:13" ht="9.9499999999999993" customHeight="1">
      <c r="A52" s="7" t="s">
        <v>100</v>
      </c>
      <c r="B52" s="3">
        <v>1.4955889591458105E-3</v>
      </c>
      <c r="C52" s="3">
        <v>2.5977673242996561E-3</v>
      </c>
      <c r="D52" s="3">
        <v>6.9070909468711618E-4</v>
      </c>
      <c r="E52" s="2">
        <v>1.5946884593775275E-3</v>
      </c>
      <c r="F52" s="2">
        <v>9.5738357307448133E-4</v>
      </c>
      <c r="G52" s="3">
        <v>1.3067712431959408E-3</v>
      </c>
      <c r="H52" s="3">
        <v>3.095652944303349E-3</v>
      </c>
      <c r="I52" s="3">
        <v>2.0358501328095204E-3</v>
      </c>
      <c r="J52" s="2">
        <f t="shared" si="6"/>
        <v>2.1460914401029364E-3</v>
      </c>
      <c r="K52" s="2">
        <f t="shared" si="7"/>
        <v>8.9952170319262156E-4</v>
      </c>
      <c r="L52" s="4">
        <f t="shared" si="8"/>
        <v>0.74306640881109842</v>
      </c>
      <c r="M52" s="4">
        <f t="shared" si="5"/>
        <v>0.50762873606863113</v>
      </c>
    </row>
    <row r="53" spans="1:13" ht="9.9499999999999993" customHeight="1">
      <c r="A53" s="6" t="s">
        <v>60</v>
      </c>
      <c r="B53" s="3">
        <v>2.2326555854252652E-3</v>
      </c>
      <c r="C53" s="3">
        <v>4.2804652577874509E-3</v>
      </c>
      <c r="D53" s="3">
        <v>1.8732788165885918E-3</v>
      </c>
      <c r="E53" s="2">
        <v>2.7954665532671022E-3</v>
      </c>
      <c r="F53" s="2">
        <v>1.2985390944500695E-3</v>
      </c>
      <c r="G53" s="3">
        <v>3.4285602332727073E-3</v>
      </c>
      <c r="H53" s="3">
        <v>4.0679818085169218E-3</v>
      </c>
      <c r="I53" s="3">
        <v>3.9252216585833428E-3</v>
      </c>
      <c r="J53" s="2">
        <f t="shared" si="6"/>
        <v>3.8072545667909908E-3</v>
      </c>
      <c r="K53" s="2">
        <f t="shared" si="7"/>
        <v>3.3563695234793071E-4</v>
      </c>
      <c r="L53" s="4">
        <f t="shared" si="8"/>
        <v>0.73424734391304669</v>
      </c>
      <c r="M53" s="4">
        <f t="shared" si="5"/>
        <v>0.30816147706741343</v>
      </c>
    </row>
    <row r="54" spans="1:13" ht="9.9499999999999993" customHeight="1">
      <c r="A54" s="5" t="s">
        <v>23</v>
      </c>
      <c r="B54" s="2">
        <v>6.3388761333333325E-3</v>
      </c>
      <c r="C54" s="2">
        <v>8.2842511333333316E-3</v>
      </c>
      <c r="D54" s="2">
        <v>2.597967533333332E-3</v>
      </c>
      <c r="E54" s="2">
        <f>AVERAGE(B54:D54)</f>
        <v>5.740364933333332E-3</v>
      </c>
      <c r="F54" s="2">
        <f>STDEV(B54:D54)</f>
        <v>2.8900029476284822E-3</v>
      </c>
      <c r="G54" s="3">
        <v>7.6759092000000008E-3</v>
      </c>
      <c r="H54" s="3">
        <v>1.0293730600000002E-2</v>
      </c>
      <c r="I54" s="3">
        <v>6.0861124000000004E-3</v>
      </c>
      <c r="J54" s="2">
        <f t="shared" si="6"/>
        <v>8.0185840666666675E-3</v>
      </c>
      <c r="K54" s="2">
        <f t="shared" si="7"/>
        <v>2.1246369754446466E-3</v>
      </c>
      <c r="L54" s="4">
        <f t="shared" si="8"/>
        <v>0.71588261538543763</v>
      </c>
      <c r="M54" s="4">
        <f t="shared" si="5"/>
        <v>0.33810748605588348</v>
      </c>
    </row>
    <row r="55" spans="1:13" ht="9.9499999999999993" customHeight="1">
      <c r="A55" s="7" t="s">
        <v>96</v>
      </c>
      <c r="B55" s="3">
        <v>1.1601242000000001E-3</v>
      </c>
      <c r="C55" s="3">
        <v>1.3286038000000001E-3</v>
      </c>
      <c r="D55" s="3">
        <v>1.140603E-3</v>
      </c>
      <c r="E55" s="2">
        <v>1.209777E-3</v>
      </c>
      <c r="F55" s="2">
        <v>1.0336888125079039E-4</v>
      </c>
      <c r="G55" s="3">
        <v>1.3315204000000002E-3</v>
      </c>
      <c r="H55" s="3">
        <v>2.0358754000000001E-3</v>
      </c>
      <c r="I55" s="3">
        <v>1.7954946000000001E-3</v>
      </c>
      <c r="J55" s="2">
        <f t="shared" si="6"/>
        <v>1.7209634666666667E-3</v>
      </c>
      <c r="K55" s="2">
        <f t="shared" si="7"/>
        <v>3.5804351534864202E-4</v>
      </c>
      <c r="L55" s="4">
        <f t="shared" si="8"/>
        <v>0.70296495157053884</v>
      </c>
      <c r="M55" s="4">
        <f t="shared" si="5"/>
        <v>0.12270044751855896</v>
      </c>
    </row>
    <row r="56" spans="1:13" ht="9.9499999999999993" customHeight="1">
      <c r="A56" s="6" t="s">
        <v>50</v>
      </c>
      <c r="B56" s="3">
        <v>5.1824759999999999E-4</v>
      </c>
      <c r="C56" s="3">
        <v>4.8588240000000006E-4</v>
      </c>
      <c r="D56" s="3">
        <v>5.7030160000000004E-4</v>
      </c>
      <c r="E56" s="2">
        <v>5.2481053333333335E-4</v>
      </c>
      <c r="F56" s="2">
        <v>4.2590543582036293E-5</v>
      </c>
      <c r="G56" s="3">
        <v>6.9538200000000003E-4</v>
      </c>
      <c r="H56" s="3">
        <v>9.885120000000002E-4</v>
      </c>
      <c r="I56" s="3">
        <v>8.3186400000000008E-4</v>
      </c>
      <c r="J56" s="2">
        <f t="shared" si="6"/>
        <v>8.3858600000000011E-4</v>
      </c>
      <c r="K56" s="2">
        <f t="shared" si="7"/>
        <v>1.4668056513389912E-4</v>
      </c>
      <c r="L56" s="4">
        <f t="shared" si="8"/>
        <v>0.62582792144554433</v>
      </c>
      <c r="M56" s="4">
        <f t="shared" si="5"/>
        <v>5.6100031926076689E-2</v>
      </c>
    </row>
    <row r="57" spans="1:13" ht="9.9499999999999993" customHeight="1">
      <c r="A57" s="6" t="s">
        <v>51</v>
      </c>
      <c r="B57" s="3">
        <v>4.7328764529930718E-4</v>
      </c>
      <c r="C57" s="3">
        <v>4.9224960409401889E-4</v>
      </c>
      <c r="D57" s="3">
        <v>3.9769693494551398E-4</v>
      </c>
      <c r="E57" s="2">
        <v>4.5441139477961335E-4</v>
      </c>
      <c r="F57" s="2">
        <v>5.0022859134982872E-5</v>
      </c>
      <c r="G57" s="3">
        <v>8.2677281053776151E-4</v>
      </c>
      <c r="H57" s="3">
        <v>8.7782765341680934E-4</v>
      </c>
      <c r="I57" s="3">
        <v>8.2689536229829663E-4</v>
      </c>
      <c r="J57" s="2">
        <f t="shared" si="6"/>
        <v>8.4383194208428912E-4</v>
      </c>
      <c r="K57" s="2">
        <f t="shared" si="7"/>
        <v>2.9441213400376917E-5</v>
      </c>
      <c r="L57" s="4">
        <f t="shared" si="8"/>
        <v>0.53850935490448981</v>
      </c>
      <c r="M57" s="4">
        <f t="shared" si="5"/>
        <v>9.5010707314436085E-4</v>
      </c>
    </row>
    <row r="58" spans="1:13" ht="9.9499999999999993" customHeight="1">
      <c r="A58" s="6" t="s">
        <v>20</v>
      </c>
      <c r="B58" s="3">
        <v>5.1051960672951935E-4</v>
      </c>
      <c r="C58" s="3">
        <v>6.022451574652656E-4</v>
      </c>
      <c r="D58" s="3">
        <v>3.3351832904160829E-4</v>
      </c>
      <c r="E58" s="2">
        <v>4.8209436441213108E-4</v>
      </c>
      <c r="F58" s="2">
        <v>1.3659986412607121E-4</v>
      </c>
      <c r="G58" s="3">
        <v>7.0334464213994404E-4</v>
      </c>
      <c r="H58" s="3">
        <v>9.9521587620341389E-4</v>
      </c>
      <c r="I58" s="3">
        <v>9.9159941813567161E-4</v>
      </c>
      <c r="J58" s="2">
        <f t="shared" si="6"/>
        <v>8.9671997882634314E-4</v>
      </c>
      <c r="K58" s="2">
        <f t="shared" si="7"/>
        <v>1.674777158943022E-4</v>
      </c>
      <c r="L58" s="4">
        <f t="shared" si="8"/>
        <v>0.53761974283556413</v>
      </c>
      <c r="M58" s="4">
        <f t="shared" si="5"/>
        <v>3.1094427762145025E-2</v>
      </c>
    </row>
    <row r="59" spans="1:13" ht="9.9499999999999993" customHeight="1">
      <c r="A59" s="6" t="s">
        <v>21</v>
      </c>
      <c r="B59" s="3">
        <v>3.9756162205141797E-4</v>
      </c>
      <c r="C59" s="3">
        <v>5.7026063485376836E-4</v>
      </c>
      <c r="D59" s="3">
        <v>3.5456049491174128E-4</v>
      </c>
      <c r="E59" s="2">
        <v>4.4079425060564252E-4</v>
      </c>
      <c r="F59" s="2">
        <v>1.1416406055117864E-4</v>
      </c>
      <c r="G59" s="3">
        <v>6.2563061018576266E-4</v>
      </c>
      <c r="H59" s="3">
        <v>1.0395133187643968E-3</v>
      </c>
      <c r="I59" s="3">
        <v>9.1532253981754298E-4</v>
      </c>
      <c r="J59" s="2">
        <f t="shared" si="6"/>
        <v>8.6015548958923421E-4</v>
      </c>
      <c r="K59" s="2">
        <f t="shared" si="7"/>
        <v>2.1238473741836113E-4</v>
      </c>
      <c r="L59" s="4">
        <f t="shared" si="8"/>
        <v>0.51245880069444549</v>
      </c>
      <c r="M59" s="4">
        <f t="shared" si="5"/>
        <v>5.5519484646981088E-2</v>
      </c>
    </row>
    <row r="60" spans="1:13" ht="9.9499999999999993" customHeight="1">
      <c r="A60" s="6" t="s">
        <v>11</v>
      </c>
      <c r="B60" s="3">
        <v>1.4497747150808378E-2</v>
      </c>
      <c r="C60" s="3">
        <v>2.0543424840272419E-2</v>
      </c>
      <c r="D60" s="3">
        <v>1.3091909550250009E-2</v>
      </c>
      <c r="E60" s="2">
        <v>1.6044360513776935E-2</v>
      </c>
      <c r="F60" s="2">
        <v>3.959201901929746E-3</v>
      </c>
      <c r="G60" s="3">
        <v>2.7303747579599743E-2</v>
      </c>
      <c r="H60" s="3">
        <v>3.7220187821156457E-2</v>
      </c>
      <c r="I60" s="3">
        <v>3.5989186233711008E-2</v>
      </c>
      <c r="J60" s="2">
        <f t="shared" si="6"/>
        <v>3.350437387815574E-2</v>
      </c>
      <c r="K60" s="2">
        <f t="shared" si="7"/>
        <v>5.4050593056719975E-3</v>
      </c>
      <c r="L60" s="4">
        <f t="shared" si="8"/>
        <v>0.47887361131191214</v>
      </c>
      <c r="M60" s="4">
        <f t="shared" si="5"/>
        <v>1.306805586472457E-2</v>
      </c>
    </row>
    <row r="61" spans="1:13" ht="9.9499999999999993" customHeight="1">
      <c r="A61" s="6" t="s">
        <v>67</v>
      </c>
      <c r="B61" s="3">
        <v>1.3889414764050333E-2</v>
      </c>
      <c r="C61" s="3">
        <v>1.8977743452924242E-2</v>
      </c>
      <c r="D61" s="3">
        <v>1.232965709160444E-2</v>
      </c>
      <c r="E61" s="2">
        <v>1.506560510285967E-2</v>
      </c>
      <c r="F61" s="2">
        <v>3.4766119788844584E-3</v>
      </c>
      <c r="G61" s="3">
        <v>2.5474529062762249E-2</v>
      </c>
      <c r="H61" s="3">
        <v>3.7753233713306952E-2</v>
      </c>
      <c r="I61" s="3">
        <v>3.2412273152226376E-2</v>
      </c>
      <c r="J61" s="2">
        <f t="shared" si="6"/>
        <v>3.1880011976098528E-2</v>
      </c>
      <c r="K61" s="2">
        <f t="shared" si="7"/>
        <v>6.1566324759187085E-3</v>
      </c>
      <c r="L61" s="4">
        <f t="shared" si="8"/>
        <v>0.47257212808310234</v>
      </c>
      <c r="M61" s="4">
        <f t="shared" si="5"/>
        <v>2.3478750083851481E-2</v>
      </c>
    </row>
    <row r="62" spans="1:13" ht="9.9499999999999993" customHeight="1">
      <c r="A62" s="6" t="s">
        <v>48</v>
      </c>
      <c r="B62" s="3">
        <v>2.3664382264965362E-4</v>
      </c>
      <c r="C62" s="3">
        <v>3.44028645650495E-4</v>
      </c>
      <c r="D62" s="3">
        <v>6.9228725712737612E-4</v>
      </c>
      <c r="E62" s="2">
        <v>4.2431990847584153E-4</v>
      </c>
      <c r="F62" s="2">
        <v>2.3819687237709548E-4</v>
      </c>
      <c r="G62" s="3">
        <v>8.9273177883500789E-4</v>
      </c>
      <c r="H62" s="3">
        <v>1.7017600850510899E-3</v>
      </c>
      <c r="I62" s="3">
        <v>7.1484260299909883E-4</v>
      </c>
      <c r="J62" s="2">
        <f t="shared" si="6"/>
        <v>1.1031114889617324E-3</v>
      </c>
      <c r="K62" s="2">
        <f t="shared" si="7"/>
        <v>5.2601924481877459E-4</v>
      </c>
      <c r="L62" s="4">
        <f t="shared" si="8"/>
        <v>0.38465731952009563</v>
      </c>
      <c r="M62" s="4">
        <f t="shared" si="5"/>
        <v>0.14149439282272239</v>
      </c>
    </row>
    <row r="63" spans="1:13" ht="9.9499999999999993" customHeight="1">
      <c r="A63" s="6" t="s">
        <v>22</v>
      </c>
      <c r="B63" s="3">
        <v>2.428912195676044E-3</v>
      </c>
      <c r="C63" s="3">
        <v>2.4830911090828241E-3</v>
      </c>
      <c r="D63" s="3">
        <v>2.8249107680653569E-3</v>
      </c>
      <c r="E63" s="2">
        <v>2.5789713576080749E-3</v>
      </c>
      <c r="F63" s="2">
        <v>2.1470557486134674E-4</v>
      </c>
      <c r="G63" s="3">
        <v>6.6984271071767925E-3</v>
      </c>
      <c r="H63" s="3">
        <v>6.999734215344635E-3</v>
      </c>
      <c r="I63" s="3">
        <v>6.7272156576855709E-3</v>
      </c>
      <c r="J63" s="2">
        <f t="shared" si="6"/>
        <v>6.8084589934023325E-3</v>
      </c>
      <c r="K63" s="2">
        <f t="shared" si="7"/>
        <v>1.6627342859551207E-4</v>
      </c>
      <c r="L63" s="4">
        <f t="shared" si="8"/>
        <v>0.37878929139577705</v>
      </c>
      <c r="M63" s="4">
        <f t="shared" si="5"/>
        <v>1.9007648003433941E-5</v>
      </c>
    </row>
    <row r="64" spans="1:13" ht="9.9499999999999993" customHeight="1">
      <c r="A64" s="6" t="s">
        <v>5</v>
      </c>
      <c r="B64" s="3">
        <v>5.4749919999999997E-4</v>
      </c>
      <c r="C64" s="3">
        <v>4.6407220000000001E-4</v>
      </c>
      <c r="D64" s="3">
        <v>4.6169500000000003E-4</v>
      </c>
      <c r="E64" s="2">
        <v>4.9108879999999993E-4</v>
      </c>
      <c r="F64" s="2">
        <v>4.8867296744141654E-5</v>
      </c>
      <c r="G64" s="3">
        <v>1.2946146000000001E-3</v>
      </c>
      <c r="H64" s="3">
        <v>1.3033430000000002E-3</v>
      </c>
      <c r="I64" s="3">
        <v>1.3664328000000002E-3</v>
      </c>
      <c r="J64" s="2">
        <f t="shared" si="6"/>
        <v>1.3214634666666666E-3</v>
      </c>
      <c r="K64" s="2">
        <f t="shared" si="7"/>
        <v>3.9188352184971153E-5</v>
      </c>
      <c r="L64" s="4">
        <f t="shared" si="8"/>
        <v>0.37162495399040413</v>
      </c>
      <c r="M64" s="4">
        <f t="shared" si="5"/>
        <v>3.0960521935182745E-5</v>
      </c>
    </row>
    <row r="65" spans="1:13" ht="9.9499999999999993" customHeight="1">
      <c r="A65" s="7" t="s">
        <v>97</v>
      </c>
      <c r="B65" s="3">
        <v>1.2832012000000002E-3</v>
      </c>
      <c r="C65" s="3">
        <v>1.2516622E-3</v>
      </c>
      <c r="D65" s="3">
        <v>1.1993728E-3</v>
      </c>
      <c r="E65" s="2">
        <v>1.2447454000000001E-3</v>
      </c>
      <c r="F65" s="2">
        <v>4.2340072665502174E-5</v>
      </c>
      <c r="G65" s="3">
        <v>3.7415626000000001E-3</v>
      </c>
      <c r="H65" s="3">
        <v>3.1487887999999999E-3</v>
      </c>
      <c r="I65" s="3">
        <v>3.2430506000000001E-3</v>
      </c>
      <c r="J65" s="2">
        <f t="shared" si="6"/>
        <v>3.3778006666666666E-3</v>
      </c>
      <c r="K65" s="2">
        <f t="shared" si="7"/>
        <v>3.1853316913880948E-4</v>
      </c>
      <c r="L65" s="4">
        <f t="shared" si="8"/>
        <v>0.3685076541915539</v>
      </c>
      <c r="M65" s="4">
        <f t="shared" si="5"/>
        <v>6.5913852353435909E-3</v>
      </c>
    </row>
    <row r="66" spans="1:13" ht="9.9499999999999993" customHeight="1">
      <c r="A66" s="6" t="s">
        <v>17</v>
      </c>
      <c r="B66" s="3">
        <v>1.4492067699064784E-2</v>
      </c>
      <c r="C66" s="3">
        <v>1.6338630282321919E-2</v>
      </c>
      <c r="D66" s="3">
        <v>5.8249975669995716E-3</v>
      </c>
      <c r="E66" s="2">
        <v>1.2218565182795425E-2</v>
      </c>
      <c r="F66" s="2">
        <v>5.613441768361583E-3</v>
      </c>
      <c r="G66" s="3">
        <v>3.0676797790048033E-2</v>
      </c>
      <c r="H66" s="3">
        <v>3.5858041462406245E-2</v>
      </c>
      <c r="I66" s="3">
        <v>3.4876083823564157E-2</v>
      </c>
      <c r="J66" s="2">
        <f t="shared" si="6"/>
        <v>3.3803641025339476E-2</v>
      </c>
      <c r="K66" s="2">
        <f t="shared" si="7"/>
        <v>2.7520758827993801E-3</v>
      </c>
      <c r="L66" s="4">
        <f t="shared" si="8"/>
        <v>0.36145707421387813</v>
      </c>
      <c r="M66" s="4">
        <f t="shared" si="5"/>
        <v>1.0210912504424685E-2</v>
      </c>
    </row>
    <row r="67" spans="1:13" ht="9.9499999999999993" customHeight="1">
      <c r="A67" s="6" t="s">
        <v>55</v>
      </c>
      <c r="B67" s="3">
        <v>5.6163467242184443E-4</v>
      </c>
      <c r="C67" s="3">
        <v>6.3735012130715276E-4</v>
      </c>
      <c r="D67" s="3">
        <v>4.0295747641304721E-4</v>
      </c>
      <c r="E67" s="2">
        <v>5.3398075671401478E-4</v>
      </c>
      <c r="F67" s="2">
        <v>1.1961827738934956E-4</v>
      </c>
      <c r="G67" s="3">
        <v>1.9206467897247685E-3</v>
      </c>
      <c r="H67" s="3">
        <v>1.4529561160002364E-3</v>
      </c>
      <c r="I67" s="3">
        <v>1.1596785570844683E-3</v>
      </c>
      <c r="J67" s="2">
        <f t="shared" si="6"/>
        <v>1.5110938209364911E-3</v>
      </c>
      <c r="K67" s="2">
        <f t="shared" si="7"/>
        <v>3.838009345003823E-4</v>
      </c>
      <c r="L67" s="4">
        <f t="shared" si="8"/>
        <v>0.35337366172477858</v>
      </c>
      <c r="M67" s="4">
        <f t="shared" si="5"/>
        <v>3.7967128561722657E-2</v>
      </c>
    </row>
    <row r="68" spans="1:13" ht="9.9499999999999993" customHeight="1">
      <c r="A68" s="6" t="s">
        <v>34</v>
      </c>
      <c r="B68" s="3">
        <v>6.6948115053071331E-3</v>
      </c>
      <c r="C68" s="3">
        <v>7.9789682261071724E-3</v>
      </c>
      <c r="D68" s="3">
        <v>3.6923740560615907E-3</v>
      </c>
      <c r="E68" s="2">
        <v>6.1220512624919655E-3</v>
      </c>
      <c r="F68" s="2">
        <v>2.1999461621774884E-3</v>
      </c>
      <c r="G68" s="3">
        <v>1.6097253559988377E-2</v>
      </c>
      <c r="H68" s="3">
        <v>2.0214399621995161E-2</v>
      </c>
      <c r="I68" s="3">
        <v>1.7700285869539537E-2</v>
      </c>
      <c r="J68" s="2">
        <f t="shared" si="6"/>
        <v>1.8003979683841025E-2</v>
      </c>
      <c r="K68" s="2">
        <f t="shared" si="7"/>
        <v>2.0753060915460718E-3</v>
      </c>
      <c r="L68" s="4">
        <f t="shared" si="8"/>
        <v>0.34003877864773663</v>
      </c>
      <c r="M68" s="4">
        <f t="shared" si="5"/>
        <v>2.4668536436269293E-3</v>
      </c>
    </row>
    <row r="69" spans="1:13" ht="9.9499999999999993" customHeight="1">
      <c r="A69" s="6" t="s">
        <v>31</v>
      </c>
      <c r="B69" s="3">
        <v>3.7017404364343143E-3</v>
      </c>
      <c r="C69" s="3">
        <v>4.4903149305311777E-3</v>
      </c>
      <c r="D69" s="3">
        <v>1.917993419062624E-3</v>
      </c>
      <c r="E69" s="2">
        <v>3.3700162620093725E-3</v>
      </c>
      <c r="F69" s="2">
        <v>1.3178543870680092E-3</v>
      </c>
      <c r="G69" s="3">
        <v>8.3944215692356924E-3</v>
      </c>
      <c r="H69" s="3">
        <v>1.3504075364715609E-2</v>
      </c>
      <c r="I69" s="3">
        <v>1.1116173735778244E-2</v>
      </c>
      <c r="J69" s="2">
        <f t="shared" si="6"/>
        <v>1.1004890223243182E-2</v>
      </c>
      <c r="K69" s="2">
        <f t="shared" si="7"/>
        <v>2.5566439901826741E-3</v>
      </c>
      <c r="L69" s="4">
        <f t="shared" si="8"/>
        <v>0.3062289758140101</v>
      </c>
      <c r="M69" s="4">
        <f t="shared" si="5"/>
        <v>1.9442981991015802E-2</v>
      </c>
    </row>
    <row r="70" spans="1:13" ht="9.9499999999999993" customHeight="1">
      <c r="A70" s="6" t="s">
        <v>2</v>
      </c>
      <c r="B70" s="3">
        <v>4.0910984059672108E-3</v>
      </c>
      <c r="C70" s="3">
        <v>1.5079532245859566E-3</v>
      </c>
      <c r="D70" s="3">
        <v>2.4324743745873763E-3</v>
      </c>
      <c r="E70" s="2">
        <v>2.6771753350468483E-3</v>
      </c>
      <c r="F70" s="2">
        <v>1.3088424951309607E-3</v>
      </c>
      <c r="G70" s="3">
        <v>9.3230715981335571E-3</v>
      </c>
      <c r="H70" s="3">
        <v>9.6546276061662047E-3</v>
      </c>
      <c r="I70" s="3">
        <v>9.0992240683926851E-3</v>
      </c>
      <c r="J70" s="2">
        <f t="shared" ref="J70:J89" si="9">AVERAGE(G70:I70)</f>
        <v>9.3589744242308162E-3</v>
      </c>
      <c r="K70" s="2">
        <f t="shared" ref="K70:K89" si="10">STDEV(G70:I70)</f>
        <v>2.7943699134896737E-4</v>
      </c>
      <c r="L70" s="4">
        <f t="shared" ref="L70:L89" si="11">E70/J70</f>
        <v>0.28605434887347464</v>
      </c>
      <c r="M70" s="4">
        <f t="shared" si="5"/>
        <v>9.9828747035566948E-3</v>
      </c>
    </row>
    <row r="71" spans="1:13" ht="9.9499999999999993" customHeight="1">
      <c r="A71" s="6" t="s">
        <v>43</v>
      </c>
      <c r="B71" s="3">
        <v>1.4384789166130275E-2</v>
      </c>
      <c r="C71" s="3">
        <v>1.4641110252989774E-2</v>
      </c>
      <c r="D71" s="3">
        <v>1.7332432027228561E-2</v>
      </c>
      <c r="E71" s="2">
        <v>1.5452777148782871E-2</v>
      </c>
      <c r="F71" s="2">
        <v>1.6328661829558245E-3</v>
      </c>
      <c r="G71" s="3">
        <v>5.5193942223862126E-2</v>
      </c>
      <c r="H71" s="3">
        <v>5.5368111747681775E-2</v>
      </c>
      <c r="I71" s="3">
        <v>5.2712048034182848E-2</v>
      </c>
      <c r="J71" s="2">
        <f t="shared" si="9"/>
        <v>5.4424700668575576E-2</v>
      </c>
      <c r="K71" s="2">
        <f t="shared" si="10"/>
        <v>1.4857550404848612E-3</v>
      </c>
      <c r="L71" s="4">
        <f t="shared" si="11"/>
        <v>0.28392948346898655</v>
      </c>
      <c r="M71" s="4">
        <f t="shared" ref="M71:M89" si="12">TTEST(B71:D71,G71:I71,2,3)</f>
        <v>7.4009353713008198E-6</v>
      </c>
    </row>
    <row r="72" spans="1:13" ht="9.9499999999999993" customHeight="1">
      <c r="A72" s="6" t="s">
        <v>57</v>
      </c>
      <c r="B72" s="3">
        <v>1.9448966970832861E-3</v>
      </c>
      <c r="C72" s="3">
        <v>2.5049341976955543E-3</v>
      </c>
      <c r="D72" s="3">
        <v>8.0854522355986108E-4</v>
      </c>
      <c r="E72" s="2">
        <v>1.752792039446234E-3</v>
      </c>
      <c r="F72" s="2">
        <v>8.6435642966699452E-4</v>
      </c>
      <c r="G72" s="3">
        <v>5.8024300328815255E-3</v>
      </c>
      <c r="H72" s="3">
        <v>7.3208906739117598E-3</v>
      </c>
      <c r="I72" s="3">
        <v>6.4356084768587424E-3</v>
      </c>
      <c r="J72" s="2">
        <f t="shared" si="9"/>
        <v>6.5196430612173423E-3</v>
      </c>
      <c r="K72" s="2">
        <f t="shared" si="10"/>
        <v>7.6271032385547889E-4</v>
      </c>
      <c r="L72" s="4">
        <f t="shared" si="11"/>
        <v>0.26884785301711811</v>
      </c>
      <c r="M72" s="4">
        <f t="shared" si="12"/>
        <v>2.1320971732628614E-3</v>
      </c>
    </row>
    <row r="73" spans="1:13" ht="9.9499999999999993" customHeight="1">
      <c r="A73" s="6" t="s">
        <v>88</v>
      </c>
      <c r="B73" s="3">
        <v>4.1649312786339027E-4</v>
      </c>
      <c r="C73" s="3">
        <v>4.8600872163323896E-4</v>
      </c>
      <c r="D73" s="3">
        <v>3.3667465392212822E-4</v>
      </c>
      <c r="E73" s="2">
        <v>4.1305883447291915E-4</v>
      </c>
      <c r="F73" s="2">
        <v>7.4726245209467913E-5</v>
      </c>
      <c r="G73" s="3">
        <v>1.3348527841541742E-3</v>
      </c>
      <c r="H73" s="3">
        <v>1.750487271868171E-3</v>
      </c>
      <c r="I73" s="3">
        <v>1.6173398269932399E-3</v>
      </c>
      <c r="J73" s="2">
        <f t="shared" si="9"/>
        <v>1.5675599610051952E-3</v>
      </c>
      <c r="K73" s="2">
        <f t="shared" si="10"/>
        <v>2.1224168567380897E-4</v>
      </c>
      <c r="L73" s="4">
        <f t="shared" si="11"/>
        <v>0.26350432822234493</v>
      </c>
      <c r="M73" s="4">
        <f t="shared" si="12"/>
        <v>6.0268747110009116E-3</v>
      </c>
    </row>
    <row r="74" spans="1:13" ht="9.9499999999999993" customHeight="1">
      <c r="A74" s="6" t="s">
        <v>94</v>
      </c>
      <c r="B74" s="3">
        <v>2.310274759254351E-3</v>
      </c>
      <c r="C74" s="3">
        <v>1.9479354380709435E-3</v>
      </c>
      <c r="D74" s="3">
        <v>1.7691200955314334E-3</v>
      </c>
      <c r="E74" s="2">
        <v>2.0091100976189092E-3</v>
      </c>
      <c r="F74" s="2">
        <v>2.7571515508831421E-4</v>
      </c>
      <c r="G74" s="3">
        <v>8.2200547916578236E-3</v>
      </c>
      <c r="H74" s="3">
        <v>9.2079617270096267E-3</v>
      </c>
      <c r="I74" s="3">
        <v>9.4583329114479465E-3</v>
      </c>
      <c r="J74" s="2">
        <f t="shared" si="9"/>
        <v>8.9621164767051328E-3</v>
      </c>
      <c r="K74" s="2">
        <f t="shared" si="10"/>
        <v>6.5472367515670318E-4</v>
      </c>
      <c r="L74" s="4">
        <f t="shared" si="11"/>
        <v>0.22417808369720565</v>
      </c>
      <c r="M74" s="4">
        <f t="shared" si="12"/>
        <v>8.2529029127405816E-4</v>
      </c>
    </row>
    <row r="75" spans="1:13" ht="9.9499999999999993" customHeight="1">
      <c r="A75" s="5" t="s">
        <v>15</v>
      </c>
      <c r="B75" s="2">
        <v>5.3581614484375824E-4</v>
      </c>
      <c r="C75" s="2">
        <v>1.1912756005035686E-3</v>
      </c>
      <c r="D75" s="2">
        <v>1.2957131966419505E-4</v>
      </c>
      <c r="E75" s="2">
        <f>AVERAGE(B75:D75)</f>
        <v>6.1888768833717397E-4</v>
      </c>
      <c r="F75" s="2">
        <f>STDEV(B75:D75)</f>
        <v>5.3570482169936341E-4</v>
      </c>
      <c r="G75" s="3">
        <v>2.8597457640954643E-3</v>
      </c>
      <c r="H75" s="3">
        <v>4.3441025338137144E-3</v>
      </c>
      <c r="I75" s="3">
        <v>3.7166415222974862E-3</v>
      </c>
      <c r="J75" s="2">
        <f t="shared" si="9"/>
        <v>3.6401632734022215E-3</v>
      </c>
      <c r="K75" s="2">
        <f t="shared" si="10"/>
        <v>7.4512780572708731E-4</v>
      </c>
      <c r="L75" s="4">
        <f t="shared" si="11"/>
        <v>0.17001646405787185</v>
      </c>
      <c r="M75" s="4">
        <f t="shared" si="12"/>
        <v>6.235544950572618E-3</v>
      </c>
    </row>
    <row r="76" spans="1:13" ht="9.9499999999999993" customHeight="1">
      <c r="A76" s="6" t="s">
        <v>27</v>
      </c>
      <c r="B76" s="3">
        <v>6.2663284237628267E-4</v>
      </c>
      <c r="C76" s="3">
        <v>7.9025174159626167E-4</v>
      </c>
      <c r="D76" s="3">
        <v>6.3547340927801697E-4</v>
      </c>
      <c r="E76" s="2">
        <v>6.8411933108352037E-4</v>
      </c>
      <c r="F76" s="2">
        <v>9.2019592080816017E-5</v>
      </c>
      <c r="G76" s="3">
        <v>4.0084767070148351E-3</v>
      </c>
      <c r="H76" s="3">
        <v>4.7597602031776032E-3</v>
      </c>
      <c r="I76" s="3">
        <v>4.5300365521500968E-3</v>
      </c>
      <c r="J76" s="2">
        <f t="shared" si="9"/>
        <v>4.432757820780845E-3</v>
      </c>
      <c r="K76" s="2">
        <f t="shared" si="10"/>
        <v>3.8497283876170573E-4</v>
      </c>
      <c r="L76" s="4">
        <f t="shared" si="11"/>
        <v>0.15433266574509374</v>
      </c>
      <c r="M76" s="4">
        <f t="shared" si="12"/>
        <v>2.2827142026824246E-3</v>
      </c>
    </row>
    <row r="77" spans="1:13" ht="9.9499999999999993" customHeight="1">
      <c r="A77" s="6" t="s">
        <v>95</v>
      </c>
      <c r="B77" s="3">
        <v>3.9629952166395316E-4</v>
      </c>
      <c r="C77" s="3">
        <v>4.1345846302667203E-4</v>
      </c>
      <c r="D77" s="3">
        <v>2.6828761484419593E-4</v>
      </c>
      <c r="E77" s="2">
        <v>3.5934853317827372E-4</v>
      </c>
      <c r="F77" s="2">
        <v>7.932638560439075E-5</v>
      </c>
      <c r="G77" s="3">
        <v>2.4280737042491288E-3</v>
      </c>
      <c r="H77" s="3">
        <v>2.4607229342625955E-3</v>
      </c>
      <c r="I77" s="3">
        <v>2.7797184505668447E-3</v>
      </c>
      <c r="J77" s="2">
        <f t="shared" si="9"/>
        <v>2.5561716963595229E-3</v>
      </c>
      <c r="K77" s="2">
        <f t="shared" si="10"/>
        <v>1.942842158863905E-4</v>
      </c>
      <c r="L77" s="4">
        <f t="shared" si="11"/>
        <v>0.14058074959911915</v>
      </c>
      <c r="M77" s="4">
        <f t="shared" si="12"/>
        <v>7.4745649233347105E-4</v>
      </c>
    </row>
    <row r="78" spans="1:13" ht="9.9499999999999993" customHeight="1">
      <c r="A78" s="6" t="s">
        <v>3</v>
      </c>
      <c r="B78" s="3">
        <v>1.6476720558353212E-3</v>
      </c>
      <c r="C78" s="3">
        <v>2.0477895574434225E-3</v>
      </c>
      <c r="D78" s="3">
        <v>1.4876811270184041E-3</v>
      </c>
      <c r="E78" s="2">
        <v>1.7277142467657157E-3</v>
      </c>
      <c r="F78" s="2">
        <v>2.8850550723512672E-4</v>
      </c>
      <c r="G78" s="3">
        <v>1.85906331734427E-2</v>
      </c>
      <c r="H78" s="3">
        <v>1.890688677573682E-2</v>
      </c>
      <c r="I78" s="3">
        <v>1.7231149317051934E-2</v>
      </c>
      <c r="J78" s="2">
        <f t="shared" si="9"/>
        <v>1.8242889755410486E-2</v>
      </c>
      <c r="K78" s="2">
        <f t="shared" si="10"/>
        <v>8.9034719138011845E-4</v>
      </c>
      <c r="L78" s="4">
        <f t="shared" si="11"/>
        <v>9.4706171551209931E-2</v>
      </c>
      <c r="M78" s="4">
        <f t="shared" si="12"/>
        <v>3.4729424208997898E-4</v>
      </c>
    </row>
    <row r="79" spans="1:13" ht="9.9499999999999993" customHeight="1">
      <c r="A79" s="6" t="s">
        <v>24</v>
      </c>
      <c r="B79" s="3">
        <v>2.2130930294195598E-3</v>
      </c>
      <c r="C79" s="3">
        <v>2.3824568794027479E-3</v>
      </c>
      <c r="D79" s="3">
        <v>2.1799683841457799E-3</v>
      </c>
      <c r="E79" s="2">
        <v>2.2585060976560295E-3</v>
      </c>
      <c r="F79" s="2">
        <v>1.0861472162117555E-4</v>
      </c>
      <c r="G79" s="3">
        <v>1.9156835406251738E-2</v>
      </c>
      <c r="H79" s="3">
        <v>2.9618008386982461E-2</v>
      </c>
      <c r="I79" s="3">
        <v>2.3651907428220421E-2</v>
      </c>
      <c r="J79" s="2">
        <f t="shared" si="9"/>
        <v>2.4142250407151539E-2</v>
      </c>
      <c r="K79" s="2">
        <f t="shared" si="10"/>
        <v>5.2477959383852909E-3</v>
      </c>
      <c r="L79" s="4">
        <f t="shared" si="11"/>
        <v>9.3549940853359867E-2</v>
      </c>
      <c r="M79" s="4">
        <f t="shared" si="12"/>
        <v>1.8599009865811925E-2</v>
      </c>
    </row>
    <row r="80" spans="1:13" ht="9.9499999999999993" customHeight="1">
      <c r="A80" s="6" t="s">
        <v>58</v>
      </c>
      <c r="B80" s="3">
        <v>6.176719296252825E-3</v>
      </c>
      <c r="C80" s="3">
        <v>9.5040838774602746E-3</v>
      </c>
      <c r="D80" s="3">
        <v>3.8775451157187614E-3</v>
      </c>
      <c r="E80" s="2">
        <v>6.5194494298106203E-3</v>
      </c>
      <c r="F80" s="2">
        <v>2.8288836256872333E-3</v>
      </c>
      <c r="G80" s="3">
        <v>7.3360740046563108E-2</v>
      </c>
      <c r="H80" s="3">
        <v>9.1790945602740537E-2</v>
      </c>
      <c r="I80" s="3">
        <v>8.3246424943214228E-2</v>
      </c>
      <c r="J80" s="2">
        <f t="shared" si="9"/>
        <v>8.2799370197505953E-2</v>
      </c>
      <c r="K80" s="2">
        <f t="shared" si="10"/>
        <v>9.2232322246586645E-3</v>
      </c>
      <c r="L80" s="4">
        <f t="shared" si="11"/>
        <v>7.8737910859218066E-2</v>
      </c>
      <c r="M80" s="4">
        <f t="shared" si="12"/>
        <v>2.5877436502030038E-3</v>
      </c>
    </row>
    <row r="81" spans="1:13" ht="9.9499999999999993" customHeight="1">
      <c r="A81" s="6" t="s">
        <v>64</v>
      </c>
      <c r="B81" s="3">
        <v>2.0471268284679364E-3</v>
      </c>
      <c r="C81" s="3">
        <v>3.3646157566679931E-3</v>
      </c>
      <c r="D81" s="3">
        <v>1.3582718069170862E-3</v>
      </c>
      <c r="E81" s="2">
        <v>2.256671464017672E-3</v>
      </c>
      <c r="F81" s="2">
        <v>1.0194536413644668E-3</v>
      </c>
      <c r="G81" s="3">
        <v>2.8227826194853242E-2</v>
      </c>
      <c r="H81" s="3">
        <v>3.2862057763865103E-2</v>
      </c>
      <c r="I81" s="3">
        <v>3.3910810053697567E-2</v>
      </c>
      <c r="J81" s="2">
        <f t="shared" si="9"/>
        <v>3.166689800413864E-2</v>
      </c>
      <c r="K81" s="2">
        <f t="shared" si="10"/>
        <v>3.0241331854637867E-3</v>
      </c>
      <c r="L81" s="4">
        <f t="shared" si="11"/>
        <v>7.1262788787292683E-2</v>
      </c>
      <c r="M81" s="4">
        <f t="shared" si="12"/>
        <v>1.5501937925018452E-3</v>
      </c>
    </row>
    <row r="82" spans="1:13" ht="9.9499999999999993" customHeight="1">
      <c r="A82" s="6" t="s">
        <v>25</v>
      </c>
      <c r="B82" s="3">
        <v>5.9369202226345098E-3</v>
      </c>
      <c r="C82" s="3">
        <v>1.038014775289226E-2</v>
      </c>
      <c r="D82" s="3">
        <v>3.9001654440291539E-3</v>
      </c>
      <c r="E82" s="2">
        <v>6.7390778065186405E-3</v>
      </c>
      <c r="F82" s="2">
        <v>3.3136287168045613E-3</v>
      </c>
      <c r="G82" s="3">
        <v>8.5870086954818112E-2</v>
      </c>
      <c r="H82" s="3">
        <v>0.11704417931604749</v>
      </c>
      <c r="I82" s="3">
        <v>0.10145702337920071</v>
      </c>
      <c r="J82" s="2">
        <f t="shared" si="9"/>
        <v>0.10145709655002211</v>
      </c>
      <c r="K82" s="2">
        <f t="shared" si="10"/>
        <v>1.5587046180743393E-2</v>
      </c>
      <c r="L82" s="4">
        <f t="shared" si="11"/>
        <v>6.6422931817253658E-2</v>
      </c>
      <c r="M82" s="4">
        <f t="shared" si="12"/>
        <v>6.8883279359273205E-3</v>
      </c>
    </row>
    <row r="83" spans="1:13" ht="9.9499999999999993" customHeight="1">
      <c r="A83" s="7" t="s">
        <v>92</v>
      </c>
      <c r="B83" s="3">
        <v>1.0431259702396729E-3</v>
      </c>
      <c r="C83" s="3">
        <v>1.5399377471974538E-3</v>
      </c>
      <c r="D83" s="3">
        <v>8.1380576502739432E-4</v>
      </c>
      <c r="E83" s="2">
        <v>1.1322898274881736E-3</v>
      </c>
      <c r="F83" s="2">
        <v>3.7118669017372933E-4</v>
      </c>
      <c r="G83" s="3">
        <v>1.3358976787014573E-2</v>
      </c>
      <c r="H83" s="3">
        <v>2.0772547398263543E-2</v>
      </c>
      <c r="I83" s="3">
        <v>1.8888990141382234E-2</v>
      </c>
      <c r="J83" s="2">
        <f t="shared" si="9"/>
        <v>1.7673504775553451E-2</v>
      </c>
      <c r="K83" s="2">
        <f t="shared" si="10"/>
        <v>3.8533505949889316E-3</v>
      </c>
      <c r="L83" s="4">
        <f t="shared" si="11"/>
        <v>6.4067079046731729E-2</v>
      </c>
      <c r="M83" s="4">
        <f t="shared" si="12"/>
        <v>1.6889923245256191E-2</v>
      </c>
    </row>
    <row r="84" spans="1:13" ht="9.9499999999999993" customHeight="1">
      <c r="A84" s="6" t="s">
        <v>32</v>
      </c>
      <c r="B84" s="3">
        <v>1.4351974556056189E-2</v>
      </c>
      <c r="C84" s="3">
        <v>3.0449265526145405E-2</v>
      </c>
      <c r="D84" s="3">
        <v>1.0129172595735279E-2</v>
      </c>
      <c r="E84" s="2">
        <v>1.8310137559312292E-2</v>
      </c>
      <c r="F84" s="2">
        <v>1.0722725164126184E-2</v>
      </c>
      <c r="G84" s="3">
        <v>0.25154921943112024</v>
      </c>
      <c r="H84" s="3">
        <v>0.34194893981454139</v>
      </c>
      <c r="I84" s="3">
        <v>0.31381927779971586</v>
      </c>
      <c r="J84" s="2">
        <f t="shared" si="9"/>
        <v>0.30243914568179248</v>
      </c>
      <c r="K84" s="2">
        <f t="shared" si="10"/>
        <v>4.626184082606561E-2</v>
      </c>
      <c r="L84" s="4">
        <f t="shared" si="11"/>
        <v>6.0541559585600306E-2</v>
      </c>
      <c r="M84" s="4">
        <f t="shared" si="12"/>
        <v>6.4244630158519535E-3</v>
      </c>
    </row>
    <row r="85" spans="1:13" ht="9.9499999999999993" customHeight="1">
      <c r="A85" s="6" t="s">
        <v>6</v>
      </c>
      <c r="B85" s="3">
        <v>1.9846528592884281E-3</v>
      </c>
      <c r="C85" s="3">
        <v>2.1437431252779144E-3</v>
      </c>
      <c r="D85" s="3">
        <v>1.2341230282833012E-3</v>
      </c>
      <c r="E85" s="2">
        <v>1.7875063376165479E-3</v>
      </c>
      <c r="F85" s="2">
        <v>4.8580062110871496E-4</v>
      </c>
      <c r="G85" s="3">
        <v>2.8956640141583213E-2</v>
      </c>
      <c r="H85" s="3">
        <v>3.7439460161833325E-2</v>
      </c>
      <c r="I85" s="3">
        <v>3.4348895841560104E-2</v>
      </c>
      <c r="J85" s="2">
        <f t="shared" si="9"/>
        <v>3.3581665381658882E-2</v>
      </c>
      <c r="K85" s="2">
        <f t="shared" si="10"/>
        <v>4.2931388060414742E-3</v>
      </c>
      <c r="L85" s="4">
        <f t="shared" si="11"/>
        <v>5.3228638821254552E-2</v>
      </c>
      <c r="M85" s="4">
        <f t="shared" si="12"/>
        <v>5.5354957721178199E-3</v>
      </c>
    </row>
    <row r="86" spans="1:13" ht="9.9499999999999993" customHeight="1">
      <c r="A86" s="6" t="s">
        <v>56</v>
      </c>
      <c r="B86" s="3">
        <v>3.6727121275226238E-4</v>
      </c>
      <c r="C86" s="3">
        <v>6.5997332022748028E-4</v>
      </c>
      <c r="D86" s="3">
        <v>1.4782121523768444E-4</v>
      </c>
      <c r="E86" s="2">
        <v>3.9168858273914238E-4</v>
      </c>
      <c r="F86" s="2">
        <v>2.5694766126426767E-4</v>
      </c>
      <c r="G86" s="3">
        <v>6.3105100064979385E-3</v>
      </c>
      <c r="H86" s="3">
        <v>9.0396314452778938E-3</v>
      </c>
      <c r="I86" s="3">
        <v>7.1241254315887528E-3</v>
      </c>
      <c r="J86" s="2">
        <f t="shared" si="9"/>
        <v>7.4914222944548617E-3</v>
      </c>
      <c r="K86" s="2">
        <f t="shared" si="10"/>
        <v>1.4011446021041359E-3</v>
      </c>
      <c r="L86" s="4">
        <f t="shared" si="11"/>
        <v>5.2284942343868351E-2</v>
      </c>
      <c r="M86" s="4">
        <f t="shared" si="12"/>
        <v>1.0749068737854171E-2</v>
      </c>
    </row>
    <row r="87" spans="1:13" ht="9.9499999999999993" customHeight="1">
      <c r="A87" s="6" t="s">
        <v>98</v>
      </c>
      <c r="B87" s="3">
        <v>1.4451049436472177E-3</v>
      </c>
      <c r="C87" s="3">
        <v>1.8410603259300864E-3</v>
      </c>
      <c r="D87" s="3">
        <v>1.1120784662365299E-3</v>
      </c>
      <c r="E87" s="2">
        <v>1.4660812452712781E-3</v>
      </c>
      <c r="F87" s="2">
        <v>3.6494334062007035E-4</v>
      </c>
      <c r="G87" s="3">
        <v>3.123059190010808E-2</v>
      </c>
      <c r="H87" s="3">
        <v>3.6576398322603509E-2</v>
      </c>
      <c r="I87" s="3">
        <v>3.5529499913935385E-2</v>
      </c>
      <c r="J87" s="2">
        <f t="shared" si="9"/>
        <v>3.4445496712215661E-2</v>
      </c>
      <c r="K87" s="2">
        <f t="shared" si="10"/>
        <v>2.8329681930269368E-3</v>
      </c>
      <c r="L87" s="4">
        <f t="shared" si="11"/>
        <v>4.2562348788872328E-2</v>
      </c>
      <c r="M87" s="4">
        <f t="shared" si="12"/>
        <v>2.1334495419998581E-3</v>
      </c>
    </row>
    <row r="88" spans="1:13" ht="9.9499999999999993" customHeight="1">
      <c r="A88" s="6" t="s">
        <v>99</v>
      </c>
      <c r="B88" s="3">
        <v>1.0614264258579128E-3</v>
      </c>
      <c r="C88" s="3">
        <v>7.2004181391248725E-4</v>
      </c>
      <c r="D88" s="3">
        <v>4.182130466688937E-4</v>
      </c>
      <c r="E88" s="2">
        <v>7.3322709547976464E-4</v>
      </c>
      <c r="F88" s="2">
        <v>3.2180934033903603E-4</v>
      </c>
      <c r="G88" s="3">
        <v>1.9170549647184825E-2</v>
      </c>
      <c r="H88" s="3">
        <v>2.0293396727895579E-2</v>
      </c>
      <c r="I88" s="3">
        <v>2.0693309572748231E-2</v>
      </c>
      <c r="J88" s="2">
        <f t="shared" si="9"/>
        <v>2.0052418649276212E-2</v>
      </c>
      <c r="K88" s="2">
        <f t="shared" si="10"/>
        <v>7.8946328192435822E-4</v>
      </c>
      <c r="L88" s="4">
        <f t="shared" si="11"/>
        <v>3.656551901813751E-2</v>
      </c>
      <c r="M88" s="4">
        <f t="shared" si="12"/>
        <v>9.7837325608913535E-5</v>
      </c>
    </row>
    <row r="89" spans="1:13" ht="9.9499999999999993" customHeight="1">
      <c r="A89" s="6" t="s">
        <v>8</v>
      </c>
      <c r="B89" s="3">
        <v>6.2663284237628267E-4</v>
      </c>
      <c r="C89" s="3">
        <v>8.9556663312192336E-4</v>
      </c>
      <c r="D89" s="3">
        <v>5.7182085752086466E-4</v>
      </c>
      <c r="E89" s="2">
        <v>6.9800677767302367E-4</v>
      </c>
      <c r="F89" s="2">
        <v>1.7327293725417792E-4</v>
      </c>
      <c r="G89" s="3">
        <v>3.3961685023069309E-2</v>
      </c>
      <c r="H89" s="3">
        <v>4.2898381666765108E-2</v>
      </c>
      <c r="I89" s="3">
        <v>4.3641174663926099E-2</v>
      </c>
      <c r="J89" s="2">
        <f t="shared" si="9"/>
        <v>4.0167080451253508E-2</v>
      </c>
      <c r="K89" s="2">
        <f t="shared" si="10"/>
        <v>5.3868483062227438E-3</v>
      </c>
      <c r="L89" s="4">
        <f t="shared" si="11"/>
        <v>1.7377583081252816E-2</v>
      </c>
      <c r="M89" s="4">
        <f t="shared" si="12"/>
        <v>6.1101090250469062E-3</v>
      </c>
    </row>
    <row r="90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>
      <c r="A212"/>
      <c r="B212"/>
      <c r="C212"/>
      <c r="D212"/>
      <c r="E212"/>
      <c r="F212"/>
      <c r="G212"/>
      <c r="H212"/>
      <c r="I212"/>
      <c r="J212"/>
      <c r="K212"/>
      <c r="L212"/>
      <c r="M212"/>
    </row>
  </sheetData>
  <sortState ref="O6:AC89">
    <sortCondition descending="1" ref="Z6:Z89"/>
  </sortState>
  <mergeCells count="7">
    <mergeCell ref="A1:M2"/>
    <mergeCell ref="A3:A5"/>
    <mergeCell ref="B3:K3"/>
    <mergeCell ref="B4:F4"/>
    <mergeCell ref="G4:K4"/>
    <mergeCell ref="L3:M3"/>
    <mergeCell ref="L4:M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 Miyamoto</dc:creator>
  <cp:lastModifiedBy>Yuji Miyamoto</cp:lastModifiedBy>
  <dcterms:created xsi:type="dcterms:W3CDTF">2016-04-28T08:06:03Z</dcterms:created>
  <dcterms:modified xsi:type="dcterms:W3CDTF">2016-05-17T10:58:02Z</dcterms:modified>
</cp:coreProperties>
</file>