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90" windowHeight="457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<sst xmlns="http://schemas.openxmlformats.org/spreadsheetml/2006/main" count="45" uniqueCount="39">
  <si>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Class</t>
  </si>
  <si>
    <t>%</t>
  </si>
  <si>
    <r>
      <t xml:space="preserve">a </t>
    </r>
    <r>
      <rPr>
        <sz val="10"/>
        <color indexed="10"/>
        <rFont val="Arial"/>
        <family val="2"/>
      </rPr>
      <t>Redundancy=100-(Total Unique Clean Reads/Total Clean Reads x 100)</t>
    </r>
  </si>
  <si>
    <t>Total</t>
  </si>
  <si>
    <r>
      <t>Redundancy(%)</t>
    </r>
    <r>
      <rPr>
        <vertAlign val="superscript"/>
        <sz val="10"/>
        <color indexed="10"/>
        <rFont val="Arial"/>
        <family val="2"/>
      </rPr>
      <t>a</t>
    </r>
  </si>
  <si>
    <t>High-quality Reads</t>
  </si>
  <si>
    <t>Total Reads</t>
  </si>
  <si>
    <t>Total Unique Clean Reads</t>
  </si>
  <si>
    <t>Expressed In Three Libs</t>
  </si>
  <si>
    <t>Expressed In Four Libs</t>
  </si>
  <si>
    <t>Expressed In Two Libs</t>
  </si>
  <si>
    <t>Expressed In One Lib</t>
  </si>
  <si>
    <r>
      <t xml:space="preserve">b </t>
    </r>
    <r>
      <rPr>
        <sz val="10"/>
        <color indexed="10"/>
        <rFont val="Arial"/>
        <family val="2"/>
      </rPr>
      <t>using soap1.11 aligner: soap.huge -s 6 -v 0 -r 2</t>
    </r>
  </si>
  <si>
    <t>SjM</t>
  </si>
  <si>
    <t xml:space="preserve">   SjM</t>
  </si>
  <si>
    <t># of Unique</t>
  </si>
  <si>
    <t>%</t>
  </si>
  <si>
    <t>Total sequences</t>
  </si>
  <si>
    <t>SjL</t>
  </si>
  <si>
    <t>SjC</t>
  </si>
  <si>
    <t>SjF</t>
  </si>
  <si>
    <r>
      <t>Perfect Matched Sj Genome</t>
    </r>
    <r>
      <rPr>
        <vertAlign val="superscript"/>
        <sz val="10"/>
        <color indexed="10"/>
        <rFont val="Arial"/>
        <family val="2"/>
      </rPr>
      <t>b</t>
    </r>
  </si>
  <si>
    <t xml:space="preserve">Total Perfect </t>
  </si>
  <si>
    <t xml:space="preserve">   SjC &amp; SjL &amp; SjM</t>
  </si>
  <si>
    <t xml:space="preserve">   SjC &amp; SjL &amp; SjF</t>
  </si>
  <si>
    <t xml:space="preserve">   SjC &amp; SjM &amp; SjF</t>
  </si>
  <si>
    <t xml:space="preserve">   SjL &amp; SjM &amp; SjF</t>
  </si>
  <si>
    <t xml:space="preserve">   SjC &amp; SjL</t>
  </si>
  <si>
    <t xml:space="preserve">   SjC &amp; SjM</t>
  </si>
  <si>
    <t xml:space="preserve">   SjC &amp; SjF</t>
  </si>
  <si>
    <t xml:space="preserve">   SjL &amp; SjM</t>
  </si>
  <si>
    <t xml:space="preserve">   SjL &amp; SjF</t>
  </si>
  <si>
    <t xml:space="preserve">   SjM &amp; SjF</t>
  </si>
  <si>
    <t xml:space="preserve">   SjC</t>
  </si>
  <si>
    <t xml:space="preserve">   SjL</t>
  </si>
  <si>
    <t xml:space="preserve">   SjF</t>
  </si>
  <si>
    <t>SjE30</t>
  </si>
  <si>
    <t>SjE45</t>
  </si>
  <si>
    <t>Table S3. Data statistics of the four libraries (SjC, SjL, SjM, and SjF)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</si>
</sst>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0_);[Red]\(0.00\)"/>
    <numFmt numFmtId="186" formatCode="&quot;￥&quot;#,##0.00_);[Red]\(&quot;￥&quot;#,##0.00\)"/>
    <numFmt numFmtId="187" formatCode="#,##0.00_);[Red]\(#,##0.00\)"/>
  </numFmts>
  <fonts count="49">
    <font>
      <sz val="1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perscript"/>
      <sz val="10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8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7" fontId="3" fillId="0" borderId="16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85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Alignment="1">
      <alignment vertical="center"/>
    </xf>
    <xf numFmtId="185" fontId="3" fillId="0" borderId="18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85" fontId="3" fillId="0" borderId="21" xfId="0" applyNumberFormat="1" applyFont="1" applyBorder="1" applyAlignment="1">
      <alignment horizontal="left" vertical="center"/>
    </xf>
    <xf numFmtId="177" fontId="3" fillId="33" borderId="16" xfId="0" applyNumberFormat="1" applyFont="1" applyFill="1" applyBorder="1" applyAlignment="1">
      <alignment horizontal="left" vertical="center"/>
    </xf>
    <xf numFmtId="185" fontId="3" fillId="33" borderId="18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85" fontId="3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1.75390625" style="2" customWidth="1"/>
    <col min="2" max="2" width="10.25390625" style="7" customWidth="1"/>
    <col min="3" max="3" width="15.00390625" style="2" customWidth="1"/>
    <col min="4" max="4" width="19.25390625" style="2" customWidth="1"/>
    <col min="5" max="5" width="13.125" style="2" customWidth="1"/>
    <col min="6" max="6" width="22.125" style="2" customWidth="1"/>
    <col min="7" max="7" width="6.00390625" style="2" customWidth="1"/>
    <col min="8" max="8" width="10.75390625" style="2" customWidth="1"/>
    <col min="9" max="9" width="7.75390625" style="2" customWidth="1"/>
    <col min="10" max="10" width="7.875" style="2" customWidth="1"/>
    <col min="11" max="11" width="7.375" style="2" customWidth="1"/>
    <col min="12" max="12" width="7.875" style="2" customWidth="1"/>
    <col min="13" max="13" width="9.00390625" style="2" customWidth="1"/>
    <col min="14" max="14" width="11.625" style="2" bestFit="1" customWidth="1"/>
    <col min="15" max="16384" width="9.00390625" style="2" customWidth="1"/>
  </cols>
  <sheetData>
    <row r="1" spans="1:6" ht="12.75">
      <c r="A1" s="61" t="s">
        <v>38</v>
      </c>
      <c r="B1" s="10"/>
      <c r="C1" s="11"/>
      <c r="D1" s="10"/>
      <c r="E1" s="10"/>
      <c r="F1" s="9"/>
    </row>
    <row r="2" spans="1:33" s="1" customFormat="1" ht="14.25">
      <c r="A2" s="22" t="s">
        <v>0</v>
      </c>
      <c r="B2" s="57" t="s">
        <v>6</v>
      </c>
      <c r="C2" s="65" t="s">
        <v>5</v>
      </c>
      <c r="D2" s="65" t="s">
        <v>7</v>
      </c>
      <c r="E2" s="66" t="s">
        <v>4</v>
      </c>
      <c r="F2" s="65" t="s">
        <v>21</v>
      </c>
      <c r="G2" s="65" t="s">
        <v>1</v>
      </c>
      <c r="H2" s="65" t="s">
        <v>22</v>
      </c>
      <c r="I2" s="65" t="s">
        <v>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14" ht="12.75">
      <c r="A3" s="2" t="s">
        <v>19</v>
      </c>
      <c r="B3" s="10">
        <v>22031609</v>
      </c>
      <c r="C3" s="67">
        <v>19421649</v>
      </c>
      <c r="D3" s="21">
        <v>2252909</v>
      </c>
      <c r="E3" s="11">
        <f>100-D3/C3*100</f>
        <v>88.40001176007249</v>
      </c>
      <c r="F3" s="21">
        <v>608040</v>
      </c>
      <c r="G3" s="68">
        <f>F3/D3*100</f>
        <v>26.98910608462215</v>
      </c>
      <c r="H3" s="21">
        <v>11050051</v>
      </c>
      <c r="I3" s="10">
        <f>H3/C3*100</f>
        <v>56.89553446259893</v>
      </c>
      <c r="J3" s="36"/>
      <c r="K3" s="1"/>
      <c r="L3" s="23"/>
      <c r="M3" s="17"/>
      <c r="N3" s="13"/>
    </row>
    <row r="4" spans="1:13" ht="12.75">
      <c r="A4" s="2" t="s">
        <v>18</v>
      </c>
      <c r="B4" s="10">
        <v>15807920</v>
      </c>
      <c r="C4" s="10">
        <v>13313994</v>
      </c>
      <c r="D4" s="21">
        <v>2389935</v>
      </c>
      <c r="E4" s="11">
        <f>100-D4/C4*100</f>
        <v>82.04945112638626</v>
      </c>
      <c r="F4" s="21">
        <v>584811</v>
      </c>
      <c r="G4" s="68">
        <f>F4/D4*100</f>
        <v>24.469744993064666</v>
      </c>
      <c r="H4" s="21">
        <v>7145369</v>
      </c>
      <c r="I4" s="10">
        <f>H4/C4*100</f>
        <v>53.668110410745264</v>
      </c>
      <c r="J4" s="1"/>
      <c r="K4" s="1"/>
      <c r="L4" s="1"/>
      <c r="M4" s="1"/>
    </row>
    <row r="5" spans="1:13" ht="12.75">
      <c r="A5" s="2" t="s">
        <v>13</v>
      </c>
      <c r="B5" s="10">
        <v>16058381</v>
      </c>
      <c r="C5" s="10">
        <v>13580030</v>
      </c>
      <c r="D5" s="21">
        <v>2472827</v>
      </c>
      <c r="E5" s="11">
        <f>100-D5/C5*100</f>
        <v>81.79071032980045</v>
      </c>
      <c r="F5" s="21">
        <v>505995</v>
      </c>
      <c r="G5" s="68">
        <f>F5/D5*100</f>
        <v>20.462207829338645</v>
      </c>
      <c r="H5" s="21">
        <v>7094600</v>
      </c>
      <c r="I5" s="10">
        <f>H5/C5*100</f>
        <v>52.242889006872595</v>
      </c>
      <c r="J5" s="1"/>
      <c r="K5" s="1"/>
      <c r="L5" s="1"/>
      <c r="M5" s="1"/>
    </row>
    <row r="6" spans="1:13" ht="12.75">
      <c r="A6" s="24" t="s">
        <v>20</v>
      </c>
      <c r="B6" s="69">
        <v>25696788</v>
      </c>
      <c r="C6" s="69">
        <v>19315243</v>
      </c>
      <c r="D6" s="70">
        <v>2281132</v>
      </c>
      <c r="E6" s="71">
        <f>100-D6/C6*100</f>
        <v>88.18999067213392</v>
      </c>
      <c r="F6" s="70">
        <v>728741</v>
      </c>
      <c r="G6" s="72">
        <f>F6/D6*100</f>
        <v>31.94646342254635</v>
      </c>
      <c r="H6" s="70">
        <v>13924085</v>
      </c>
      <c r="I6" s="69">
        <f>H6/C6*100</f>
        <v>72.0885830947092</v>
      </c>
      <c r="J6" s="1"/>
      <c r="K6" s="1"/>
      <c r="L6" s="1"/>
      <c r="M6" s="1"/>
    </row>
    <row r="7" spans="1:13" ht="18.75" customHeight="1">
      <c r="A7" s="37" t="s">
        <v>3</v>
      </c>
      <c r="B7" s="73">
        <f>SUM(B3:B6)</f>
        <v>79594698</v>
      </c>
      <c r="C7" s="74">
        <f>SUM(C3:C6)</f>
        <v>65630916</v>
      </c>
      <c r="D7" s="73">
        <v>6989949</v>
      </c>
      <c r="E7" s="75">
        <f>100-D7/C7*100</f>
        <v>89.34960926036747</v>
      </c>
      <c r="F7" s="73">
        <v>1593604</v>
      </c>
      <c r="G7" s="76">
        <f>F7/D7*100</f>
        <v>22.798506827446094</v>
      </c>
      <c r="H7" s="74">
        <v>39214105</v>
      </c>
      <c r="I7" s="73">
        <f>H7/C7*100</f>
        <v>59.74944033997636</v>
      </c>
      <c r="J7" s="1"/>
      <c r="K7" s="1"/>
      <c r="L7" s="1"/>
      <c r="M7" s="1"/>
    </row>
    <row r="8" spans="1:33" s="29" customFormat="1" ht="12.75">
      <c r="A8" s="29" t="s">
        <v>9</v>
      </c>
      <c r="D8" s="77">
        <v>290379</v>
      </c>
      <c r="E8" s="78">
        <f>D8/D7*100</f>
        <v>4.154236318462409</v>
      </c>
      <c r="F8" s="79">
        <v>131050</v>
      </c>
      <c r="G8" s="80">
        <f>F8/F7*100</f>
        <v>8.223498434993887</v>
      </c>
      <c r="I8" s="1"/>
      <c r="J8" s="1"/>
      <c r="K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" customFormat="1" ht="12.75">
      <c r="A9" s="29" t="s">
        <v>8</v>
      </c>
      <c r="D9" s="77">
        <f>D10+D11+D12+D13</f>
        <v>363376</v>
      </c>
      <c r="E9" s="78">
        <f>D9/D7*100</f>
        <v>5.198550089564316</v>
      </c>
      <c r="F9" s="79">
        <f>F10+F11+F12+F13</f>
        <v>116415</v>
      </c>
      <c r="G9" s="80">
        <f>F9/F7*100</f>
        <v>7.305139796335852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" customFormat="1" ht="12.75">
      <c r="A10" s="1" t="s">
        <v>23</v>
      </c>
      <c r="D10" s="21">
        <v>59461</v>
      </c>
      <c r="E10" s="81"/>
      <c r="F10" s="82">
        <v>12140</v>
      </c>
      <c r="G10" s="83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" customFormat="1" ht="12.75">
      <c r="A11" s="1" t="s">
        <v>24</v>
      </c>
      <c r="D11" s="21">
        <v>132525</v>
      </c>
      <c r="E11" s="81"/>
      <c r="F11" s="82">
        <v>44540</v>
      </c>
      <c r="G11" s="8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" customFormat="1" ht="12.75">
      <c r="A12" s="1" t="s">
        <v>25</v>
      </c>
      <c r="D12" s="21">
        <v>63832</v>
      </c>
      <c r="E12" s="81"/>
      <c r="F12" s="82">
        <v>25612</v>
      </c>
      <c r="G12" s="8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7" s="1" customFormat="1" ht="12.75">
      <c r="A13" s="1" t="s">
        <v>26</v>
      </c>
      <c r="D13" s="21">
        <v>107558</v>
      </c>
      <c r="E13" s="81"/>
      <c r="F13" s="82">
        <v>34123</v>
      </c>
      <c r="G13" s="83"/>
    </row>
    <row r="14" spans="1:7" s="1" customFormat="1" ht="12.75">
      <c r="A14" s="29" t="s">
        <v>10</v>
      </c>
      <c r="D14" s="77">
        <f>D15+D16+D17+D18+D19+D20</f>
        <v>808965</v>
      </c>
      <c r="E14" s="78">
        <f>D14/D7*100</f>
        <v>11.573260405762618</v>
      </c>
      <c r="F14" s="79">
        <f>F15+F16+F17+F18+F19+F20</f>
        <v>208003</v>
      </c>
      <c r="G14" s="80">
        <f>F14/F7*100</f>
        <v>13.052364326394764</v>
      </c>
    </row>
    <row r="15" spans="1:7" s="1" customFormat="1" ht="12.75">
      <c r="A15" s="1" t="s">
        <v>27</v>
      </c>
      <c r="D15" s="21">
        <v>175119</v>
      </c>
      <c r="E15" s="81"/>
      <c r="F15" s="82">
        <v>35936</v>
      </c>
      <c r="G15" s="83"/>
    </row>
    <row r="16" spans="1:7" s="1" customFormat="1" ht="12.75">
      <c r="A16" s="1" t="s">
        <v>28</v>
      </c>
      <c r="D16" s="21">
        <v>79247</v>
      </c>
      <c r="E16" s="81"/>
      <c r="F16" s="82">
        <v>18331</v>
      </c>
      <c r="G16" s="83"/>
    </row>
    <row r="17" spans="1:7" s="1" customFormat="1" ht="12.75">
      <c r="A17" s="1" t="s">
        <v>29</v>
      </c>
      <c r="D17" s="21">
        <v>145232</v>
      </c>
      <c r="E17" s="81"/>
      <c r="F17" s="82">
        <v>54797</v>
      </c>
      <c r="G17" s="83"/>
    </row>
    <row r="18" spans="1:7" s="1" customFormat="1" ht="12.75">
      <c r="A18" s="1" t="s">
        <v>30</v>
      </c>
      <c r="D18" s="21">
        <v>117031</v>
      </c>
      <c r="E18" s="81"/>
      <c r="F18" s="82">
        <v>20731</v>
      </c>
      <c r="G18" s="83"/>
    </row>
    <row r="19" spans="1:7" s="1" customFormat="1" ht="12.75">
      <c r="A19" s="1" t="s">
        <v>31</v>
      </c>
      <c r="D19" s="21">
        <v>146201</v>
      </c>
      <c r="E19" s="81"/>
      <c r="F19" s="82">
        <v>40396</v>
      </c>
      <c r="G19" s="83"/>
    </row>
    <row r="20" spans="1:9" s="1" customFormat="1" ht="12.75">
      <c r="A20" s="1" t="s">
        <v>32</v>
      </c>
      <c r="D20" s="21">
        <v>146135</v>
      </c>
      <c r="E20" s="81"/>
      <c r="F20" s="82">
        <v>37812</v>
      </c>
      <c r="G20" s="83"/>
      <c r="I20" s="8"/>
    </row>
    <row r="21" spans="1:7" s="1" customFormat="1" ht="12.75">
      <c r="A21" s="29" t="s">
        <v>11</v>
      </c>
      <c r="D21" s="77">
        <f>D22+D23+D24+D25</f>
        <v>5527229</v>
      </c>
      <c r="E21" s="78">
        <f>D21/D7*100</f>
        <v>79.07395318621066</v>
      </c>
      <c r="F21" s="79">
        <f>F22+F23+F24+F25</f>
        <v>1138136</v>
      </c>
      <c r="G21" s="80">
        <f>F21/F7*100</f>
        <v>71.4189974422755</v>
      </c>
    </row>
    <row r="22" spans="1:7" s="1" customFormat="1" ht="12.75">
      <c r="A22" s="1" t="s">
        <v>33</v>
      </c>
      <c r="D22" s="21">
        <v>1307114</v>
      </c>
      <c r="E22" s="81"/>
      <c r="F22" s="82">
        <v>285634</v>
      </c>
      <c r="G22" s="83"/>
    </row>
    <row r="23" spans="1:7" s="1" customFormat="1" ht="12.75">
      <c r="A23" s="1" t="s">
        <v>34</v>
      </c>
      <c r="D23" s="21">
        <v>1361661</v>
      </c>
      <c r="E23" s="81"/>
      <c r="F23" s="82">
        <v>265895</v>
      </c>
      <c r="G23" s="83"/>
    </row>
    <row r="24" spans="1:7" s="1" customFormat="1" ht="12.75">
      <c r="A24" s="1" t="s">
        <v>14</v>
      </c>
      <c r="D24" s="21">
        <v>1609184</v>
      </c>
      <c r="E24" s="81"/>
      <c r="F24" s="82">
        <v>226196</v>
      </c>
      <c r="G24" s="83"/>
    </row>
    <row r="25" spans="1:7" s="1" customFormat="1" ht="13.5" thickBot="1">
      <c r="A25" s="3" t="s">
        <v>35</v>
      </c>
      <c r="B25" s="3"/>
      <c r="C25" s="3"/>
      <c r="D25" s="84">
        <v>1249270</v>
      </c>
      <c r="E25" s="85"/>
      <c r="F25" s="86">
        <v>360411</v>
      </c>
      <c r="G25" s="87"/>
    </row>
    <row r="26" spans="1:9" ht="15" thickTop="1">
      <c r="A26" s="15" t="s">
        <v>2</v>
      </c>
      <c r="B26" s="10"/>
      <c r="C26" s="11"/>
      <c r="D26" s="10"/>
      <c r="E26" s="10"/>
      <c r="F26" s="9"/>
      <c r="I26" s="1"/>
    </row>
    <row r="27" spans="1:6" ht="14.25">
      <c r="A27" s="15" t="s">
        <v>12</v>
      </c>
      <c r="B27" s="10"/>
      <c r="C27" s="11"/>
      <c r="D27" s="10"/>
      <c r="E27" s="10"/>
      <c r="F27" s="9"/>
    </row>
    <row r="28" spans="1:6" ht="14.25">
      <c r="A28" s="15"/>
      <c r="B28" s="10"/>
      <c r="C28" s="11"/>
      <c r="D28" s="10"/>
      <c r="E28" s="10"/>
      <c r="F28" s="9"/>
    </row>
    <row r="29" spans="1:12" ht="14.25">
      <c r="A29" s="15"/>
      <c r="B29" s="10"/>
      <c r="C29" s="11"/>
      <c r="D29" s="10"/>
      <c r="E29" s="10"/>
      <c r="F29" s="9"/>
      <c r="L29" s="21"/>
    </row>
    <row r="30" spans="1:13" ht="14.25" customHeight="1">
      <c r="A30" s="15"/>
      <c r="B30" s="47"/>
      <c r="C30" s="46"/>
      <c r="D30" s="46"/>
      <c r="E30" s="46"/>
      <c r="F30" s="9"/>
      <c r="G30" s="9"/>
      <c r="H30" s="9"/>
      <c r="I30" s="9"/>
      <c r="J30"/>
      <c r="K30"/>
      <c r="L30"/>
      <c r="M30"/>
    </row>
    <row r="31" spans="1:13" s="1" customFormat="1" ht="14.25">
      <c r="A31" s="15"/>
      <c r="B31" s="10"/>
      <c r="C31" s="11"/>
      <c r="D31" s="10"/>
      <c r="E31" s="10"/>
      <c r="F31" s="9"/>
      <c r="G31" s="2"/>
      <c r="H31" s="2"/>
      <c r="I31" s="2"/>
      <c r="J31"/>
      <c r="K31"/>
      <c r="L31"/>
      <c r="M31"/>
    </row>
    <row r="32" spans="1:13" ht="14.25">
      <c r="A32" s="1"/>
      <c r="B32" s="1"/>
      <c r="C32" s="30"/>
      <c r="D32" s="12"/>
      <c r="E32" s="48"/>
      <c r="F32" s="9"/>
      <c r="J32"/>
      <c r="K32"/>
      <c r="L32"/>
      <c r="M32"/>
    </row>
    <row r="33" spans="1:13" ht="14.25">
      <c r="A33" s="18"/>
      <c r="D33" s="1"/>
      <c r="E33" s="6"/>
      <c r="J33"/>
      <c r="K33"/>
      <c r="L33"/>
      <c r="M33"/>
    </row>
    <row r="34" spans="1:13" ht="14.25">
      <c r="A34" s="19"/>
      <c r="D34" s="1"/>
      <c r="J34"/>
      <c r="K34"/>
      <c r="L34"/>
      <c r="M34"/>
    </row>
    <row r="35" spans="1:13" ht="14.25">
      <c r="A35" s="19"/>
      <c r="D35" s="1"/>
      <c r="E35" s="1"/>
      <c r="F35" s="1"/>
      <c r="G35" s="1"/>
      <c r="H35" s="1"/>
      <c r="I35" s="1"/>
      <c r="J35"/>
      <c r="K35"/>
      <c r="L35"/>
      <c r="M35"/>
    </row>
    <row r="36" spans="1:13" ht="14.25">
      <c r="A36" s="5"/>
      <c r="D36" s="1"/>
      <c r="E36" s="1"/>
      <c r="F36" s="1"/>
      <c r="G36" s="1"/>
      <c r="H36" s="1"/>
      <c r="I36" s="1"/>
      <c r="J36"/>
      <c r="K36"/>
      <c r="L36"/>
      <c r="M36"/>
    </row>
    <row r="37" spans="2:9" ht="14.25">
      <c r="B37" s="2"/>
      <c r="D37" s="1"/>
      <c r="E37" s="1"/>
      <c r="F37" s="32"/>
      <c r="G37" s="1"/>
      <c r="H37" s="1"/>
      <c r="I37" s="1"/>
    </row>
    <row r="38" spans="2:9" ht="14.25">
      <c r="B38" s="2"/>
      <c r="D38" s="1"/>
      <c r="E38" s="1"/>
      <c r="F38" s="1"/>
      <c r="G38" s="1"/>
      <c r="H38" s="1"/>
      <c r="I38" s="1"/>
    </row>
    <row r="39" spans="2:9" ht="14.25">
      <c r="B39" s="2"/>
      <c r="D39" s="1"/>
      <c r="E39" s="1"/>
      <c r="F39" s="1"/>
      <c r="G39" s="1"/>
      <c r="H39" s="1"/>
      <c r="I39" s="1"/>
    </row>
    <row r="40" spans="2:9" ht="14.25">
      <c r="B40" s="2"/>
      <c r="D40" s="1"/>
      <c r="E40" s="1"/>
      <c r="F40" s="1"/>
      <c r="G40" s="1"/>
      <c r="H40" s="1"/>
      <c r="I40" s="1"/>
    </row>
    <row r="41" spans="2:9" ht="14.25">
      <c r="B41" s="2"/>
      <c r="D41" s="1"/>
      <c r="E41" s="1"/>
      <c r="F41" s="1"/>
      <c r="G41" s="1"/>
      <c r="H41" s="1"/>
      <c r="I41" s="1"/>
    </row>
    <row r="42" spans="2:9" ht="14.25">
      <c r="B42" s="2"/>
      <c r="D42" s="1"/>
      <c r="E42" s="1"/>
      <c r="F42" s="1"/>
      <c r="G42" s="1"/>
      <c r="H42" s="1"/>
      <c r="I42" s="1"/>
    </row>
    <row r="43" spans="2:13" ht="15">
      <c r="B43" s="2"/>
      <c r="D43" s="1"/>
      <c r="E43" s="1"/>
      <c r="F43" s="1"/>
      <c r="G43" s="1"/>
      <c r="H43" s="1"/>
      <c r="I43" s="1"/>
      <c r="J43" s="31"/>
      <c r="K43" s="31"/>
      <c r="L43" s="31"/>
      <c r="M43" s="31"/>
    </row>
    <row r="44" spans="2:13" ht="15">
      <c r="B44" s="2"/>
      <c r="D44" s="1"/>
      <c r="E44" s="1"/>
      <c r="F44" s="1"/>
      <c r="G44" s="1"/>
      <c r="H44" s="1"/>
      <c r="I44" s="1"/>
      <c r="J44" s="31"/>
      <c r="K44" s="31"/>
      <c r="L44" s="31"/>
      <c r="M44" s="31"/>
    </row>
    <row r="45" spans="2:13" ht="15">
      <c r="B45" s="2"/>
      <c r="D45" s="1"/>
      <c r="E45" s="1"/>
      <c r="F45" s="1"/>
      <c r="G45" s="1"/>
      <c r="H45" s="1"/>
      <c r="I45" s="1"/>
      <c r="J45" s="31"/>
      <c r="K45" s="31"/>
      <c r="L45" s="31"/>
      <c r="M45" s="31"/>
    </row>
    <row r="46" spans="2:13" ht="15">
      <c r="B46" s="2"/>
      <c r="D46" s="1"/>
      <c r="E46" s="1"/>
      <c r="F46" s="1"/>
      <c r="G46" s="1"/>
      <c r="H46" s="1"/>
      <c r="I46" s="1"/>
      <c r="J46" s="31"/>
      <c r="K46" s="31"/>
      <c r="L46" s="31"/>
      <c r="M46" s="31"/>
    </row>
    <row r="47" spans="2:13" ht="15">
      <c r="B47" s="2"/>
      <c r="D47" s="1"/>
      <c r="E47" s="1"/>
      <c r="F47" s="6"/>
      <c r="J47" s="31"/>
      <c r="K47" s="31"/>
      <c r="L47" s="31"/>
      <c r="M47" s="31"/>
    </row>
    <row r="48" spans="2:13" ht="15">
      <c r="B48" s="2"/>
      <c r="D48" s="1"/>
      <c r="E48" s="1"/>
      <c r="J48" s="31"/>
      <c r="K48" s="31"/>
      <c r="L48" s="31"/>
      <c r="M48" s="31"/>
    </row>
    <row r="49" spans="2:13" ht="15">
      <c r="B49" s="2"/>
      <c r="D49" s="1"/>
      <c r="E49" s="1"/>
      <c r="F49" s="1"/>
      <c r="J49" s="31"/>
      <c r="K49" s="31"/>
      <c r="L49" s="31"/>
      <c r="M49" s="31"/>
    </row>
    <row r="50" spans="1:9" s="31" customFormat="1" ht="15">
      <c r="A50" s="2"/>
      <c r="B50" s="2"/>
      <c r="C50" s="2"/>
      <c r="D50" s="1"/>
      <c r="E50" s="1"/>
      <c r="F50" s="1"/>
      <c r="G50" s="1"/>
      <c r="H50" s="1"/>
      <c r="I50" s="1"/>
    </row>
    <row r="51" spans="1:9" s="31" customFormat="1" ht="15">
      <c r="A51" s="2"/>
      <c r="B51" s="2"/>
      <c r="C51" s="2"/>
      <c r="D51" s="1"/>
      <c r="E51" s="1"/>
      <c r="F51" s="1"/>
      <c r="G51" s="1"/>
      <c r="H51" s="1"/>
      <c r="I51" s="1"/>
    </row>
    <row r="52" spans="1:9" s="31" customFormat="1" ht="15">
      <c r="A52" s="2"/>
      <c r="B52" s="2"/>
      <c r="C52" s="2"/>
      <c r="D52" s="1"/>
      <c r="E52" s="1"/>
      <c r="F52" s="1"/>
      <c r="G52" s="1"/>
      <c r="H52" s="1"/>
      <c r="I52" s="1"/>
    </row>
    <row r="53" spans="1:9" s="31" customFormat="1" ht="15">
      <c r="A53" s="2"/>
      <c r="B53" s="2"/>
      <c r="C53" s="2"/>
      <c r="D53" s="1"/>
      <c r="E53" s="1"/>
      <c r="F53" s="1"/>
      <c r="G53" s="1"/>
      <c r="H53" s="1"/>
      <c r="I53" s="1"/>
    </row>
    <row r="54" spans="1:9" s="31" customFormat="1" ht="15">
      <c r="A54" s="2"/>
      <c r="B54" s="2"/>
      <c r="C54" s="2"/>
      <c r="D54" s="2"/>
      <c r="E54" s="1"/>
      <c r="F54" s="1"/>
      <c r="G54" s="1"/>
      <c r="H54" s="1"/>
      <c r="I54" s="1"/>
    </row>
    <row r="55" spans="1:9" s="31" customFormat="1" ht="15">
      <c r="A55" s="2"/>
      <c r="B55" s="2"/>
      <c r="C55" s="2"/>
      <c r="D55" s="17"/>
      <c r="E55" s="1"/>
      <c r="F55" s="1"/>
      <c r="G55" s="1"/>
      <c r="H55" s="1"/>
      <c r="I55" s="1"/>
    </row>
    <row r="56" spans="1:9" s="31" customFormat="1" ht="15">
      <c r="A56" s="2"/>
      <c r="B56" s="2"/>
      <c r="C56" s="2"/>
      <c r="D56" s="57"/>
      <c r="E56" s="1"/>
      <c r="F56" s="1"/>
      <c r="G56" s="1"/>
      <c r="H56" s="1"/>
      <c r="I56" s="1"/>
    </row>
    <row r="57" spans="1:9" s="31" customFormat="1" ht="15">
      <c r="A57" s="2"/>
      <c r="B57" s="2"/>
      <c r="C57" s="2"/>
      <c r="D57" s="58"/>
      <c r="E57" s="2"/>
      <c r="F57" s="1"/>
      <c r="G57" s="1"/>
      <c r="H57" s="1"/>
      <c r="I57" s="1"/>
    </row>
    <row r="58" spans="1:9" s="31" customFormat="1" ht="15">
      <c r="A58" s="2"/>
      <c r="B58" s="2"/>
      <c r="C58" s="2"/>
      <c r="D58" s="2"/>
      <c r="E58" s="20"/>
      <c r="F58" s="1"/>
      <c r="G58" s="1"/>
      <c r="H58" s="1"/>
      <c r="I58" s="1"/>
    </row>
    <row r="59" spans="1:12" s="31" customFormat="1" ht="15">
      <c r="A59" s="2"/>
      <c r="B59" s="2"/>
      <c r="C59" s="2"/>
      <c r="D59" s="2"/>
      <c r="E59" s="1"/>
      <c r="F59" s="1"/>
      <c r="G59" s="1"/>
      <c r="H59" s="1"/>
      <c r="I59" s="9"/>
      <c r="J59" s="9"/>
      <c r="K59" s="9"/>
      <c r="L59" s="9"/>
    </row>
    <row r="60" spans="1:12" s="31" customFormat="1" ht="15">
      <c r="A60" s="2"/>
      <c r="B60" s="2"/>
      <c r="C60" s="2"/>
      <c r="D60" s="2"/>
      <c r="E60" s="1"/>
      <c r="F60" s="1"/>
      <c r="G60" s="1"/>
      <c r="H60" s="1"/>
      <c r="I60" s="2"/>
      <c r="J60" s="2"/>
      <c r="K60" s="2"/>
      <c r="L60" s="2"/>
    </row>
    <row r="61" spans="1:12" s="31" customFormat="1" ht="15">
      <c r="A61" s="2"/>
      <c r="B61" s="2"/>
      <c r="C61" s="2"/>
      <c r="D61" s="2"/>
      <c r="E61" s="1"/>
      <c r="F61" s="1"/>
      <c r="G61" s="1"/>
      <c r="H61" s="1"/>
      <c r="I61" s="2"/>
      <c r="J61" s="2"/>
      <c r="K61" s="2"/>
      <c r="L61" s="2"/>
    </row>
    <row r="62" spans="1:12" s="31" customFormat="1" ht="15">
      <c r="A62" s="2"/>
      <c r="B62" s="2"/>
      <c r="C62" s="2"/>
      <c r="D62" s="2"/>
      <c r="E62" s="1"/>
      <c r="F62" s="1"/>
      <c r="G62" s="1"/>
      <c r="H62" s="1"/>
      <c r="I62" s="2"/>
      <c r="J62" s="2"/>
      <c r="K62" s="2"/>
      <c r="L62" s="2"/>
    </row>
    <row r="63" spans="1:12" s="31" customFormat="1" ht="15">
      <c r="A63" s="2"/>
      <c r="B63" s="2"/>
      <c r="C63" s="2"/>
      <c r="D63" s="2"/>
      <c r="E63" s="1"/>
      <c r="F63" s="1"/>
      <c r="G63" s="1"/>
      <c r="H63" s="1"/>
      <c r="I63" s="2"/>
      <c r="J63" s="2"/>
      <c r="K63" s="2"/>
      <c r="L63" s="2"/>
    </row>
    <row r="64" spans="1:12" s="31" customFormat="1" ht="15">
      <c r="A64" s="2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</row>
    <row r="65" spans="1:12" s="31" customFormat="1" ht="15">
      <c r="A65" s="2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</row>
    <row r="66" spans="1:20" s="9" customFormat="1" ht="12.75">
      <c r="A66" s="2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2"/>
      <c r="N66" s="12"/>
      <c r="O66" s="12"/>
      <c r="P66" s="12"/>
      <c r="Q66" s="12"/>
      <c r="R66" s="12"/>
      <c r="S66" s="12"/>
      <c r="T66" s="12"/>
    </row>
    <row r="67" spans="2:12" ht="12.75">
      <c r="B67" s="2"/>
      <c r="E67" s="1"/>
      <c r="F67" s="1"/>
      <c r="G67" s="1"/>
      <c r="H67" s="1"/>
      <c r="I67" s="1"/>
      <c r="J67" s="1"/>
      <c r="K67" s="1"/>
      <c r="L67" s="1"/>
    </row>
    <row r="68" spans="2:12" ht="12.75">
      <c r="B68" s="2"/>
      <c r="E68" s="1"/>
      <c r="F68" s="1"/>
      <c r="G68" s="1"/>
      <c r="H68" s="1"/>
      <c r="I68" s="1"/>
      <c r="J68" s="1"/>
      <c r="K68" s="1"/>
      <c r="L68" s="1"/>
    </row>
    <row r="69" spans="2:12" ht="14.25" customHeight="1">
      <c r="B69" s="2"/>
      <c r="F69" s="1"/>
      <c r="G69" s="1"/>
      <c r="H69" s="1"/>
      <c r="I69" s="1"/>
      <c r="J69" s="1"/>
      <c r="K69" s="1"/>
      <c r="L69" s="1"/>
    </row>
    <row r="70" spans="2:12" ht="12.75">
      <c r="B70" s="2"/>
      <c r="I70" s="1"/>
      <c r="J70" s="1"/>
      <c r="K70" s="1"/>
      <c r="L70" s="1"/>
    </row>
    <row r="71" spans="4:8" s="1" customFormat="1" ht="12.75">
      <c r="D71" s="2"/>
      <c r="E71" s="2"/>
      <c r="F71" s="2"/>
      <c r="G71" s="2"/>
      <c r="H71" s="2"/>
    </row>
    <row r="72" spans="4:8" s="1" customFormat="1" ht="15">
      <c r="D72" s="2"/>
      <c r="E72" s="31"/>
      <c r="F72" s="31"/>
      <c r="G72" s="31"/>
      <c r="H72" s="31"/>
    </row>
    <row r="73" spans="4:9" s="1" customFormat="1" ht="15">
      <c r="D73" s="2"/>
      <c r="E73" s="2"/>
      <c r="F73" s="2"/>
      <c r="G73" s="31"/>
      <c r="H73" s="31"/>
      <c r="I73" s="31"/>
    </row>
    <row r="74" spans="4:9" s="1" customFormat="1" ht="12.75">
      <c r="D74" s="2"/>
      <c r="E74" s="20"/>
      <c r="F74" s="58"/>
      <c r="G74" s="33"/>
      <c r="H74" s="58"/>
      <c r="I74" s="33"/>
    </row>
    <row r="75" spans="4:9" s="1" customFormat="1" ht="12.75">
      <c r="D75" s="2"/>
      <c r="E75" s="23"/>
      <c r="F75" s="16"/>
      <c r="G75" s="16"/>
      <c r="H75" s="16"/>
      <c r="I75" s="16"/>
    </row>
    <row r="76" spans="4:12" s="1" customFormat="1" ht="12.75">
      <c r="D76" s="2"/>
      <c r="E76" s="23"/>
      <c r="F76" s="59"/>
      <c r="G76" s="16"/>
      <c r="H76" s="16"/>
      <c r="I76" s="16"/>
      <c r="J76" s="2"/>
      <c r="K76" s="2"/>
      <c r="L76" s="2"/>
    </row>
    <row r="77" spans="4:12" s="1" customFormat="1" ht="12.75">
      <c r="D77" s="2"/>
      <c r="E77" s="2"/>
      <c r="F77" s="2"/>
      <c r="G77" s="2"/>
      <c r="H77" s="2"/>
      <c r="I77" s="2"/>
      <c r="J77" s="2"/>
      <c r="K77" s="2"/>
      <c r="L77" s="2"/>
    </row>
    <row r="78" spans="4:12" s="1" customFormat="1" ht="12.75">
      <c r="D78" s="2"/>
      <c r="E78" s="2"/>
      <c r="F78" s="2"/>
      <c r="G78" s="2"/>
      <c r="H78" s="2"/>
      <c r="I78" s="2"/>
      <c r="J78" s="2"/>
      <c r="K78" s="2"/>
      <c r="L78" s="2"/>
    </row>
    <row r="79" spans="4:9" s="1" customFormat="1" ht="12.75">
      <c r="D79" s="2"/>
      <c r="E79" s="2"/>
      <c r="F79" s="2"/>
      <c r="G79" s="2"/>
      <c r="H79" s="2"/>
      <c r="I79" s="2"/>
    </row>
    <row r="80" spans="4:9" s="1" customFormat="1" ht="12.75">
      <c r="D80" s="2"/>
      <c r="E80" s="2"/>
      <c r="F80" s="2"/>
      <c r="G80" s="2"/>
      <c r="H80" s="2"/>
      <c r="I80" s="2"/>
    </row>
    <row r="81" spans="4:9" s="1" customFormat="1" ht="12.75">
      <c r="D81" s="2"/>
      <c r="E81" s="2"/>
      <c r="F81" s="2"/>
      <c r="G81" s="2"/>
      <c r="H81" s="2"/>
      <c r="I81" s="2"/>
    </row>
    <row r="82" spans="4:9" s="1" customFormat="1" ht="12.75">
      <c r="D82" s="2"/>
      <c r="E82" s="2"/>
      <c r="F82" s="2"/>
      <c r="G82" s="2"/>
      <c r="H82" s="2"/>
      <c r="I82" s="2"/>
    </row>
    <row r="83" spans="1:13" ht="15.75" customHeight="1">
      <c r="A83" s="1"/>
      <c r="B83" s="1"/>
      <c r="C83" s="1"/>
      <c r="J83" s="1"/>
      <c r="K83" s="1"/>
      <c r="L83" s="1"/>
      <c r="M83" s="1"/>
    </row>
    <row r="84" spans="1:13" ht="14.25" customHeight="1">
      <c r="A84" s="1"/>
      <c r="B84" s="1"/>
      <c r="C84" s="1"/>
      <c r="J84" s="1"/>
      <c r="K84" s="1"/>
      <c r="L84" s="1"/>
      <c r="M84" s="1"/>
    </row>
    <row r="85" spans="1:13" ht="12.75">
      <c r="A85" s="1"/>
      <c r="B85" s="1"/>
      <c r="C85" s="1"/>
      <c r="J85" s="1"/>
      <c r="K85" s="1"/>
      <c r="L85" s="1"/>
      <c r="M85" s="1"/>
    </row>
    <row r="86" spans="4:9" s="1" customFormat="1" ht="12.75">
      <c r="D86" s="2"/>
      <c r="E86" s="2"/>
      <c r="F86" s="2"/>
      <c r="G86" s="2"/>
      <c r="H86" s="2"/>
      <c r="I86" s="2"/>
    </row>
    <row r="87" spans="4:9" s="1" customFormat="1" ht="12.75">
      <c r="D87" s="2"/>
      <c r="E87" s="2"/>
      <c r="F87" s="2"/>
      <c r="G87" s="2"/>
      <c r="H87" s="2"/>
      <c r="I87" s="2"/>
    </row>
    <row r="88" spans="1:9" s="1" customFormat="1" ht="12.75">
      <c r="A88" s="14"/>
      <c r="B88" s="14"/>
      <c r="C88" s="14"/>
      <c r="D88" s="2"/>
      <c r="E88" s="2"/>
      <c r="F88" s="2"/>
      <c r="G88" s="2"/>
      <c r="H88" s="2"/>
      <c r="I88" s="2"/>
    </row>
    <row r="89" spans="1:9" s="1" customFormat="1" ht="15">
      <c r="A89" s="14"/>
      <c r="B89" s="14"/>
      <c r="C89" s="14"/>
      <c r="D89" s="2"/>
      <c r="E89" s="2"/>
      <c r="F89" s="31"/>
      <c r="G89" s="31"/>
      <c r="H89" s="2"/>
      <c r="I89" s="2"/>
    </row>
    <row r="90" spans="1:9" s="1" customFormat="1" ht="15">
      <c r="A90" s="14"/>
      <c r="B90" s="14"/>
      <c r="C90" s="14"/>
      <c r="D90" s="2"/>
      <c r="E90" s="2"/>
      <c r="F90" s="31"/>
      <c r="G90" s="31"/>
      <c r="H90" s="2"/>
      <c r="I90" s="2"/>
    </row>
    <row r="91" spans="1:9" s="1" customFormat="1" ht="12.75">
      <c r="A91" s="14"/>
      <c r="B91" s="14"/>
      <c r="C91" s="14"/>
      <c r="D91" s="2"/>
      <c r="E91" s="2"/>
      <c r="F91" s="2"/>
      <c r="G91" s="2"/>
      <c r="H91" s="2"/>
      <c r="I91" s="2"/>
    </row>
    <row r="92" spans="1:9" s="1" customFormat="1" ht="12.75">
      <c r="A92" s="14"/>
      <c r="B92" s="14"/>
      <c r="C92" s="14"/>
      <c r="D92" s="2"/>
      <c r="E92" s="2"/>
      <c r="F92" s="2"/>
      <c r="G92" s="2"/>
      <c r="H92" s="2"/>
      <c r="I92" s="2"/>
    </row>
    <row r="93" spans="1:9" s="1" customFormat="1" ht="12.75">
      <c r="A93" s="14"/>
      <c r="B93" s="14"/>
      <c r="C93" s="14"/>
      <c r="D93" s="2"/>
      <c r="E93" s="2"/>
      <c r="F93" s="2"/>
      <c r="G93" s="2"/>
      <c r="H93" s="2"/>
      <c r="I93" s="2"/>
    </row>
    <row r="94" spans="1:9" s="1" customFormat="1" ht="12.75">
      <c r="A94" s="14"/>
      <c r="B94" s="14"/>
      <c r="C94" s="14"/>
      <c r="D94" s="2"/>
      <c r="E94" s="2"/>
      <c r="F94" s="2"/>
      <c r="G94" s="2"/>
      <c r="H94" s="2"/>
      <c r="I94" s="2"/>
    </row>
    <row r="95" spans="1:9" s="1" customFormat="1" ht="12.75">
      <c r="A95" s="14"/>
      <c r="B95" s="14"/>
      <c r="C95" s="14"/>
      <c r="D95" s="2"/>
      <c r="E95" s="2"/>
      <c r="F95" s="2"/>
      <c r="G95" s="2"/>
      <c r="H95" s="2"/>
      <c r="I95" s="2"/>
    </row>
    <row r="96" spans="1:9" s="1" customFormat="1" ht="12.75">
      <c r="A96" s="14"/>
      <c r="B96" s="14"/>
      <c r="C96" s="14"/>
      <c r="D96" s="2"/>
      <c r="E96" s="2"/>
      <c r="F96" s="2"/>
      <c r="G96" s="2"/>
      <c r="H96" s="2"/>
      <c r="I96" s="2"/>
    </row>
    <row r="97" spans="1:9" s="1" customFormat="1" ht="12.75">
      <c r="A97" s="14"/>
      <c r="B97" s="14"/>
      <c r="C97" s="14"/>
      <c r="D97" s="2"/>
      <c r="E97" s="2"/>
      <c r="F97" s="2"/>
      <c r="G97" s="2"/>
      <c r="H97" s="2"/>
      <c r="I97" s="2"/>
    </row>
    <row r="98" spans="1:9" s="1" customFormat="1" ht="12.75">
      <c r="A98" s="14"/>
      <c r="B98" s="14"/>
      <c r="C98" s="14"/>
      <c r="E98" s="2"/>
      <c r="F98" s="2"/>
      <c r="G98" s="2"/>
      <c r="H98" s="2"/>
      <c r="I98" s="2"/>
    </row>
    <row r="99" spans="1:13" s="1" customFormat="1" ht="12.75">
      <c r="A99" s="14"/>
      <c r="B99" s="14"/>
      <c r="C99" s="14"/>
      <c r="E99" s="2"/>
      <c r="F99" s="2"/>
      <c r="G99" s="2"/>
      <c r="H99" s="2"/>
      <c r="I99" s="2"/>
      <c r="J99" s="2"/>
      <c r="K99" s="2"/>
      <c r="L99" s="2"/>
      <c r="M99" s="2"/>
    </row>
    <row r="100" spans="1:13" s="1" customFormat="1" ht="12.75">
      <c r="A100" s="14"/>
      <c r="B100" s="14"/>
      <c r="C100" s="14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1" customFormat="1" ht="15">
      <c r="A101" s="14"/>
      <c r="B101" s="14"/>
      <c r="C101" s="14"/>
      <c r="E101" s="2"/>
      <c r="F101" s="2"/>
      <c r="G101" s="2"/>
      <c r="H101" s="2"/>
      <c r="I101" s="2"/>
      <c r="J101" s="31"/>
      <c r="K101" s="31"/>
      <c r="L101" s="31"/>
      <c r="M101" s="31"/>
    </row>
    <row r="102" spans="1:13" s="1" customFormat="1" ht="15">
      <c r="A102" s="14"/>
      <c r="B102" s="14"/>
      <c r="C102" s="14"/>
      <c r="E102" s="2"/>
      <c r="F102" s="2"/>
      <c r="G102" s="2"/>
      <c r="H102" s="2"/>
      <c r="I102" s="2"/>
      <c r="J102" s="31"/>
      <c r="K102" s="31"/>
      <c r="L102" s="31"/>
      <c r="M102" s="31"/>
    </row>
    <row r="103" spans="1:13" s="1" customFormat="1" ht="12.75">
      <c r="A103" s="14"/>
      <c r="B103" s="14"/>
      <c r="C103" s="14"/>
      <c r="E103" s="2"/>
      <c r="F103" s="2"/>
      <c r="G103" s="2"/>
      <c r="H103" s="2"/>
      <c r="I103" s="2"/>
      <c r="J103" s="58"/>
      <c r="K103" s="33"/>
      <c r="L103" s="58"/>
      <c r="M103" s="23"/>
    </row>
    <row r="104" spans="1:13" s="1" customFormat="1" ht="12.75">
      <c r="A104" s="14"/>
      <c r="B104" s="14"/>
      <c r="C104" s="14"/>
      <c r="E104" s="2"/>
      <c r="F104" s="2"/>
      <c r="G104" s="2"/>
      <c r="H104" s="2"/>
      <c r="I104" s="2"/>
      <c r="J104" s="16"/>
      <c r="K104" s="16"/>
      <c r="L104" s="16"/>
      <c r="M104" s="16"/>
    </row>
    <row r="105" spans="1:13" s="1" customFormat="1" ht="12.75">
      <c r="A105" s="14"/>
      <c r="B105" s="14"/>
      <c r="C105" s="14"/>
      <c r="E105" s="2"/>
      <c r="F105" s="2"/>
      <c r="G105" s="2"/>
      <c r="H105" s="2"/>
      <c r="I105" s="2"/>
      <c r="J105" s="16"/>
      <c r="K105" s="16"/>
      <c r="L105" s="16"/>
      <c r="M105" s="16"/>
    </row>
    <row r="106" spans="1:4" ht="15.75" customHeight="1">
      <c r="A106" s="14"/>
      <c r="B106" s="14"/>
      <c r="C106" s="14"/>
      <c r="D106" s="1"/>
    </row>
    <row r="107" spans="1:4" ht="12.75">
      <c r="A107" s="14"/>
      <c r="B107" s="14"/>
      <c r="C107" s="14"/>
      <c r="D107" s="17"/>
    </row>
    <row r="108" spans="1:29" ht="15">
      <c r="A108" s="14"/>
      <c r="B108" s="14"/>
      <c r="C108" s="14"/>
      <c r="D108" s="1"/>
      <c r="E108" s="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15">
      <c r="A109" s="14"/>
      <c r="B109" s="14"/>
      <c r="C109" s="14"/>
      <c r="D109" s="1"/>
      <c r="E109" s="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8" ht="12.75">
      <c r="A110" s="14"/>
      <c r="B110" s="14"/>
      <c r="C110" s="14"/>
      <c r="D110" s="1"/>
      <c r="E110" s="1"/>
      <c r="N110" s="58"/>
      <c r="O110" s="33"/>
      <c r="P110" s="58"/>
      <c r="R110" s="58"/>
      <c r="S110" s="33"/>
      <c r="T110" s="58"/>
      <c r="V110" s="49"/>
      <c r="X110" s="49"/>
      <c r="Z110" s="49"/>
      <c r="AB110" s="49"/>
    </row>
    <row r="111" spans="1:16" ht="12.75">
      <c r="A111" s="14"/>
      <c r="B111" s="14"/>
      <c r="C111" s="14"/>
      <c r="D111" s="1"/>
      <c r="E111" s="1"/>
      <c r="N111" s="16"/>
      <c r="O111" s="16"/>
      <c r="P111" s="16"/>
    </row>
    <row r="112" spans="1:16" ht="12.75">
      <c r="A112" s="14"/>
      <c r="B112" s="14"/>
      <c r="C112" s="14"/>
      <c r="D112" s="17"/>
      <c r="E112" s="1"/>
      <c r="N112" s="16"/>
      <c r="O112" s="16"/>
      <c r="P112" s="16"/>
    </row>
    <row r="113" spans="1:5" ht="14.25">
      <c r="A113" s="14"/>
      <c r="B113" s="14"/>
      <c r="C113" s="14"/>
      <c r="D113" s="14"/>
      <c r="E113" s="1"/>
    </row>
    <row r="114" spans="1:5" ht="14.25">
      <c r="A114" s="14"/>
      <c r="B114" s="14"/>
      <c r="C114" s="14"/>
      <c r="D114" s="14"/>
      <c r="E114" s="1"/>
    </row>
    <row r="115" spans="1:5" ht="14.25">
      <c r="A115" s="14"/>
      <c r="B115" s="14"/>
      <c r="C115" s="14"/>
      <c r="D115" s="14"/>
      <c r="E115" s="1"/>
    </row>
    <row r="116" spans="1:5" ht="14.25">
      <c r="A116" s="14"/>
      <c r="B116" s="14"/>
      <c r="C116" s="14"/>
      <c r="D116" s="14"/>
      <c r="E116" s="1"/>
    </row>
    <row r="117" spans="1:5" ht="14.25">
      <c r="A117" s="14"/>
      <c r="B117" s="14"/>
      <c r="C117" s="14"/>
      <c r="D117" s="14"/>
      <c r="E117" s="1"/>
    </row>
    <row r="118" spans="1:13" ht="15">
      <c r="A118" s="14"/>
      <c r="B118" s="14"/>
      <c r="C118" s="14"/>
      <c r="D118" s="14"/>
      <c r="E118" s="1"/>
      <c r="J118" s="31"/>
      <c r="K118" s="31"/>
      <c r="L118" s="31"/>
      <c r="M118" s="31"/>
    </row>
    <row r="119" spans="1:13" ht="15">
      <c r="A119" s="18"/>
      <c r="B119" s="17"/>
      <c r="C119" s="20"/>
      <c r="D119" s="14"/>
      <c r="E119" s="1"/>
      <c r="J119" s="31"/>
      <c r="K119" s="31"/>
      <c r="L119" s="31"/>
      <c r="M119" s="31"/>
    </row>
    <row r="120" spans="1:5" ht="14.25">
      <c r="A120" s="18"/>
      <c r="D120" s="14"/>
      <c r="E120" s="1"/>
    </row>
    <row r="121" spans="1:5" ht="14.25">
      <c r="A121" s="18"/>
      <c r="D121" s="14"/>
      <c r="E121" s="1"/>
    </row>
    <row r="122" spans="1:29" s="60" customFormat="1" ht="14.25">
      <c r="A122" s="36"/>
      <c r="B122" s="36"/>
      <c r="C122" s="36"/>
      <c r="D122" s="14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9" ht="14.25">
      <c r="A123" s="36"/>
      <c r="B123" s="36"/>
      <c r="C123" s="36"/>
      <c r="D123" s="14"/>
      <c r="E123" s="1"/>
      <c r="F123" s="1"/>
      <c r="G123" s="1"/>
      <c r="H123" s="1"/>
      <c r="I123" s="1"/>
    </row>
    <row r="124" spans="1:9" ht="14.25">
      <c r="A124" s="36"/>
      <c r="B124" s="36"/>
      <c r="C124" s="36"/>
      <c r="D124" s="14"/>
      <c r="E124" s="1"/>
      <c r="F124" s="1"/>
      <c r="G124" s="1"/>
      <c r="H124" s="1"/>
      <c r="I124" s="1"/>
    </row>
    <row r="125" spans="1:29" ht="15">
      <c r="A125" s="36"/>
      <c r="B125" s="36"/>
      <c r="C125" s="36"/>
      <c r="D125" s="14"/>
      <c r="E125" s="1"/>
      <c r="F125" s="1"/>
      <c r="G125" s="1"/>
      <c r="H125" s="1"/>
      <c r="I125" s="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ht="15">
      <c r="A126" s="36"/>
      <c r="B126" s="36"/>
      <c r="C126" s="36"/>
      <c r="D126" s="14"/>
      <c r="E126" s="1"/>
      <c r="F126" s="1"/>
      <c r="G126" s="1"/>
      <c r="H126" s="1"/>
      <c r="I126" s="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9" ht="14.25">
      <c r="A127" s="36"/>
      <c r="B127" s="36"/>
      <c r="C127" s="36"/>
      <c r="D127" s="14"/>
      <c r="E127" s="1"/>
      <c r="F127" s="1"/>
      <c r="G127" s="1"/>
      <c r="H127" s="1"/>
      <c r="I127" s="1"/>
    </row>
    <row r="128" spans="1:9" ht="14.25">
      <c r="A128" s="36"/>
      <c r="B128" s="36"/>
      <c r="C128" s="36"/>
      <c r="D128" s="14"/>
      <c r="E128" s="1"/>
      <c r="F128" s="1"/>
      <c r="G128" s="1"/>
      <c r="H128" s="1"/>
      <c r="I128" s="1"/>
    </row>
    <row r="129" spans="1:9" ht="14.25">
      <c r="A129" s="36"/>
      <c r="B129" s="36"/>
      <c r="C129" s="36"/>
      <c r="D129" s="14"/>
      <c r="E129" s="1"/>
      <c r="F129" s="1"/>
      <c r="G129" s="1"/>
      <c r="H129" s="1"/>
      <c r="I129" s="1"/>
    </row>
    <row r="130" spans="1:9" ht="14.25">
      <c r="A130" s="36"/>
      <c r="B130" s="36"/>
      <c r="C130" s="36"/>
      <c r="D130" s="14"/>
      <c r="E130" s="1"/>
      <c r="F130" s="1"/>
      <c r="G130" s="1"/>
      <c r="H130" s="1"/>
      <c r="I130" s="1"/>
    </row>
    <row r="131" spans="1:9" ht="14.25">
      <c r="A131" s="36"/>
      <c r="B131" s="36"/>
      <c r="C131" s="36"/>
      <c r="D131" s="14"/>
      <c r="E131" s="1"/>
      <c r="F131" s="1"/>
      <c r="G131" s="1"/>
      <c r="H131" s="1"/>
      <c r="I131" s="1"/>
    </row>
    <row r="132" spans="1:9" ht="14.25">
      <c r="A132" s="36"/>
      <c r="B132" s="36"/>
      <c r="C132" s="36"/>
      <c r="D132" s="14"/>
      <c r="E132" s="1"/>
      <c r="F132" s="1"/>
      <c r="G132" s="1"/>
      <c r="H132" s="1"/>
      <c r="I132" s="1"/>
    </row>
    <row r="133" spans="1:29" s="31" customFormat="1" ht="15">
      <c r="A133" s="36"/>
      <c r="B133" s="36"/>
      <c r="C133" s="36"/>
      <c r="D133" s="14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9" ht="12.75">
      <c r="A134" s="36"/>
      <c r="B134" s="36"/>
      <c r="C134" s="36"/>
      <c r="D134" s="14"/>
      <c r="E134" s="1"/>
      <c r="F134" s="1"/>
      <c r="G134" s="1"/>
      <c r="H134" s="1"/>
      <c r="I134" s="1"/>
    </row>
    <row r="135" spans="1:9" ht="12.75">
      <c r="A135" s="36"/>
      <c r="B135" s="36"/>
      <c r="C135" s="36"/>
      <c r="D135" s="14"/>
      <c r="E135" s="1"/>
      <c r="F135" s="1"/>
      <c r="G135" s="1"/>
      <c r="H135" s="1"/>
      <c r="I135" s="1"/>
    </row>
    <row r="136" spans="1:9" ht="12.75">
      <c r="A136" s="36"/>
      <c r="B136" s="36"/>
      <c r="C136" s="36"/>
      <c r="D136" s="14"/>
      <c r="E136" s="1"/>
      <c r="F136" s="1"/>
      <c r="G136" s="1"/>
      <c r="H136" s="1"/>
      <c r="I136" s="1"/>
    </row>
    <row r="137" spans="1:9" ht="12.75">
      <c r="A137" s="36"/>
      <c r="B137" s="36"/>
      <c r="C137" s="36"/>
      <c r="D137" s="14"/>
      <c r="E137" s="1"/>
      <c r="F137" s="1"/>
      <c r="G137" s="1"/>
      <c r="H137" s="1"/>
      <c r="I137" s="1"/>
    </row>
    <row r="138" spans="1:9" ht="12.75">
      <c r="A138" s="36"/>
      <c r="B138" s="36"/>
      <c r="C138" s="36"/>
      <c r="D138" s="14"/>
      <c r="E138" s="1"/>
      <c r="F138" s="1"/>
      <c r="G138" s="1"/>
      <c r="H138" s="1"/>
      <c r="I138" s="1"/>
    </row>
    <row r="139" spans="1:9" ht="12.75">
      <c r="A139" s="36"/>
      <c r="B139" s="36"/>
      <c r="C139" s="36"/>
      <c r="D139" s="14"/>
      <c r="E139" s="1"/>
      <c r="F139" s="1"/>
      <c r="G139" s="1"/>
      <c r="H139" s="1"/>
      <c r="I139" s="1"/>
    </row>
    <row r="140" spans="1:9" ht="12.75">
      <c r="A140" s="36"/>
      <c r="B140" s="36"/>
      <c r="C140" s="36"/>
      <c r="D140" s="14"/>
      <c r="E140" s="1"/>
      <c r="F140" s="1"/>
      <c r="G140" s="1"/>
      <c r="H140" s="1"/>
      <c r="I140" s="1"/>
    </row>
    <row r="141" spans="1:9" ht="12.75">
      <c r="A141" s="36"/>
      <c r="B141" s="36"/>
      <c r="C141" s="36"/>
      <c r="D141" s="14"/>
      <c r="E141" s="1"/>
      <c r="F141" s="1"/>
      <c r="G141" s="1"/>
      <c r="H141" s="1"/>
      <c r="I141" s="1"/>
    </row>
    <row r="142" spans="1:9" ht="12.75">
      <c r="A142" s="36"/>
      <c r="B142" s="36"/>
      <c r="C142" s="36"/>
      <c r="D142" s="14"/>
      <c r="E142" s="1"/>
      <c r="F142" s="1"/>
      <c r="G142" s="1"/>
      <c r="H142" s="1"/>
      <c r="I142" s="1"/>
    </row>
    <row r="143" spans="1:9" ht="12.75">
      <c r="A143" s="36"/>
      <c r="B143" s="36"/>
      <c r="C143" s="36"/>
      <c r="D143" s="14"/>
      <c r="E143" s="1"/>
      <c r="F143" s="1"/>
      <c r="G143" s="1"/>
      <c r="H143" s="1"/>
      <c r="I143" s="1"/>
    </row>
    <row r="144" spans="1:9" ht="12.75">
      <c r="A144" s="36"/>
      <c r="B144" s="36"/>
      <c r="C144" s="36"/>
      <c r="D144" s="14"/>
      <c r="E144" s="1"/>
      <c r="F144" s="1"/>
      <c r="G144" s="1"/>
      <c r="H144" s="1"/>
      <c r="I144" s="1"/>
    </row>
    <row r="145" spans="1:9" ht="12.75">
      <c r="A145" s="36"/>
      <c r="B145" s="36"/>
      <c r="C145" s="36"/>
      <c r="D145" s="14"/>
      <c r="E145" s="1"/>
      <c r="F145" s="1"/>
      <c r="G145" s="1"/>
      <c r="H145" s="1"/>
      <c r="I145" s="1"/>
    </row>
    <row r="146" spans="1:9" ht="12.75">
      <c r="A146" s="36"/>
      <c r="B146" s="36"/>
      <c r="C146" s="36"/>
      <c r="D146" s="17"/>
      <c r="E146" s="1"/>
      <c r="F146" s="1"/>
      <c r="G146" s="1"/>
      <c r="H146" s="1"/>
      <c r="I146" s="1"/>
    </row>
    <row r="147" spans="1:29" s="31" customFormat="1" ht="15">
      <c r="A147" s="36"/>
      <c r="B147" s="36"/>
      <c r="C147" s="36"/>
      <c r="D147" s="2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s="31" customFormat="1" ht="15">
      <c r="A148" s="36"/>
      <c r="B148" s="36"/>
      <c r="C148" s="36"/>
      <c r="D148" s="2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9" ht="12.75">
      <c r="A149" s="36"/>
      <c r="B149" s="36"/>
      <c r="C149" s="36"/>
      <c r="D149" s="36"/>
      <c r="E149" s="1"/>
      <c r="F149" s="1"/>
      <c r="G149" s="1"/>
      <c r="H149" s="1"/>
      <c r="I149" s="1"/>
    </row>
    <row r="150" spans="1:9" ht="12.75">
      <c r="A150" s="36"/>
      <c r="B150" s="36"/>
      <c r="C150" s="36"/>
      <c r="D150" s="36"/>
      <c r="E150" s="1"/>
      <c r="F150" s="1"/>
      <c r="G150" s="1"/>
      <c r="H150" s="1"/>
      <c r="I150" s="1"/>
    </row>
    <row r="151" spans="1:13" ht="12.75">
      <c r="A151" s="36"/>
      <c r="B151" s="36"/>
      <c r="C151" s="36"/>
      <c r="D151" s="36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36"/>
      <c r="B152" s="36"/>
      <c r="C152" s="36"/>
      <c r="D152" s="36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1.25" customHeight="1">
      <c r="A153" s="36"/>
      <c r="B153" s="36"/>
      <c r="C153" s="36"/>
      <c r="D153" s="36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36"/>
      <c r="B154" s="36"/>
      <c r="C154" s="36"/>
      <c r="D154" s="36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36"/>
      <c r="B155" s="36"/>
      <c r="C155" s="36"/>
      <c r="D155" s="36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36"/>
      <c r="B156" s="36"/>
      <c r="C156" s="36"/>
      <c r="D156" s="36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36"/>
      <c r="B157" s="36"/>
      <c r="C157" s="36"/>
      <c r="D157" s="36"/>
      <c r="E157" s="1"/>
      <c r="F157" s="1"/>
      <c r="G157" s="1"/>
      <c r="H157" s="1"/>
      <c r="I157" s="1"/>
      <c r="J157" s="1"/>
      <c r="K157" s="1"/>
      <c r="L157" s="1"/>
      <c r="M157" s="1"/>
    </row>
    <row r="158" spans="1:21" ht="12.75">
      <c r="A158" s="36"/>
      <c r="B158" s="36"/>
      <c r="C158" s="36"/>
      <c r="D158" s="3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9" ht="15">
      <c r="A159" s="36"/>
      <c r="B159" s="36"/>
      <c r="C159" s="36"/>
      <c r="D159" s="3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31"/>
      <c r="W159" s="31"/>
      <c r="X159" s="31"/>
      <c r="Y159" s="31"/>
      <c r="Z159" s="31"/>
      <c r="AA159" s="31"/>
      <c r="AB159" s="31"/>
      <c r="AC159" s="31"/>
    </row>
    <row r="160" spans="1:21" ht="12" customHeight="1">
      <c r="A160" s="36"/>
      <c r="B160" s="36"/>
      <c r="C160" s="36"/>
      <c r="D160" s="3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36"/>
      <c r="B161" s="36"/>
      <c r="C161" s="36"/>
      <c r="D161" s="3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9" ht="12.75">
      <c r="A162" s="36"/>
      <c r="B162" s="36"/>
      <c r="C162" s="36"/>
      <c r="D162" s="3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36"/>
      <c r="B163" s="36"/>
      <c r="C163" s="36"/>
      <c r="D163" s="3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>
      <c r="A164" s="36"/>
      <c r="B164" s="36"/>
      <c r="C164" s="36"/>
      <c r="D164" s="3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1"/>
      <c r="W164" s="31"/>
      <c r="X164" s="31"/>
      <c r="Y164" s="31"/>
      <c r="Z164" s="31"/>
      <c r="AA164" s="31"/>
      <c r="AB164" s="31"/>
      <c r="AC164" s="31"/>
    </row>
    <row r="165" spans="1:29" ht="12.75">
      <c r="A165" s="36"/>
      <c r="B165" s="36"/>
      <c r="C165" s="36"/>
      <c r="D165" s="3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62" t="s">
        <v>36</v>
      </c>
      <c r="W165" s="63"/>
      <c r="X165" s="63"/>
      <c r="Y165" s="64"/>
      <c r="Z165" s="62" t="s">
        <v>37</v>
      </c>
      <c r="AA165" s="63"/>
      <c r="AB165" s="63"/>
      <c r="AC165" s="64"/>
    </row>
    <row r="166" spans="1:29" ht="12.75">
      <c r="A166" s="36"/>
      <c r="B166" s="36"/>
      <c r="C166" s="36"/>
      <c r="D166" s="3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35" t="s">
        <v>15</v>
      </c>
      <c r="W166" s="26" t="s">
        <v>16</v>
      </c>
      <c r="X166" s="27" t="s">
        <v>17</v>
      </c>
      <c r="Y166" s="25" t="s">
        <v>16</v>
      </c>
      <c r="Z166" s="35" t="s">
        <v>15</v>
      </c>
      <c r="AA166" s="26" t="s">
        <v>16</v>
      </c>
      <c r="AB166" s="27" t="s">
        <v>17</v>
      </c>
      <c r="AC166" s="25" t="s">
        <v>16</v>
      </c>
    </row>
    <row r="167" spans="1:29" ht="12.75">
      <c r="A167" s="36"/>
      <c r="B167" s="36"/>
      <c r="C167" s="36"/>
      <c r="D167" s="3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>
        <v>151756</v>
      </c>
      <c r="W167" s="45">
        <f>V167/7436691*100</f>
        <v>2.040638773346909</v>
      </c>
      <c r="X167" s="1">
        <v>1780347</v>
      </c>
      <c r="Y167" s="53">
        <f>X167/73804521*100</f>
        <v>2.4122465343281614</v>
      </c>
      <c r="Z167" s="17">
        <v>215964</v>
      </c>
      <c r="AA167" s="33">
        <f>Z167/7436691*100</f>
        <v>2.904033527814992</v>
      </c>
      <c r="AB167" s="17">
        <v>2111022</v>
      </c>
      <c r="AC167" s="53">
        <f>AB167/73804521*100</f>
        <v>2.860288192914361</v>
      </c>
    </row>
    <row r="168" spans="1:29" ht="12.75">
      <c r="A168" s="36"/>
      <c r="B168" s="36"/>
      <c r="C168" s="36"/>
      <c r="D168" s="3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52">
        <v>15774</v>
      </c>
      <c r="W168" s="28">
        <f>V168/1601075*100</f>
        <v>0.9852130599753292</v>
      </c>
      <c r="X168" s="4">
        <v>101160</v>
      </c>
      <c r="Y168" s="40">
        <f>X168/39622720*100</f>
        <v>0.25530806567545083</v>
      </c>
      <c r="Z168" s="4">
        <v>20800</v>
      </c>
      <c r="AA168" s="28">
        <f>Z168/1601075*100</f>
        <v>1.2991271489468013</v>
      </c>
      <c r="AB168" s="4">
        <v>124413</v>
      </c>
      <c r="AC168" s="40">
        <f>AB168/39622720*100</f>
        <v>0.31399409227836955</v>
      </c>
    </row>
    <row r="169" spans="1:29" ht="12.75">
      <c r="A169" s="36"/>
      <c r="B169" s="36"/>
      <c r="C169" s="36"/>
      <c r="D169" s="3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2">
        <v>113</v>
      </c>
      <c r="W169" s="23">
        <f>V169/15774*100</f>
        <v>0.7163687080005071</v>
      </c>
      <c r="X169" s="14">
        <v>4588</v>
      </c>
      <c r="Y169" s="50">
        <f>X169/101160*100</f>
        <v>4.535389482008699</v>
      </c>
      <c r="Z169" s="42">
        <v>225</v>
      </c>
      <c r="AA169" s="23">
        <f>Z169/20800*100</f>
        <v>1.0817307692307692</v>
      </c>
      <c r="AB169" s="14">
        <v>15412</v>
      </c>
      <c r="AC169" s="50">
        <f>AB169/124413*100</f>
        <v>12.38777298192311</v>
      </c>
    </row>
    <row r="170" spans="1:29" ht="12.75">
      <c r="A170" s="36"/>
      <c r="B170" s="36"/>
      <c r="C170" s="36"/>
      <c r="D170" s="3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2">
        <v>475</v>
      </c>
      <c r="W170" s="23">
        <f aca="true" t="shared" si="0" ref="W170:W186">V170/15774*100</f>
        <v>3.01128439203753</v>
      </c>
      <c r="X170" s="14">
        <v>964</v>
      </c>
      <c r="Y170" s="50">
        <f aca="true" t="shared" si="1" ref="Y170:Y186">X170/101160*100</f>
        <v>0.9529458283906682</v>
      </c>
      <c r="Z170" s="42">
        <v>797</v>
      </c>
      <c r="AA170" s="23">
        <f aca="true" t="shared" si="2" ref="AA170:AA186">Z170/20800*100</f>
        <v>3.831730769230769</v>
      </c>
      <c r="AB170" s="14">
        <v>1716</v>
      </c>
      <c r="AC170" s="50">
        <f aca="true" t="shared" si="3" ref="AC170:AC186">AB170/124413*100</f>
        <v>1.379277085192062</v>
      </c>
    </row>
    <row r="171" spans="1:29" ht="12.75">
      <c r="A171" s="36"/>
      <c r="B171" s="36"/>
      <c r="C171" s="36"/>
      <c r="D171" s="3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42">
        <v>495</v>
      </c>
      <c r="W171" s="23">
        <f t="shared" si="0"/>
        <v>3.1380753138075312</v>
      </c>
      <c r="X171" s="14">
        <v>1147</v>
      </c>
      <c r="Y171" s="50">
        <f t="shared" si="1"/>
        <v>1.1338473705021748</v>
      </c>
      <c r="Z171" s="42">
        <v>527</v>
      </c>
      <c r="AA171" s="23">
        <f t="shared" si="2"/>
        <v>2.5336538461538463</v>
      </c>
      <c r="AB171" s="14">
        <v>1290</v>
      </c>
      <c r="AC171" s="50">
        <f t="shared" si="3"/>
        <v>1.0368691374695571</v>
      </c>
    </row>
    <row r="172" spans="1:29" ht="12.75">
      <c r="A172" s="36"/>
      <c r="B172" s="36"/>
      <c r="C172" s="36"/>
      <c r="D172" s="3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42">
        <v>465</v>
      </c>
      <c r="W172" s="23">
        <f t="shared" si="0"/>
        <v>2.9478889311525296</v>
      </c>
      <c r="X172" s="14">
        <v>1105</v>
      </c>
      <c r="Y172" s="50">
        <f t="shared" si="1"/>
        <v>1.0923289837880585</v>
      </c>
      <c r="Z172" s="42">
        <v>473</v>
      </c>
      <c r="AA172" s="23">
        <f t="shared" si="2"/>
        <v>2.2740384615384612</v>
      </c>
      <c r="AB172" s="14">
        <v>1210</v>
      </c>
      <c r="AC172" s="50">
        <f t="shared" si="3"/>
        <v>0.9725671754559412</v>
      </c>
    </row>
    <row r="173" spans="1:29" ht="12.75">
      <c r="A173" s="36"/>
      <c r="B173" s="36"/>
      <c r="C173" s="36"/>
      <c r="D173" s="3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42">
        <v>4</v>
      </c>
      <c r="W173" s="23">
        <f t="shared" si="0"/>
        <v>0.025358184354000255</v>
      </c>
      <c r="X173" s="14">
        <v>10</v>
      </c>
      <c r="Y173" s="50">
        <f t="shared" si="1"/>
        <v>0.009885330170027679</v>
      </c>
      <c r="Z173" s="42">
        <v>6</v>
      </c>
      <c r="AA173" s="23">
        <f>Z173/20800*100</f>
        <v>0.028846153846153848</v>
      </c>
      <c r="AB173" s="14">
        <v>17</v>
      </c>
      <c r="AC173" s="50">
        <f t="shared" si="3"/>
        <v>0.013664166927893387</v>
      </c>
    </row>
    <row r="174" spans="1:29" ht="12.75">
      <c r="A174" s="36"/>
      <c r="B174" s="36"/>
      <c r="C174" s="36"/>
      <c r="D174" s="3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42">
        <v>0</v>
      </c>
      <c r="W174" s="23">
        <f t="shared" si="0"/>
        <v>0</v>
      </c>
      <c r="X174" s="14">
        <v>0</v>
      </c>
      <c r="Y174" s="50">
        <f t="shared" si="1"/>
        <v>0</v>
      </c>
      <c r="Z174" s="42">
        <v>0</v>
      </c>
      <c r="AA174" s="23">
        <f t="shared" si="2"/>
        <v>0</v>
      </c>
      <c r="AB174" s="14">
        <v>0</v>
      </c>
      <c r="AC174" s="50">
        <f t="shared" si="3"/>
        <v>0</v>
      </c>
    </row>
    <row r="175" spans="1:29" ht="12.75">
      <c r="A175" s="36"/>
      <c r="B175" s="36"/>
      <c r="C175" s="36"/>
      <c r="D175" s="3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42">
        <v>26</v>
      </c>
      <c r="W175" s="23">
        <f t="shared" si="0"/>
        <v>0.16482819830100165</v>
      </c>
      <c r="X175" s="14">
        <v>32</v>
      </c>
      <c r="Y175" s="50">
        <f t="shared" si="1"/>
        <v>0.03163305654408857</v>
      </c>
      <c r="Z175" s="42">
        <v>48</v>
      </c>
      <c r="AA175" s="23">
        <f t="shared" si="2"/>
        <v>0.23076923076923078</v>
      </c>
      <c r="AB175" s="14">
        <v>63</v>
      </c>
      <c r="AC175" s="50">
        <f t="shared" si="3"/>
        <v>0.05063779508572255</v>
      </c>
    </row>
    <row r="176" spans="1:29" ht="12.75">
      <c r="A176" s="36"/>
      <c r="B176" s="36"/>
      <c r="C176" s="36"/>
      <c r="D176" s="3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43">
        <v>1936</v>
      </c>
      <c r="W176" s="23">
        <f t="shared" si="0"/>
        <v>12.273361227336123</v>
      </c>
      <c r="X176" s="13">
        <v>3217</v>
      </c>
      <c r="Y176" s="50">
        <f t="shared" si="1"/>
        <v>3.1801107156979045</v>
      </c>
      <c r="Z176" s="43">
        <v>2864</v>
      </c>
      <c r="AA176" s="23">
        <f t="shared" si="2"/>
        <v>13.76923076923077</v>
      </c>
      <c r="AB176" s="13">
        <v>4929</v>
      </c>
      <c r="AC176" s="50">
        <f t="shared" si="3"/>
        <v>3.961804634563912</v>
      </c>
    </row>
    <row r="177" spans="1:29" ht="12.75">
      <c r="A177" s="36"/>
      <c r="B177" s="36"/>
      <c r="C177" s="36"/>
      <c r="D177" s="3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43">
        <v>180</v>
      </c>
      <c r="W177" s="23">
        <f t="shared" si="0"/>
        <v>1.1411182959300115</v>
      </c>
      <c r="X177" s="13">
        <v>262</v>
      </c>
      <c r="Y177" s="50">
        <f t="shared" si="1"/>
        <v>0.25899565045472517</v>
      </c>
      <c r="Z177" s="43">
        <v>302</v>
      </c>
      <c r="AA177" s="23">
        <f t="shared" si="2"/>
        <v>1.4519230769230769</v>
      </c>
      <c r="AB177" s="13">
        <v>504</v>
      </c>
      <c r="AC177" s="50">
        <f t="shared" si="3"/>
        <v>0.4051023606857804</v>
      </c>
    </row>
    <row r="178" spans="1:29" ht="12.75">
      <c r="A178" s="36"/>
      <c r="B178" s="36"/>
      <c r="C178" s="36"/>
      <c r="D178" s="36"/>
      <c r="E178" s="3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54">
        <v>551</v>
      </c>
      <c r="W178" s="39">
        <f t="shared" si="0"/>
        <v>3.4930898947635347</v>
      </c>
      <c r="X178" s="38">
        <v>1192</v>
      </c>
      <c r="Y178" s="55">
        <f t="shared" si="1"/>
        <v>1.1783313562672992</v>
      </c>
      <c r="Z178" s="54">
        <v>842</v>
      </c>
      <c r="AA178" s="39">
        <f t="shared" si="2"/>
        <v>4.048076923076923</v>
      </c>
      <c r="AB178" s="38">
        <v>1717</v>
      </c>
      <c r="AC178" s="55">
        <f t="shared" si="3"/>
        <v>1.380080859717232</v>
      </c>
    </row>
    <row r="179" spans="1:29" ht="12.75">
      <c r="A179" s="36"/>
      <c r="B179" s="36"/>
      <c r="C179" s="36"/>
      <c r="D179" s="36"/>
      <c r="E179" s="3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43">
        <v>8596</v>
      </c>
      <c r="W179" s="23">
        <f t="shared" si="0"/>
        <v>54.49473817674655</v>
      </c>
      <c r="X179" s="14">
        <v>33595</v>
      </c>
      <c r="Y179" s="50">
        <f t="shared" si="1"/>
        <v>33.209766706207986</v>
      </c>
      <c r="Z179" s="43">
        <v>10462</v>
      </c>
      <c r="AA179" s="23">
        <f t="shared" si="2"/>
        <v>50.29807692307692</v>
      </c>
      <c r="AB179" s="14">
        <v>32874</v>
      </c>
      <c r="AC179" s="50">
        <f t="shared" si="3"/>
        <v>26.42328374044513</v>
      </c>
    </row>
    <row r="180" spans="1:29" ht="12.75">
      <c r="A180" s="36"/>
      <c r="B180" s="36"/>
      <c r="C180" s="36"/>
      <c r="D180" s="36"/>
      <c r="E180" s="3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3">
        <v>2002</v>
      </c>
      <c r="W180" s="23">
        <f t="shared" si="0"/>
        <v>12.691771269177126</v>
      </c>
      <c r="X180" s="14">
        <v>2524</v>
      </c>
      <c r="Y180" s="50">
        <f t="shared" si="1"/>
        <v>2.495057334914986</v>
      </c>
      <c r="Z180" s="13">
        <v>2767</v>
      </c>
      <c r="AA180" s="23">
        <f t="shared" si="2"/>
        <v>13.302884615384617</v>
      </c>
      <c r="AB180" s="14">
        <v>3988</v>
      </c>
      <c r="AC180" s="50">
        <f t="shared" si="3"/>
        <v>3.205452806378754</v>
      </c>
    </row>
    <row r="181" spans="1:29" s="31" customFormat="1" ht="15">
      <c r="A181" s="36"/>
      <c r="B181" s="36"/>
      <c r="C181" s="36"/>
      <c r="D181" s="3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43">
        <v>46</v>
      </c>
      <c r="W181" s="23">
        <f t="shared" si="0"/>
        <v>0.29161912007100294</v>
      </c>
      <c r="X181" s="14">
        <v>60</v>
      </c>
      <c r="Y181" s="50">
        <f t="shared" si="1"/>
        <v>0.05931198102016608</v>
      </c>
      <c r="Z181" s="43">
        <v>67</v>
      </c>
      <c r="AA181" s="23">
        <f t="shared" si="2"/>
        <v>0.32211538461538464</v>
      </c>
      <c r="AB181" s="14">
        <v>100</v>
      </c>
      <c r="AC181" s="50">
        <f t="shared" si="3"/>
        <v>0.08037745251701993</v>
      </c>
    </row>
    <row r="182" spans="1:29" ht="12.75">
      <c r="A182" s="36"/>
      <c r="B182" s="36"/>
      <c r="C182" s="36"/>
      <c r="D182" s="3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43">
        <v>1876</v>
      </c>
      <c r="W182" s="23">
        <f t="shared" si="0"/>
        <v>11.89298846202612</v>
      </c>
      <c r="X182" s="14">
        <v>3537</v>
      </c>
      <c r="Y182" s="50">
        <f t="shared" si="1"/>
        <v>3.4964412811387904</v>
      </c>
      <c r="Z182" s="43">
        <v>2707</v>
      </c>
      <c r="AA182" s="23">
        <f t="shared" si="2"/>
        <v>13.014423076923077</v>
      </c>
      <c r="AB182" s="14">
        <v>4245</v>
      </c>
      <c r="AC182" s="50">
        <f t="shared" si="3"/>
        <v>3.4120228593474957</v>
      </c>
    </row>
    <row r="183" spans="1:29" ht="12.75">
      <c r="A183" s="36"/>
      <c r="B183" s="36"/>
      <c r="C183" s="36"/>
      <c r="D183" s="3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43">
        <v>1113</v>
      </c>
      <c r="W183" s="23">
        <f t="shared" si="0"/>
        <v>7.05591479650057</v>
      </c>
      <c r="X183" s="14">
        <v>2023</v>
      </c>
      <c r="Y183" s="50">
        <f t="shared" si="1"/>
        <v>1.9998022933965995</v>
      </c>
      <c r="Z183" s="43">
        <v>1085</v>
      </c>
      <c r="AA183" s="23">
        <f t="shared" si="2"/>
        <v>5.216346153846154</v>
      </c>
      <c r="AB183" s="14">
        <v>1748</v>
      </c>
      <c r="AC183" s="50">
        <f t="shared" si="3"/>
        <v>1.4049978699975083</v>
      </c>
    </row>
    <row r="184" spans="1:29" s="1" customFormat="1" ht="12.75">
      <c r="A184" s="36"/>
      <c r="B184" s="36"/>
      <c r="C184" s="36"/>
      <c r="D184" s="36"/>
      <c r="V184" s="43">
        <v>244</v>
      </c>
      <c r="W184" s="23">
        <f t="shared" si="0"/>
        <v>1.5468492455940155</v>
      </c>
      <c r="X184" s="14">
        <v>571</v>
      </c>
      <c r="Y184" s="50">
        <f t="shared" si="1"/>
        <v>0.5644523527085805</v>
      </c>
      <c r="Z184" s="43">
        <v>201</v>
      </c>
      <c r="AA184" s="23">
        <f t="shared" si="2"/>
        <v>0.966346153846154</v>
      </c>
      <c r="AB184" s="14">
        <v>298</v>
      </c>
      <c r="AC184" s="50">
        <f t="shared" si="3"/>
        <v>0.2395248085007194</v>
      </c>
    </row>
    <row r="185" spans="1:29" s="1" customFormat="1" ht="12.75">
      <c r="A185" s="36"/>
      <c r="B185" s="36"/>
      <c r="C185" s="36"/>
      <c r="D185" s="36"/>
      <c r="V185" s="43">
        <v>3315</v>
      </c>
      <c r="W185" s="23">
        <f t="shared" si="0"/>
        <v>21.01559528337771</v>
      </c>
      <c r="X185" s="14">
        <v>24880</v>
      </c>
      <c r="Y185" s="50">
        <f t="shared" si="1"/>
        <v>24.594701463028866</v>
      </c>
      <c r="Z185" s="43">
        <v>3635</v>
      </c>
      <c r="AA185" s="23">
        <f t="shared" si="2"/>
        <v>17.475961538461537</v>
      </c>
      <c r="AB185" s="14">
        <v>22495</v>
      </c>
      <c r="AC185" s="50">
        <f t="shared" si="3"/>
        <v>18.080907943703632</v>
      </c>
    </row>
    <row r="186" spans="1:29" s="31" customFormat="1" ht="15.75" thickBot="1">
      <c r="A186" s="36"/>
      <c r="B186" s="36"/>
      <c r="C186" s="36"/>
      <c r="D186" s="3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44">
        <v>4159</v>
      </c>
      <c r="W186" s="41">
        <f t="shared" si="0"/>
        <v>26.36617218207176</v>
      </c>
      <c r="X186" s="34">
        <v>57649</v>
      </c>
      <c r="Y186" s="51">
        <f t="shared" si="1"/>
        <v>56.98793989719256</v>
      </c>
      <c r="Z186" s="44">
        <v>5925</v>
      </c>
      <c r="AA186" s="41">
        <f t="shared" si="2"/>
        <v>28.485576923076923</v>
      </c>
      <c r="AB186" s="34">
        <v>68192</v>
      </c>
      <c r="AC186" s="51">
        <f t="shared" si="3"/>
        <v>54.81099242040622</v>
      </c>
    </row>
    <row r="187" spans="1:21" s="31" customFormat="1" ht="15.75" thickTop="1">
      <c r="A187" s="36"/>
      <c r="B187" s="36"/>
      <c r="C187" s="36"/>
      <c r="D187" s="3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9" s="31" customFormat="1" ht="15">
      <c r="A188" s="36"/>
      <c r="B188" s="36"/>
      <c r="C188" s="36"/>
      <c r="D188" s="3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49"/>
      <c r="W188" s="2"/>
      <c r="X188" s="49"/>
      <c r="Y188" s="2"/>
      <c r="Z188" s="49"/>
      <c r="AA188" s="2"/>
      <c r="AB188" s="49"/>
      <c r="AC188" s="2"/>
    </row>
    <row r="189" spans="1:29" s="31" customFormat="1" ht="15">
      <c r="A189" s="36"/>
      <c r="B189" s="36"/>
      <c r="C189" s="36"/>
      <c r="D189" s="3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2"/>
      <c r="X189" s="2"/>
      <c r="Y189" s="2"/>
      <c r="Z189" s="2"/>
      <c r="AA189" s="2"/>
      <c r="AB189" s="2"/>
      <c r="AC189" s="2"/>
    </row>
    <row r="190" spans="1:29" s="31" customFormat="1" ht="15">
      <c r="A190" s="36"/>
      <c r="B190" s="36"/>
      <c r="C190" s="36"/>
      <c r="D190" s="3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2"/>
      <c r="X190" s="2"/>
      <c r="Y190" s="2"/>
      <c r="Z190" s="2"/>
      <c r="AA190" s="2"/>
      <c r="AB190" s="2"/>
      <c r="AC190" s="2"/>
    </row>
    <row r="191" spans="1:29" s="31" customFormat="1" ht="15">
      <c r="A191" s="36"/>
      <c r="B191" s="36"/>
      <c r="C191" s="36"/>
      <c r="D191" s="3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2"/>
      <c r="X191" s="2"/>
      <c r="Y191" s="2"/>
      <c r="Z191" s="2"/>
      <c r="AA191" s="2"/>
      <c r="AB191" s="2"/>
      <c r="AC191" s="2"/>
    </row>
    <row r="192" spans="1:29" s="31" customFormat="1" ht="15">
      <c r="A192" s="36"/>
      <c r="B192" s="36"/>
      <c r="C192" s="36"/>
      <c r="D192" s="36"/>
      <c r="E192" s="1"/>
      <c r="F192" s="36"/>
      <c r="G192" s="36"/>
      <c r="H192" s="36"/>
      <c r="I192" s="3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2"/>
      <c r="X192" s="2"/>
      <c r="Y192" s="2"/>
      <c r="Z192" s="2"/>
      <c r="AA192" s="2"/>
      <c r="AB192" s="2"/>
      <c r="AC192" s="2"/>
    </row>
    <row r="193" spans="1:29" s="31" customFormat="1" ht="15">
      <c r="A193" s="36"/>
      <c r="B193" s="36"/>
      <c r="C193" s="36"/>
      <c r="D193" s="36"/>
      <c r="E193" s="1"/>
      <c r="F193" s="36"/>
      <c r="G193" s="36"/>
      <c r="H193" s="36"/>
      <c r="I193" s="3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2"/>
      <c r="X193" s="2"/>
      <c r="Y193" s="2"/>
      <c r="Z193" s="2"/>
      <c r="AA193" s="2"/>
      <c r="AB193" s="2"/>
      <c r="AC193" s="2"/>
    </row>
    <row r="194" spans="1:29" s="31" customFormat="1" ht="15">
      <c r="A194" s="36"/>
      <c r="B194" s="36"/>
      <c r="C194" s="36"/>
      <c r="D194" s="36"/>
      <c r="E194" s="1"/>
      <c r="F194" s="36"/>
      <c r="G194" s="36"/>
      <c r="H194" s="36"/>
      <c r="I194" s="3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2"/>
      <c r="X194" s="2"/>
      <c r="Y194" s="2"/>
      <c r="Z194" s="2"/>
      <c r="AA194" s="2"/>
      <c r="AB194" s="2"/>
      <c r="AC194" s="2"/>
    </row>
    <row r="195" spans="1:29" s="31" customFormat="1" ht="15">
      <c r="A195" s="36"/>
      <c r="B195" s="36"/>
      <c r="C195" s="36"/>
      <c r="D195" s="36"/>
      <c r="E195" s="1"/>
      <c r="F195" s="36"/>
      <c r="G195" s="36"/>
      <c r="H195" s="36"/>
      <c r="I195" s="3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2"/>
      <c r="X195" s="2"/>
      <c r="Y195" s="2"/>
      <c r="Z195" s="2"/>
      <c r="AA195" s="2"/>
      <c r="AB195" s="2"/>
      <c r="AC195" s="2"/>
    </row>
    <row r="196" spans="1:29" s="31" customFormat="1" ht="15">
      <c r="A196" s="36"/>
      <c r="B196" s="36"/>
      <c r="C196" s="36"/>
      <c r="D196" s="36"/>
      <c r="E196" s="1"/>
      <c r="F196" s="36"/>
      <c r="G196" s="36"/>
      <c r="H196" s="36"/>
      <c r="I196" s="3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2"/>
      <c r="X196" s="2"/>
      <c r="Y196" s="2"/>
      <c r="Z196" s="2"/>
      <c r="AA196" s="2"/>
      <c r="AB196" s="2"/>
      <c r="AC196" s="2"/>
    </row>
    <row r="197" spans="1:29" s="31" customFormat="1" ht="15">
      <c r="A197" s="36"/>
      <c r="B197" s="36"/>
      <c r="C197" s="36"/>
      <c r="D197" s="36"/>
      <c r="E197" s="1"/>
      <c r="F197" s="36"/>
      <c r="G197" s="36"/>
      <c r="H197" s="36"/>
      <c r="I197" s="3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2"/>
      <c r="X197" s="2"/>
      <c r="Y197" s="2"/>
      <c r="Z197" s="2"/>
      <c r="AA197" s="2"/>
      <c r="AB197" s="2"/>
      <c r="AC197" s="2"/>
    </row>
    <row r="198" spans="1:21" s="31" customFormat="1" ht="15">
      <c r="A198" s="36"/>
      <c r="B198" s="36"/>
      <c r="C198" s="36"/>
      <c r="D198" s="36"/>
      <c r="E198" s="1"/>
      <c r="F198" s="36"/>
      <c r="G198" s="36"/>
      <c r="H198" s="36"/>
      <c r="I198" s="3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9" s="31" customFormat="1" ht="15">
      <c r="A199" s="36"/>
      <c r="B199" s="36"/>
      <c r="C199" s="36"/>
      <c r="D199" s="36"/>
      <c r="E199" s="1"/>
      <c r="F199" s="36"/>
      <c r="G199" s="36"/>
      <c r="H199" s="36"/>
      <c r="I199" s="3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2"/>
      <c r="X199" s="2"/>
      <c r="Y199" s="2"/>
      <c r="Z199" s="2"/>
      <c r="AA199" s="2"/>
      <c r="AB199" s="2"/>
      <c r="AC199" s="2"/>
    </row>
    <row r="200" spans="1:29" s="56" customFormat="1" ht="15">
      <c r="A200" s="36"/>
      <c r="B200" s="36"/>
      <c r="C200" s="36"/>
      <c r="D200" s="36"/>
      <c r="E200" s="1"/>
      <c r="F200" s="36"/>
      <c r="G200" s="36"/>
      <c r="H200" s="36"/>
      <c r="I200" s="3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2"/>
      <c r="X200" s="2"/>
      <c r="Y200" s="2"/>
      <c r="Z200" s="2"/>
      <c r="AA200" s="2"/>
      <c r="AB200" s="2"/>
      <c r="AC200" s="2"/>
    </row>
    <row r="201" spans="1:29" s="31" customFormat="1" ht="15">
      <c r="A201" s="36"/>
      <c r="B201" s="36"/>
      <c r="C201" s="36"/>
      <c r="D201" s="36"/>
      <c r="E201" s="1"/>
      <c r="F201" s="36"/>
      <c r="G201" s="36"/>
      <c r="H201" s="36"/>
      <c r="I201" s="3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2"/>
      <c r="X201" s="2"/>
      <c r="Y201" s="2"/>
      <c r="Z201" s="2"/>
      <c r="AA201" s="2"/>
      <c r="AB201" s="2"/>
      <c r="AC201" s="2"/>
    </row>
    <row r="202" spans="1:29" s="31" customFormat="1" ht="15">
      <c r="A202" s="36"/>
      <c r="B202" s="36"/>
      <c r="C202" s="36"/>
      <c r="D202" s="36"/>
      <c r="E202" s="1"/>
      <c r="F202" s="36"/>
      <c r="G202" s="36"/>
      <c r="H202" s="36"/>
      <c r="I202" s="3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2"/>
      <c r="X202" s="2"/>
      <c r="Y202" s="2"/>
      <c r="Z202" s="2"/>
      <c r="AA202" s="2"/>
      <c r="AB202" s="2"/>
      <c r="AC202" s="2"/>
    </row>
    <row r="203" spans="1:29" s="31" customFormat="1" ht="15">
      <c r="A203" s="36"/>
      <c r="B203" s="36"/>
      <c r="C203" s="36"/>
      <c r="D203" s="36"/>
      <c r="E203" s="1"/>
      <c r="F203" s="36"/>
      <c r="G203" s="36"/>
      <c r="H203" s="36"/>
      <c r="I203" s="3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2"/>
      <c r="X203" s="2"/>
      <c r="Y203" s="2"/>
      <c r="Z203" s="2"/>
      <c r="AA203" s="2"/>
      <c r="AB203" s="2"/>
      <c r="AC203" s="2"/>
    </row>
    <row r="204" spans="1:29" s="31" customFormat="1" ht="15">
      <c r="A204" s="36"/>
      <c r="B204" s="36"/>
      <c r="C204" s="36"/>
      <c r="D204" s="36"/>
      <c r="E204" s="1"/>
      <c r="F204" s="36"/>
      <c r="G204" s="36"/>
      <c r="H204" s="36"/>
      <c r="I204" s="3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2"/>
      <c r="X204" s="2"/>
      <c r="Y204" s="2"/>
      <c r="Z204" s="2"/>
      <c r="AA204" s="2"/>
      <c r="AB204" s="2"/>
      <c r="AC204" s="2"/>
    </row>
    <row r="205" spans="1:29" s="31" customFormat="1" ht="15">
      <c r="A205" s="36"/>
      <c r="B205" s="36"/>
      <c r="C205" s="36"/>
      <c r="D205" s="36"/>
      <c r="E205" s="1"/>
      <c r="F205" s="36"/>
      <c r="G205" s="36"/>
      <c r="H205" s="36"/>
      <c r="I205" s="3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2"/>
      <c r="X205" s="2"/>
      <c r="Y205" s="2"/>
      <c r="Z205" s="2"/>
      <c r="AA205" s="2"/>
      <c r="AB205" s="2"/>
      <c r="AC205" s="2"/>
    </row>
    <row r="206" spans="1:29" s="31" customFormat="1" ht="15">
      <c r="A206" s="36"/>
      <c r="B206" s="36"/>
      <c r="C206" s="36"/>
      <c r="D206" s="36"/>
      <c r="E206" s="1"/>
      <c r="F206" s="36"/>
      <c r="G206" s="36"/>
      <c r="H206" s="36"/>
      <c r="I206" s="3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2"/>
      <c r="X206" s="2"/>
      <c r="Y206" s="2"/>
      <c r="Z206" s="2"/>
      <c r="AA206" s="2"/>
      <c r="AB206" s="2"/>
      <c r="AC206" s="2"/>
    </row>
    <row r="207" spans="1:29" s="31" customFormat="1" ht="15">
      <c r="A207" s="36"/>
      <c r="B207" s="36"/>
      <c r="C207" s="36"/>
      <c r="D207" s="36"/>
      <c r="E207" s="1"/>
      <c r="F207" s="36"/>
      <c r="G207" s="36"/>
      <c r="H207" s="36"/>
      <c r="I207" s="3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2"/>
      <c r="X207" s="2"/>
      <c r="Y207" s="2"/>
      <c r="Z207" s="2"/>
      <c r="AA207" s="2"/>
      <c r="AB207" s="2"/>
      <c r="AC207" s="2"/>
    </row>
    <row r="208" spans="1:29" s="31" customFormat="1" ht="15">
      <c r="A208" s="36"/>
      <c r="B208" s="36"/>
      <c r="C208" s="36"/>
      <c r="D208" s="36"/>
      <c r="E208" s="1"/>
      <c r="F208" s="36"/>
      <c r="G208" s="36"/>
      <c r="H208" s="36"/>
      <c r="I208" s="3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2"/>
      <c r="X208" s="2"/>
      <c r="Y208" s="2"/>
      <c r="Z208" s="2"/>
      <c r="AA208" s="2"/>
      <c r="AB208" s="2"/>
      <c r="AC208" s="2"/>
    </row>
    <row r="209" spans="1:29" s="31" customFormat="1" ht="15">
      <c r="A209" s="36"/>
      <c r="B209" s="36"/>
      <c r="C209" s="36"/>
      <c r="D209" s="36"/>
      <c r="E209" s="1"/>
      <c r="F209" s="36"/>
      <c r="G209" s="36"/>
      <c r="H209" s="36"/>
      <c r="I209" s="3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2"/>
      <c r="X209" s="2"/>
      <c r="Y209" s="2"/>
      <c r="Z209" s="2"/>
      <c r="AA209" s="2"/>
      <c r="AB209" s="2"/>
      <c r="AC209" s="2"/>
    </row>
    <row r="210" spans="1:21" ht="12.75">
      <c r="A210" s="36"/>
      <c r="B210" s="36"/>
      <c r="C210" s="36"/>
      <c r="D210" s="36"/>
      <c r="E210" s="1"/>
      <c r="F210" s="36"/>
      <c r="G210" s="36"/>
      <c r="H210" s="36"/>
      <c r="I210" s="3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36"/>
      <c r="B211" s="36"/>
      <c r="C211" s="36"/>
      <c r="D211" s="36"/>
      <c r="E211" s="36"/>
      <c r="F211" s="36"/>
      <c r="G211" s="36"/>
      <c r="H211" s="36"/>
      <c r="I211" s="3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9" ht="15">
      <c r="A212" s="36"/>
      <c r="B212" s="36"/>
      <c r="C212" s="36"/>
      <c r="D212" s="36"/>
      <c r="E212" s="36"/>
      <c r="F212" s="36"/>
      <c r="G212" s="36"/>
      <c r="H212" s="36"/>
      <c r="I212" s="3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31"/>
      <c r="W212" s="31"/>
      <c r="X212" s="31"/>
      <c r="Y212" s="31"/>
      <c r="Z212" s="31"/>
      <c r="AA212" s="31"/>
      <c r="AB212" s="31"/>
      <c r="AC212" s="31"/>
    </row>
    <row r="213" spans="1:21" ht="12.75">
      <c r="A213" s="1"/>
      <c r="B213" s="1"/>
      <c r="C213" s="1"/>
      <c r="D213" s="36"/>
      <c r="E213" s="36"/>
      <c r="F213" s="36"/>
      <c r="G213" s="36"/>
      <c r="H213" s="36"/>
      <c r="I213" s="3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1"/>
      <c r="B214" s="1"/>
      <c r="C214" s="1"/>
      <c r="D214" s="36"/>
      <c r="E214" s="36"/>
      <c r="F214" s="36"/>
      <c r="G214" s="36"/>
      <c r="H214" s="36"/>
      <c r="I214" s="3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1"/>
      <c r="C215" s="1"/>
      <c r="D215" s="36"/>
      <c r="E215" s="36"/>
      <c r="F215" s="36"/>
      <c r="G215" s="36"/>
      <c r="H215" s="36"/>
      <c r="I215" s="3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9" ht="15">
      <c r="A216" s="1"/>
      <c r="B216" s="1"/>
      <c r="C216" s="1"/>
      <c r="D216" s="36"/>
      <c r="E216" s="36"/>
      <c r="F216" s="36"/>
      <c r="G216" s="36"/>
      <c r="H216" s="36"/>
      <c r="I216" s="3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1"/>
      <c r="W216" s="31"/>
      <c r="X216" s="31"/>
      <c r="Y216" s="31"/>
      <c r="Z216" s="31"/>
      <c r="AA216" s="31"/>
      <c r="AB216" s="31"/>
      <c r="AC216" s="31"/>
    </row>
    <row r="217" spans="1:29" ht="15">
      <c r="A217" s="1"/>
      <c r="B217" s="1"/>
      <c r="C217" s="1"/>
      <c r="D217" s="36"/>
      <c r="E217" s="36"/>
      <c r="F217" s="36"/>
      <c r="G217" s="36"/>
      <c r="H217" s="36"/>
      <c r="I217" s="3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1"/>
      <c r="W217" s="31"/>
      <c r="X217" s="31"/>
      <c r="Y217" s="31"/>
      <c r="Z217" s="31"/>
      <c r="AA217" s="31"/>
      <c r="AB217" s="31"/>
      <c r="AC217" s="31"/>
    </row>
    <row r="218" spans="1:29" ht="15">
      <c r="A218" s="1"/>
      <c r="B218" s="1"/>
      <c r="C218" s="1"/>
      <c r="D218" s="36"/>
      <c r="E218" s="36"/>
      <c r="F218" s="36"/>
      <c r="G218" s="36"/>
      <c r="H218" s="36"/>
      <c r="I218" s="3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1"/>
      <c r="W218" s="31"/>
      <c r="X218" s="31"/>
      <c r="Y218" s="31"/>
      <c r="Z218" s="31"/>
      <c r="AA218" s="31"/>
      <c r="AB218" s="31"/>
      <c r="AC218" s="31"/>
    </row>
    <row r="219" spans="1:29" ht="15">
      <c r="A219" s="1"/>
      <c r="B219" s="1"/>
      <c r="C219" s="1"/>
      <c r="D219" s="36"/>
      <c r="E219" s="36"/>
      <c r="F219" s="36"/>
      <c r="G219" s="36"/>
      <c r="H219" s="36"/>
      <c r="I219" s="3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31"/>
      <c r="W219" s="31"/>
      <c r="X219" s="31"/>
      <c r="Y219" s="31"/>
      <c r="Z219" s="31"/>
      <c r="AA219" s="31"/>
      <c r="AB219" s="31"/>
      <c r="AC219" s="31"/>
    </row>
    <row r="220" spans="1:21" s="31" customFormat="1" ht="15">
      <c r="A220" s="1"/>
      <c r="B220" s="1"/>
      <c r="C220" s="1"/>
      <c r="D220" s="36"/>
      <c r="E220" s="36"/>
      <c r="F220" s="36"/>
      <c r="G220" s="36"/>
      <c r="H220" s="36"/>
      <c r="I220" s="3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1"/>
      <c r="B221" s="1"/>
      <c r="C221" s="1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1"/>
      <c r="B222" s="1"/>
      <c r="C222" s="1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1"/>
      <c r="O222" s="1"/>
      <c r="P222" s="1"/>
      <c r="Q222" s="1"/>
      <c r="R222" s="1"/>
      <c r="S222" s="1"/>
      <c r="T222" s="1"/>
      <c r="U222" s="1"/>
    </row>
    <row r="223" spans="1:29" ht="12.75">
      <c r="A223" s="1"/>
      <c r="B223" s="1"/>
      <c r="C223" s="1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1"/>
      <c r="B224" s="1"/>
      <c r="C224" s="1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1"/>
      <c r="O224" s="1"/>
      <c r="P224" s="1"/>
      <c r="Q224" s="1"/>
      <c r="R224" s="1"/>
      <c r="S224" s="1"/>
      <c r="T224" s="1"/>
      <c r="U224" s="1"/>
      <c r="V224" s="36"/>
      <c r="W224" s="36"/>
      <c r="X224" s="36"/>
      <c r="Y224" s="36"/>
      <c r="Z224" s="36"/>
      <c r="AA224" s="36"/>
      <c r="AB224" s="36"/>
      <c r="AC224" s="36"/>
    </row>
    <row r="225" spans="1:29" ht="12.75">
      <c r="A225" s="1"/>
      <c r="B225" s="1"/>
      <c r="C225" s="1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1"/>
      <c r="O225" s="1"/>
      <c r="P225" s="1"/>
      <c r="Q225" s="1"/>
      <c r="R225" s="1"/>
      <c r="S225" s="1"/>
      <c r="T225" s="1"/>
      <c r="U225" s="1"/>
      <c r="V225" s="36"/>
      <c r="W225" s="36"/>
      <c r="X225" s="36"/>
      <c r="Y225" s="36"/>
      <c r="Z225" s="36"/>
      <c r="AA225" s="36"/>
      <c r="AB225" s="36"/>
      <c r="AC225" s="36"/>
    </row>
    <row r="226" spans="1:29" ht="12.75">
      <c r="A226" s="1"/>
      <c r="B226" s="1"/>
      <c r="C226" s="1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1"/>
      <c r="O226" s="1"/>
      <c r="P226" s="1"/>
      <c r="Q226" s="1"/>
      <c r="R226" s="1"/>
      <c r="S226" s="1"/>
      <c r="T226" s="1"/>
      <c r="U226" s="1"/>
      <c r="V226" s="36"/>
      <c r="W226" s="36"/>
      <c r="X226" s="36"/>
      <c r="Y226" s="36"/>
      <c r="Z226" s="36"/>
      <c r="AA226" s="36"/>
      <c r="AB226" s="36"/>
      <c r="AC226" s="36"/>
    </row>
    <row r="227" spans="1:29" ht="12.75">
      <c r="A227" s="1"/>
      <c r="B227" s="1"/>
      <c r="C227" s="1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1"/>
      <c r="O227" s="1"/>
      <c r="P227" s="1"/>
      <c r="Q227" s="1"/>
      <c r="R227" s="1"/>
      <c r="S227" s="1"/>
      <c r="T227" s="1"/>
      <c r="U227" s="1"/>
      <c r="V227" s="36"/>
      <c r="W227" s="36"/>
      <c r="X227" s="36"/>
      <c r="Y227" s="36"/>
      <c r="Z227" s="36"/>
      <c r="AA227" s="36"/>
      <c r="AB227" s="36"/>
      <c r="AC227" s="36"/>
    </row>
    <row r="228" spans="1:29" ht="12.75">
      <c r="A228" s="1"/>
      <c r="B228" s="1"/>
      <c r="C228" s="1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2.75">
      <c r="A229" s="1"/>
      <c r="B229" s="1"/>
      <c r="C229" s="1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4:29" ht="12.75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4:29" ht="12.75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4:29" ht="12.75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4:29" ht="12.75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s="31" customFormat="1" ht="15">
      <c r="A234" s="2"/>
      <c r="B234" s="7"/>
      <c r="C234" s="2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4:29" ht="15.75" customHeight="1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4:29" ht="14.25" customHeight="1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4:29" ht="12.75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1:29" s="31" customFormat="1" ht="15">
      <c r="A238" s="2"/>
      <c r="B238" s="7"/>
      <c r="C238" s="2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1:29" s="31" customFormat="1" ht="15">
      <c r="A239" s="2"/>
      <c r="B239" s="7"/>
      <c r="C239" s="2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1:29" s="31" customFormat="1" ht="15">
      <c r="A240" s="2"/>
      <c r="B240" s="7"/>
      <c r="C240" s="2"/>
      <c r="D240" s="1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1:29" s="31" customFormat="1" ht="15">
      <c r="A241" s="2"/>
      <c r="B241" s="7"/>
      <c r="C241" s="2"/>
      <c r="D241" s="1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1:29" s="31" customFormat="1" ht="15">
      <c r="A242" s="2"/>
      <c r="B242" s="7"/>
      <c r="C242" s="2"/>
      <c r="D242" s="1"/>
      <c r="E242" s="1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4:29" ht="12.75">
      <c r="D243" s="1"/>
      <c r="E243" s="1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4:29" ht="12.75">
      <c r="D244" s="1"/>
      <c r="E244" s="1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1:29" s="1" customFormat="1" ht="12.75">
      <c r="A245" s="2"/>
      <c r="B245" s="7"/>
      <c r="C245" s="2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1:5" s="36" customFormat="1" ht="12.75">
      <c r="A246" s="2"/>
      <c r="B246" s="7"/>
      <c r="C246" s="2"/>
      <c r="D246" s="1"/>
      <c r="E246" s="1"/>
    </row>
    <row r="247" spans="1:5" s="36" customFormat="1" ht="12.75">
      <c r="A247" s="2"/>
      <c r="B247" s="7"/>
      <c r="C247" s="2"/>
      <c r="D247" s="1"/>
      <c r="E247" s="1"/>
    </row>
    <row r="248" spans="1:5" s="36" customFormat="1" ht="12.75">
      <c r="A248" s="2"/>
      <c r="B248" s="7"/>
      <c r="C248" s="2"/>
      <c r="D248" s="1"/>
      <c r="E248" s="1"/>
    </row>
    <row r="249" spans="1:5" s="36" customFormat="1" ht="12.75">
      <c r="A249" s="2"/>
      <c r="B249" s="7"/>
      <c r="C249" s="2"/>
      <c r="D249" s="1"/>
      <c r="E249" s="1"/>
    </row>
    <row r="250" spans="1:5" s="36" customFormat="1" ht="12.75">
      <c r="A250" s="2"/>
      <c r="B250" s="7"/>
      <c r="C250" s="2"/>
      <c r="D250" s="1"/>
      <c r="E250" s="1"/>
    </row>
    <row r="251" spans="1:5" s="36" customFormat="1" ht="12.75">
      <c r="A251" s="2"/>
      <c r="B251" s="7"/>
      <c r="C251" s="2"/>
      <c r="D251" s="1"/>
      <c r="E251" s="1"/>
    </row>
    <row r="252" spans="1:5" s="36" customFormat="1" ht="12.75">
      <c r="A252" s="2"/>
      <c r="B252" s="7"/>
      <c r="C252" s="2"/>
      <c r="D252" s="1"/>
      <c r="E252" s="1"/>
    </row>
    <row r="253" spans="1:5" s="36" customFormat="1" ht="12.75">
      <c r="A253" s="2"/>
      <c r="B253" s="7"/>
      <c r="C253" s="2"/>
      <c r="D253" s="1"/>
      <c r="E253" s="1"/>
    </row>
    <row r="254" spans="1:5" s="36" customFormat="1" ht="12.75">
      <c r="A254" s="2"/>
      <c r="B254" s="7"/>
      <c r="C254" s="2"/>
      <c r="D254" s="1"/>
      <c r="E254" s="1"/>
    </row>
    <row r="255" spans="1:5" s="36" customFormat="1" ht="12.75">
      <c r="A255" s="2"/>
      <c r="B255" s="7"/>
      <c r="C255" s="2"/>
      <c r="D255" s="1"/>
      <c r="E255" s="1"/>
    </row>
    <row r="256" spans="1:9" s="36" customFormat="1" ht="12.75">
      <c r="A256" s="2"/>
      <c r="B256" s="7"/>
      <c r="C256" s="2"/>
      <c r="D256" s="1"/>
      <c r="E256" s="1"/>
      <c r="F256" s="1"/>
      <c r="G256" s="1"/>
      <c r="H256" s="1"/>
      <c r="I256" s="1"/>
    </row>
    <row r="257" spans="1:9" s="36" customFormat="1" ht="12.75">
      <c r="A257" s="2"/>
      <c r="B257" s="7"/>
      <c r="C257" s="2"/>
      <c r="D257" s="2"/>
      <c r="E257" s="1"/>
      <c r="F257" s="1"/>
      <c r="G257" s="1"/>
      <c r="H257" s="1"/>
      <c r="I257" s="1"/>
    </row>
    <row r="258" spans="1:9" s="36" customFormat="1" ht="12.75">
      <c r="A258" s="2"/>
      <c r="B258" s="7"/>
      <c r="C258" s="2"/>
      <c r="D258" s="2"/>
      <c r="E258" s="1"/>
      <c r="F258" s="1"/>
      <c r="G258" s="1"/>
      <c r="H258" s="1"/>
      <c r="I258" s="1"/>
    </row>
    <row r="259" spans="1:9" s="36" customFormat="1" ht="12.75">
      <c r="A259" s="2"/>
      <c r="B259" s="7"/>
      <c r="C259" s="2"/>
      <c r="D259" s="2"/>
      <c r="E259" s="2"/>
      <c r="F259" s="1"/>
      <c r="G259" s="1"/>
      <c r="H259" s="1"/>
      <c r="I259" s="1"/>
    </row>
    <row r="260" spans="1:9" s="36" customFormat="1" ht="12.75">
      <c r="A260" s="2"/>
      <c r="B260" s="7"/>
      <c r="C260" s="2"/>
      <c r="D260" s="2"/>
      <c r="E260" s="2"/>
      <c r="F260" s="1"/>
      <c r="G260" s="1"/>
      <c r="H260" s="1"/>
      <c r="I260" s="1"/>
    </row>
    <row r="261" spans="1:9" s="36" customFormat="1" ht="12.75">
      <c r="A261" s="2"/>
      <c r="B261" s="7"/>
      <c r="C261" s="2"/>
      <c r="D261" s="2"/>
      <c r="E261" s="2"/>
      <c r="F261" s="1"/>
      <c r="G261" s="1"/>
      <c r="H261" s="1"/>
      <c r="I261" s="1"/>
    </row>
    <row r="262" spans="1:9" s="36" customFormat="1" ht="12.75">
      <c r="A262" s="2"/>
      <c r="B262" s="7"/>
      <c r="C262" s="2"/>
      <c r="D262" s="2"/>
      <c r="E262" s="2"/>
      <c r="F262" s="1"/>
      <c r="G262" s="1"/>
      <c r="H262" s="1"/>
      <c r="I262" s="1"/>
    </row>
    <row r="263" spans="1:9" s="36" customFormat="1" ht="12.75">
      <c r="A263" s="2"/>
      <c r="B263" s="7"/>
      <c r="C263" s="2"/>
      <c r="D263" s="2"/>
      <c r="E263" s="2"/>
      <c r="F263" s="1"/>
      <c r="G263" s="1"/>
      <c r="H263" s="1"/>
      <c r="I263" s="1"/>
    </row>
    <row r="264" spans="1:9" s="36" customFormat="1" ht="12.75">
      <c r="A264" s="2"/>
      <c r="B264" s="7"/>
      <c r="C264" s="2"/>
      <c r="D264" s="2"/>
      <c r="E264" s="2"/>
      <c r="F264" s="1"/>
      <c r="G264" s="1"/>
      <c r="H264" s="1"/>
      <c r="I264" s="1"/>
    </row>
    <row r="265" spans="1:9" s="36" customFormat="1" ht="12.75">
      <c r="A265" s="2"/>
      <c r="B265" s="7"/>
      <c r="C265" s="2"/>
      <c r="D265" s="2"/>
      <c r="E265" s="2"/>
      <c r="F265" s="1"/>
      <c r="G265" s="1"/>
      <c r="H265" s="1"/>
      <c r="I265" s="1"/>
    </row>
    <row r="266" spans="1:9" s="36" customFormat="1" ht="12.75">
      <c r="A266" s="2"/>
      <c r="B266" s="7"/>
      <c r="C266" s="2"/>
      <c r="D266" s="2"/>
      <c r="E266" s="2"/>
      <c r="F266" s="1"/>
      <c r="G266" s="1"/>
      <c r="H266" s="1"/>
      <c r="I266" s="1"/>
    </row>
    <row r="267" spans="1:9" s="36" customFormat="1" ht="12.75">
      <c r="A267" s="2"/>
      <c r="B267" s="7"/>
      <c r="C267" s="2"/>
      <c r="D267" s="2"/>
      <c r="E267" s="2"/>
      <c r="F267" s="1"/>
      <c r="G267" s="1"/>
      <c r="H267" s="1"/>
      <c r="I267" s="1"/>
    </row>
    <row r="268" spans="1:9" s="36" customFormat="1" ht="12.75">
      <c r="A268" s="2"/>
      <c r="B268" s="7"/>
      <c r="C268" s="2"/>
      <c r="D268" s="2"/>
      <c r="E268" s="2"/>
      <c r="F268" s="1"/>
      <c r="G268" s="1"/>
      <c r="H268" s="1"/>
      <c r="I268" s="1"/>
    </row>
    <row r="269" spans="1:9" s="36" customFormat="1" ht="12.75">
      <c r="A269" s="2"/>
      <c r="B269" s="7"/>
      <c r="C269" s="2"/>
      <c r="D269" s="2"/>
      <c r="E269" s="2"/>
      <c r="F269" s="1"/>
      <c r="G269" s="1"/>
      <c r="H269" s="1"/>
      <c r="I269" s="1"/>
    </row>
    <row r="270" spans="1:9" s="36" customFormat="1" ht="12.75">
      <c r="A270" s="2"/>
      <c r="B270" s="7"/>
      <c r="C270" s="2"/>
      <c r="D270" s="2"/>
      <c r="E270" s="2"/>
      <c r="F270" s="1"/>
      <c r="G270" s="1"/>
      <c r="H270" s="1"/>
      <c r="I270" s="1"/>
    </row>
    <row r="271" spans="1:9" s="36" customFormat="1" ht="12.75">
      <c r="A271" s="2"/>
      <c r="B271" s="7"/>
      <c r="C271" s="2"/>
      <c r="D271" s="2"/>
      <c r="E271" s="2"/>
      <c r="F271" s="1"/>
      <c r="G271" s="1"/>
      <c r="H271" s="1"/>
      <c r="I271" s="1"/>
    </row>
    <row r="272" spans="1:9" s="36" customFormat="1" ht="12.75">
      <c r="A272" s="2"/>
      <c r="B272" s="7"/>
      <c r="C272" s="2"/>
      <c r="D272" s="2"/>
      <c r="E272" s="2"/>
      <c r="F272" s="1"/>
      <c r="G272" s="1"/>
      <c r="H272" s="1"/>
      <c r="I272" s="1"/>
    </row>
    <row r="273" spans="1:9" s="36" customFormat="1" ht="12.75">
      <c r="A273" s="2"/>
      <c r="B273" s="7"/>
      <c r="C273" s="2"/>
      <c r="D273" s="2"/>
      <c r="E273" s="2"/>
      <c r="F273" s="2"/>
      <c r="G273" s="2"/>
      <c r="H273" s="2"/>
      <c r="I273" s="2"/>
    </row>
    <row r="274" spans="1:9" s="36" customFormat="1" ht="12.75">
      <c r="A274" s="2"/>
      <c r="B274" s="7"/>
      <c r="C274" s="2"/>
      <c r="D274" s="2"/>
      <c r="E274" s="2"/>
      <c r="F274" s="2"/>
      <c r="G274" s="2"/>
      <c r="H274" s="2"/>
      <c r="I274" s="2"/>
    </row>
    <row r="275" spans="1:9" s="36" customFormat="1" ht="12.75">
      <c r="A275" s="2"/>
      <c r="B275" s="7"/>
      <c r="C275" s="2"/>
      <c r="D275" s="2"/>
      <c r="E275" s="2"/>
      <c r="F275" s="2"/>
      <c r="G275" s="2"/>
      <c r="H275" s="2"/>
      <c r="I275" s="2"/>
    </row>
    <row r="276" spans="1:9" s="36" customFormat="1" ht="12.75">
      <c r="A276" s="2"/>
      <c r="B276" s="7"/>
      <c r="C276" s="2"/>
      <c r="D276" s="2"/>
      <c r="E276" s="2"/>
      <c r="F276" s="2"/>
      <c r="G276" s="2"/>
      <c r="H276" s="2"/>
      <c r="I276" s="2"/>
    </row>
    <row r="277" spans="1:9" s="36" customFormat="1" ht="12.75">
      <c r="A277" s="2"/>
      <c r="B277" s="7"/>
      <c r="C277" s="2"/>
      <c r="D277" s="2"/>
      <c r="E277" s="2"/>
      <c r="F277" s="2"/>
      <c r="G277" s="2"/>
      <c r="H277" s="2"/>
      <c r="I277" s="2"/>
    </row>
    <row r="278" spans="1:9" s="36" customFormat="1" ht="12.75">
      <c r="A278" s="2"/>
      <c r="B278" s="7"/>
      <c r="C278" s="2"/>
      <c r="D278" s="2"/>
      <c r="E278" s="2"/>
      <c r="F278" s="2"/>
      <c r="G278" s="2"/>
      <c r="H278" s="2"/>
      <c r="I278" s="2"/>
    </row>
    <row r="279" spans="1:9" s="36" customFormat="1" ht="12.75">
      <c r="A279" s="2"/>
      <c r="B279" s="7"/>
      <c r="C279" s="2"/>
      <c r="D279" s="2"/>
      <c r="E279" s="2"/>
      <c r="F279" s="2"/>
      <c r="G279" s="2"/>
      <c r="H279" s="2"/>
      <c r="I279" s="2"/>
    </row>
    <row r="280" spans="1:9" s="36" customFormat="1" ht="12.75">
      <c r="A280" s="2"/>
      <c r="B280" s="7"/>
      <c r="C280" s="2"/>
      <c r="D280" s="2"/>
      <c r="E280" s="2"/>
      <c r="F280" s="2"/>
      <c r="G280" s="2"/>
      <c r="H280" s="2"/>
      <c r="I280" s="2"/>
    </row>
    <row r="281" spans="1:9" s="36" customFormat="1" ht="12.75">
      <c r="A281" s="2"/>
      <c r="B281" s="7"/>
      <c r="C281" s="2"/>
      <c r="D281" s="2"/>
      <c r="E281" s="2"/>
      <c r="F281" s="2"/>
      <c r="G281" s="2"/>
      <c r="H281" s="2"/>
      <c r="I281" s="2"/>
    </row>
    <row r="282" spans="1:9" s="36" customFormat="1" ht="12.75">
      <c r="A282" s="2"/>
      <c r="B282" s="7"/>
      <c r="C282" s="2"/>
      <c r="D282" s="2"/>
      <c r="E282" s="2"/>
      <c r="F282" s="2"/>
      <c r="G282" s="2"/>
      <c r="H282" s="2"/>
      <c r="I282" s="2"/>
    </row>
    <row r="283" spans="1:9" s="36" customFormat="1" ht="12.75">
      <c r="A283" s="2"/>
      <c r="B283" s="7"/>
      <c r="C283" s="2"/>
      <c r="D283" s="2"/>
      <c r="E283" s="2"/>
      <c r="F283" s="2"/>
      <c r="G283" s="2"/>
      <c r="H283" s="2"/>
      <c r="I283" s="2"/>
    </row>
    <row r="284" spans="1:9" s="36" customFormat="1" ht="12.75">
      <c r="A284" s="2"/>
      <c r="B284" s="7"/>
      <c r="C284" s="2"/>
      <c r="D284" s="2"/>
      <c r="E284" s="2"/>
      <c r="F284" s="2"/>
      <c r="G284" s="2"/>
      <c r="H284" s="2"/>
      <c r="I284" s="2"/>
    </row>
    <row r="285" spans="1:9" s="36" customFormat="1" ht="12.75">
      <c r="A285" s="2"/>
      <c r="B285" s="7"/>
      <c r="C285" s="2"/>
      <c r="D285" s="2"/>
      <c r="E285" s="2"/>
      <c r="F285" s="2"/>
      <c r="G285" s="2"/>
      <c r="H285" s="2"/>
      <c r="I285" s="2"/>
    </row>
    <row r="286" spans="1:9" s="36" customFormat="1" ht="12.75">
      <c r="A286" s="2"/>
      <c r="B286" s="7"/>
      <c r="C286" s="2"/>
      <c r="D286" s="2"/>
      <c r="E286" s="2"/>
      <c r="F286" s="2"/>
      <c r="G286" s="2"/>
      <c r="H286" s="2"/>
      <c r="I286" s="2"/>
    </row>
    <row r="287" spans="1:9" s="36" customFormat="1" ht="12.75">
      <c r="A287" s="2"/>
      <c r="B287" s="7"/>
      <c r="C287" s="2"/>
      <c r="D287" s="2"/>
      <c r="E287" s="2"/>
      <c r="F287" s="2"/>
      <c r="G287" s="2"/>
      <c r="H287" s="2"/>
      <c r="I287" s="2"/>
    </row>
    <row r="288" spans="1:9" s="36" customFormat="1" ht="12.75">
      <c r="A288" s="2"/>
      <c r="B288" s="7"/>
      <c r="C288" s="2"/>
      <c r="D288" s="2"/>
      <c r="E288" s="2"/>
      <c r="F288" s="2"/>
      <c r="G288" s="2"/>
      <c r="H288" s="2"/>
      <c r="I288" s="2"/>
    </row>
    <row r="289" spans="1:9" s="36" customFormat="1" ht="12.75">
      <c r="A289" s="2"/>
      <c r="B289" s="7"/>
      <c r="C289" s="2"/>
      <c r="D289" s="2"/>
      <c r="E289" s="2"/>
      <c r="F289" s="2"/>
      <c r="G289" s="2"/>
      <c r="H289" s="2"/>
      <c r="I289" s="2"/>
    </row>
    <row r="290" spans="1:9" s="36" customFormat="1" ht="12.75">
      <c r="A290" s="2"/>
      <c r="B290" s="7"/>
      <c r="C290" s="2"/>
      <c r="D290" s="2"/>
      <c r="E290" s="2"/>
      <c r="F290" s="2"/>
      <c r="G290" s="2"/>
      <c r="H290" s="2"/>
      <c r="I290" s="2"/>
    </row>
    <row r="291" spans="1:9" s="36" customFormat="1" ht="12.75">
      <c r="A291" s="2"/>
      <c r="B291" s="7"/>
      <c r="C291" s="2"/>
      <c r="D291" s="2"/>
      <c r="E291" s="2"/>
      <c r="F291" s="2"/>
      <c r="G291" s="2"/>
      <c r="H291" s="2"/>
      <c r="I291" s="2"/>
    </row>
    <row r="292" spans="1:13" s="36" customFormat="1" ht="12.7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s="36" customFormat="1" ht="12.7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36" customFormat="1" ht="12.7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36" customFormat="1" ht="12.7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36" customFormat="1" ht="12.7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36" customFormat="1" ht="12.7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36" customFormat="1" ht="12.7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29" s="36" customFormat="1" ht="12.7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s="36" customFormat="1" ht="12.7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s="36" customFormat="1" ht="12.7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s="36" customFormat="1" ht="12.7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s="36" customFormat="1" ht="12.7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s="36" customFormat="1" ht="12.7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s="36" customFormat="1" ht="12.7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s="36" customFormat="1" ht="12.7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s="36" customFormat="1" ht="12.7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s="36" customFormat="1" ht="12.7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s="36" customFormat="1" ht="12.7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s="36" customFormat="1" ht="12.7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s="36" customFormat="1" ht="12.7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s="36" customFormat="1" ht="12.7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s="36" customFormat="1" ht="12.7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s="36" customFormat="1" ht="12.7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s="36" customFormat="1" ht="12.7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s="36" customFormat="1" ht="12.7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s="36" customFormat="1" ht="12.7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s="36" customFormat="1" ht="12.7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s="36" customFormat="1" ht="12.7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s="36" customFormat="1" ht="12.7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</sheetData>
  <sheetProtection/>
  <mergeCells count="2">
    <mergeCell ref="V165:Y165"/>
    <mergeCell ref="Z165:AC16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Sun</dc:creator>
  <cp:keywords/>
  <dc:description/>
  <cp:lastModifiedBy>Puffy</cp:lastModifiedBy>
  <dcterms:created xsi:type="dcterms:W3CDTF">2008-05-07T04:30:53Z</dcterms:created>
  <dcterms:modified xsi:type="dcterms:W3CDTF">2011-06-25T02:57:04Z</dcterms:modified>
  <cp:category/>
  <cp:version/>
  <cp:contentType/>
  <cp:contentStatus/>
</cp:coreProperties>
</file>