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720" yWindow="720" windowWidth="33660" windowHeight="16440" tabRatio="500"/>
  </bookViews>
  <sheets>
    <sheet name="Table S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B5"/>
  <c r="B6"/>
  <c r="C6"/>
  <c r="C5"/>
  <c r="C12"/>
  <c r="C11"/>
  <c r="B11"/>
  <c r="C14"/>
  <c r="B13"/>
  <c r="B14"/>
  <c r="B15"/>
  <c r="E15"/>
  <c r="D15"/>
  <c r="B7"/>
  <c r="I15"/>
  <c r="F15"/>
  <c r="G15"/>
  <c r="H15"/>
  <c r="I13"/>
  <c r="D13"/>
  <c r="E13"/>
  <c r="F13"/>
  <c r="G13"/>
  <c r="H13"/>
  <c r="D7"/>
  <c r="E7"/>
  <c r="F7"/>
  <c r="G7"/>
  <c r="H7"/>
</calcChain>
</file>

<file path=xl/sharedStrings.xml><?xml version="1.0" encoding="utf-8"?>
<sst xmlns="http://schemas.openxmlformats.org/spreadsheetml/2006/main" count="33" uniqueCount="27">
  <si>
    <t>Ras0</t>
    <phoneticPr fontId="2"/>
  </si>
  <si>
    <t>Ras2</t>
    <phoneticPr fontId="2"/>
  </si>
  <si>
    <t>Ras4</t>
    <phoneticPr fontId="2"/>
  </si>
  <si>
    <t>Ras7</t>
    <phoneticPr fontId="2"/>
  </si>
  <si>
    <t>Ras12</t>
    <phoneticPr fontId="2"/>
  </si>
  <si>
    <t>Input-Ras0</t>
    <phoneticPr fontId="2"/>
  </si>
  <si>
    <t>IP-Ras0</t>
    <phoneticPr fontId="2"/>
  </si>
  <si>
    <t>IP-Ras2</t>
    <phoneticPr fontId="2"/>
  </si>
  <si>
    <t>IP-Ras4</t>
    <phoneticPr fontId="2"/>
  </si>
  <si>
    <t>IP-Ras7</t>
    <phoneticPr fontId="2"/>
  </si>
  <si>
    <t>IP-Ras12</t>
    <phoneticPr fontId="2"/>
  </si>
  <si>
    <t>Average</t>
    <phoneticPr fontId="2"/>
  </si>
  <si>
    <t>Total</t>
    <phoneticPr fontId="2"/>
  </si>
  <si>
    <t>Average</t>
    <phoneticPr fontId="2"/>
  </si>
  <si>
    <t>n.d.</t>
    <phoneticPr fontId="2"/>
  </si>
  <si>
    <t>RNA-Seq</t>
    <phoneticPr fontId="2"/>
  </si>
  <si>
    <t>ChIP-Seq</t>
    <phoneticPr fontId="2"/>
  </si>
  <si>
    <t>ChIP-Seq</t>
    <phoneticPr fontId="2"/>
  </si>
  <si>
    <t>n.d.</t>
    <phoneticPr fontId="2"/>
  </si>
  <si>
    <t>#; the number of</t>
    <phoneticPr fontId="2"/>
  </si>
  <si>
    <t># sequenced reads</t>
    <phoneticPr fontId="2"/>
  </si>
  <si>
    <t># mapped reads</t>
    <phoneticPr fontId="2"/>
  </si>
  <si>
    <t>% mapped reads</t>
    <phoneticPr fontId="2"/>
  </si>
  <si>
    <t># reads after after filtering</t>
    <phoneticPr fontId="2"/>
  </si>
  <si>
    <t>% reads after after filtering</t>
    <phoneticPr fontId="2"/>
  </si>
  <si>
    <t>Table S1</t>
    <phoneticPr fontId="2"/>
  </si>
  <si>
    <t>Illumina sequencing information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</si>
</sst>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#,##0.000;[Red]\-#,##0.000"/>
  </numFmts>
  <fonts count="7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indexed="8"/>
      <name val="Cambria"/>
      <family val="1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indexed="8"/>
      <name val="Cambri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40" fontId="3" fillId="0" borderId="4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177" fontId="3" fillId="0" borderId="3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0" borderId="0" xfId="0" applyNumberFormat="1" applyFont="1"/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PageLayoutView="70" workbookViewId="0">
      <selection activeCell="B19" sqref="B19"/>
    </sheetView>
  </sheetViews>
  <sheetFormatPr defaultColWidth="12.875" defaultRowHeight="18"/>
  <cols>
    <col min="1" max="1" width="30.875" style="13" bestFit="1" customWidth="1"/>
    <col min="2" max="9" width="18.625" style="13" customWidth="1"/>
    <col min="10" max="16384" width="12.875" style="13"/>
  </cols>
  <sheetData>
    <row r="1" spans="1:9">
      <c r="A1" s="1" t="s">
        <v>25</v>
      </c>
      <c r="B1" s="1" t="s">
        <v>26</v>
      </c>
      <c r="C1" s="16"/>
      <c r="D1" s="16"/>
      <c r="E1" s="16"/>
      <c r="F1" s="16"/>
      <c r="G1" s="16"/>
      <c r="H1" s="16"/>
      <c r="I1" s="16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7"/>
      <c r="B3" s="31" t="s">
        <v>15</v>
      </c>
      <c r="C3" s="36"/>
      <c r="D3" s="31" t="s">
        <v>15</v>
      </c>
      <c r="E3" s="32"/>
      <c r="F3" s="32"/>
      <c r="G3" s="32"/>
      <c r="H3" s="33"/>
      <c r="I3" s="16"/>
    </row>
    <row r="4" spans="1:9">
      <c r="A4" s="18"/>
      <c r="B4" s="3" t="s">
        <v>11</v>
      </c>
      <c r="C4" s="2" t="s">
        <v>12</v>
      </c>
      <c r="D4" s="3" t="s">
        <v>0</v>
      </c>
      <c r="E4" s="19" t="s">
        <v>1</v>
      </c>
      <c r="F4" s="19" t="s">
        <v>2</v>
      </c>
      <c r="G4" s="19" t="s">
        <v>3</v>
      </c>
      <c r="H4" s="2" t="s">
        <v>4</v>
      </c>
      <c r="I4" s="16"/>
    </row>
    <row r="5" spans="1:9">
      <c r="A5" s="21" t="s">
        <v>20</v>
      </c>
      <c r="B5" s="22">
        <f>AVERAGE(D5:H5)</f>
        <v>81877303.599999994</v>
      </c>
      <c r="C5" s="24">
        <f>SUM(D5:H5)</f>
        <v>409386518</v>
      </c>
      <c r="D5" s="22">
        <v>80756676</v>
      </c>
      <c r="E5" s="23">
        <v>87593446</v>
      </c>
      <c r="F5" s="23">
        <v>73969370</v>
      </c>
      <c r="G5" s="23">
        <v>84627166</v>
      </c>
      <c r="H5" s="24">
        <v>82439860</v>
      </c>
      <c r="I5" s="16"/>
    </row>
    <row r="6" spans="1:9">
      <c r="A6" s="21" t="s">
        <v>21</v>
      </c>
      <c r="B6" s="22">
        <f>AVERAGE(D6:H6)</f>
        <v>79390224.400000006</v>
      </c>
      <c r="C6" s="24">
        <f>SUM(D6:H6)</f>
        <v>396951122</v>
      </c>
      <c r="D6" s="22">
        <v>78381162</v>
      </c>
      <c r="E6" s="23">
        <v>85038187</v>
      </c>
      <c r="F6" s="23">
        <v>71611341</v>
      </c>
      <c r="G6" s="23">
        <v>82041164</v>
      </c>
      <c r="H6" s="24">
        <v>79879268</v>
      </c>
      <c r="I6" s="16"/>
    </row>
    <row r="7" spans="1:9">
      <c r="A7" s="12" t="s">
        <v>22</v>
      </c>
      <c r="B7" s="11">
        <f>B6/B5*100</f>
        <v>96.962431478996592</v>
      </c>
      <c r="C7" s="10" t="s">
        <v>14</v>
      </c>
      <c r="D7" s="9">
        <f>100*D6/D5</f>
        <v>97.058430190960308</v>
      </c>
      <c r="E7" s="8">
        <f>100*E6/E5</f>
        <v>97.082819415507416</v>
      </c>
      <c r="F7" s="8">
        <f>100*F6/F5</f>
        <v>96.812154814891628</v>
      </c>
      <c r="G7" s="8">
        <f>100*G6/G5</f>
        <v>96.944241285357464</v>
      </c>
      <c r="H7" s="7">
        <f>100*H6/H5</f>
        <v>96.893987932536518</v>
      </c>
      <c r="I7" s="16"/>
    </row>
    <row r="8" spans="1:9">
      <c r="A8" s="19"/>
      <c r="B8" s="20"/>
      <c r="C8" s="20"/>
      <c r="D8" s="20"/>
      <c r="E8" s="20"/>
      <c r="F8" s="20"/>
      <c r="G8" s="20"/>
      <c r="H8" s="20"/>
      <c r="I8" s="20"/>
    </row>
    <row r="9" spans="1:9">
      <c r="A9" s="17"/>
      <c r="B9" s="31" t="s">
        <v>17</v>
      </c>
      <c r="C9" s="37"/>
      <c r="D9" s="34" t="s">
        <v>16</v>
      </c>
      <c r="E9" s="35"/>
      <c r="F9" s="35"/>
      <c r="G9" s="35"/>
      <c r="H9" s="35"/>
      <c r="I9" s="36"/>
    </row>
    <row r="10" spans="1:9">
      <c r="A10" s="18"/>
      <c r="B10" s="3" t="s">
        <v>13</v>
      </c>
      <c r="C10" s="19" t="s">
        <v>12</v>
      </c>
      <c r="D10" s="3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2" t="s">
        <v>5</v>
      </c>
    </row>
    <row r="11" spans="1:9">
      <c r="A11" s="21" t="s">
        <v>20</v>
      </c>
      <c r="B11" s="22">
        <f>AVERAGE(D11:I11)</f>
        <v>1068022370</v>
      </c>
      <c r="C11" s="23">
        <f>SUM(D11:I11)</f>
        <v>6408134220</v>
      </c>
      <c r="D11" s="22">
        <v>1175453298</v>
      </c>
      <c r="E11" s="23">
        <v>831252954</v>
      </c>
      <c r="F11" s="23">
        <v>1056591672</v>
      </c>
      <c r="G11" s="23">
        <v>1115563522</v>
      </c>
      <c r="H11" s="23">
        <v>900106072</v>
      </c>
      <c r="I11" s="24">
        <v>1329166702</v>
      </c>
    </row>
    <row r="12" spans="1:9">
      <c r="A12" s="21" t="s">
        <v>21</v>
      </c>
      <c r="B12" s="22">
        <f>AVERAGE(D12:I12)</f>
        <v>1044760942.1666666</v>
      </c>
      <c r="C12" s="23">
        <f>SUM(D12:I12)</f>
        <v>6268565653</v>
      </c>
      <c r="D12" s="22">
        <v>1151613546</v>
      </c>
      <c r="E12" s="23">
        <v>817043691</v>
      </c>
      <c r="F12" s="23">
        <v>1021469721</v>
      </c>
      <c r="G12" s="23">
        <v>1095022521</v>
      </c>
      <c r="H12" s="23">
        <v>881401677</v>
      </c>
      <c r="I12" s="24">
        <v>1302014497</v>
      </c>
    </row>
    <row r="13" spans="1:9">
      <c r="A13" s="21" t="s">
        <v>22</v>
      </c>
      <c r="B13" s="25">
        <f>B12/B11*100</f>
        <v>97.82200930554167</v>
      </c>
      <c r="C13" s="26" t="s">
        <v>18</v>
      </c>
      <c r="D13" s="27">
        <f>100*D12/D11</f>
        <v>97.971867360399372</v>
      </c>
      <c r="E13" s="28">
        <f>100*E12/E11</f>
        <v>98.290621052036585</v>
      </c>
      <c r="F13" s="28">
        <f t="shared" ref="F13:H13" si="0">100*F12/F11</f>
        <v>96.675920137292167</v>
      </c>
      <c r="G13" s="28">
        <f t="shared" si="0"/>
        <v>98.1586883584026</v>
      </c>
      <c r="H13" s="28">
        <f t="shared" si="0"/>
        <v>97.921978799849711</v>
      </c>
      <c r="I13" s="29">
        <f>100*I12/I11</f>
        <v>97.957200932046817</v>
      </c>
    </row>
    <row r="14" spans="1:9">
      <c r="A14" s="21" t="s">
        <v>23</v>
      </c>
      <c r="B14" s="22">
        <f>AVERAGE(D14:I14)</f>
        <v>870116495.16666663</v>
      </c>
      <c r="C14" s="23">
        <f>SUM(D14:I14)</f>
        <v>5220698971</v>
      </c>
      <c r="D14" s="22">
        <v>961513897</v>
      </c>
      <c r="E14" s="23">
        <v>690771038</v>
      </c>
      <c r="F14" s="23">
        <v>875717164</v>
      </c>
      <c r="G14" s="23">
        <v>914670167</v>
      </c>
      <c r="H14" s="23">
        <v>728976347</v>
      </c>
      <c r="I14" s="24">
        <v>1049050358</v>
      </c>
    </row>
    <row r="15" spans="1:9">
      <c r="A15" s="12" t="s">
        <v>24</v>
      </c>
      <c r="B15" s="11">
        <f>B14/B12*100</f>
        <v>83.283788668648413</v>
      </c>
      <c r="C15" s="6" t="s">
        <v>14</v>
      </c>
      <c r="D15" s="11">
        <f>100*D14/D12</f>
        <v>83.492756779364939</v>
      </c>
      <c r="E15" s="5">
        <f>100*E14/E12</f>
        <v>84.545177401045493</v>
      </c>
      <c r="F15" s="5">
        <f t="shared" ref="D15:I15" si="1">100*F14/F12</f>
        <v>85.731093736453502</v>
      </c>
      <c r="G15" s="5">
        <f t="shared" si="1"/>
        <v>83.52980413267683</v>
      </c>
      <c r="H15" s="5">
        <f t="shared" si="1"/>
        <v>82.706485138670772</v>
      </c>
      <c r="I15" s="4">
        <f t="shared" si="1"/>
        <v>80.571327002667005</v>
      </c>
    </row>
    <row r="16" spans="1:9">
      <c r="B16" s="38"/>
    </row>
    <row r="17" spans="1:10">
      <c r="A17" s="30" t="s">
        <v>19</v>
      </c>
    </row>
    <row r="18" spans="1:10">
      <c r="J18" s="15"/>
    </row>
    <row r="19" spans="1:10">
      <c r="J19" s="15"/>
    </row>
    <row r="20" spans="1:10">
      <c r="J20" s="15"/>
    </row>
    <row r="21" spans="1:10">
      <c r="J21" s="15"/>
    </row>
    <row r="22" spans="1:10">
      <c r="J22" s="14"/>
    </row>
  </sheetData>
  <mergeCells count="4">
    <mergeCell ref="D3:H3"/>
    <mergeCell ref="D9:I9"/>
    <mergeCell ref="B3:C3"/>
    <mergeCell ref="B9:C9"/>
  </mergeCells>
  <phoneticPr fontId="2"/>
  <pageMargins left="0.31496062992125984" right="0.31496062992125984" top="0.74803149606299213" bottom="0.74803149606299213" header="0.31496062992125984" footer="0.31496062992125984"/>
  <pageSetup paperSize="9" scale="7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Nagashima Takeshi</dc:creator>
  <cp:lastModifiedBy>hosogane</cp:lastModifiedBy>
  <cp:lastPrinted>2013-05-16T15:43:33Z</cp:lastPrinted>
  <dcterms:created xsi:type="dcterms:W3CDTF">2013-03-11T11:09:15Z</dcterms:created>
  <dcterms:modified xsi:type="dcterms:W3CDTF">2013-05-21T13:07:26Z</dcterms:modified>
</cp:coreProperties>
</file>