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00" yWindow="65456" windowWidth="34320" windowHeight="23400" tabRatio="500" activeTab="1"/>
  </bookViews>
  <sheets>
    <sheet name="family" sheetId="1" r:id="rId1"/>
    <sheet name="order" sheetId="2" r:id="rId2"/>
  </sheets>
  <definedNames/>
  <calcPr fullCalcOnLoad="1"/>
</workbook>
</file>

<file path=xl/sharedStrings.xml><?xml version="1.0" encoding="utf-8"?>
<sst xmlns="http://schemas.openxmlformats.org/spreadsheetml/2006/main" count="804" uniqueCount="151">
  <si>
    <t>gypsy6</t>
  </si>
  <si>
    <t>gypsy7</t>
  </si>
  <si>
    <t>invader4</t>
  </si>
  <si>
    <t>invader5</t>
  </si>
  <si>
    <t>rover</t>
  </si>
  <si>
    <t>transib1</t>
  </si>
  <si>
    <t>transib3</t>
  </si>
  <si>
    <t>density</t>
  </si>
  <si>
    <t>density is in count/Mbp</t>
  </si>
  <si>
    <t>whole genome</t>
  </si>
  <si>
    <t>length</t>
  </si>
  <si>
    <t>count includes novel and known TE insertions</t>
  </si>
  <si>
    <t>297</t>
  </si>
  <si>
    <t>1360</t>
  </si>
  <si>
    <t>412</t>
  </si>
  <si>
    <t>17.6</t>
  </si>
  <si>
    <t>1731</t>
  </si>
  <si>
    <t>all</t>
  </si>
  <si>
    <t>all</t>
  </si>
  <si>
    <t>X</t>
  </si>
  <si>
    <t>2L</t>
  </si>
  <si>
    <t>2R</t>
  </si>
  <si>
    <t>3L</t>
  </si>
  <si>
    <t>3R</t>
  </si>
  <si>
    <t>length</t>
  </si>
  <si>
    <t>TIR</t>
  </si>
  <si>
    <t>non-LTR</t>
  </si>
  <si>
    <t>LTR</t>
  </si>
  <si>
    <t>foldback</t>
  </si>
  <si>
    <t>TART</t>
  </si>
  <si>
    <t>ninja</t>
  </si>
  <si>
    <t>X</t>
  </si>
  <si>
    <t>Doc4-element</t>
  </si>
  <si>
    <t>G6</t>
  </si>
  <si>
    <t>Porto1</t>
  </si>
  <si>
    <t>diver</t>
  </si>
  <si>
    <t>Fw2</t>
  </si>
  <si>
    <t>accord</t>
  </si>
  <si>
    <t>frogger</t>
  </si>
  <si>
    <t>gypsy11</t>
  </si>
  <si>
    <t>Doc2-element</t>
  </si>
  <si>
    <t>GATE</t>
  </si>
  <si>
    <t>gypsy9</t>
  </si>
  <si>
    <t>gypsy10</t>
  </si>
  <si>
    <t>NOF</t>
  </si>
  <si>
    <t>R1-2</t>
  </si>
  <si>
    <t>invader6</t>
  </si>
  <si>
    <t>HeT-A</t>
  </si>
  <si>
    <t>looper1</t>
  </si>
  <si>
    <t>aurora-element</t>
  </si>
  <si>
    <t>BS4</t>
  </si>
  <si>
    <t>length</t>
  </si>
  <si>
    <t>TE family</t>
  </si>
  <si>
    <t>count</t>
  </si>
  <si>
    <t>density</t>
  </si>
  <si>
    <t>2L</t>
  </si>
  <si>
    <t>length</t>
  </si>
  <si>
    <t>TE family</t>
  </si>
  <si>
    <t>count</t>
  </si>
  <si>
    <t>2R</t>
  </si>
  <si>
    <t>length</t>
  </si>
  <si>
    <t xml:space="preserve">TE family </t>
  </si>
  <si>
    <t>3L</t>
  </si>
  <si>
    <t>3R</t>
  </si>
  <si>
    <t>INE-1</t>
  </si>
  <si>
    <t>jockey</t>
  </si>
  <si>
    <t>roo</t>
  </si>
  <si>
    <t>Cr1a</t>
  </si>
  <si>
    <t>FB</t>
  </si>
  <si>
    <t>hobo</t>
  </si>
  <si>
    <t>Rt1b</t>
  </si>
  <si>
    <t>pogo</t>
  </si>
  <si>
    <t>mdg3</t>
  </si>
  <si>
    <t>I-element</t>
  </si>
  <si>
    <t>Burdock</t>
  </si>
  <si>
    <t>opus</t>
  </si>
  <si>
    <t>mdg1</t>
  </si>
  <si>
    <t>Doc</t>
  </si>
  <si>
    <t>S-element</t>
  </si>
  <si>
    <t>F-element</t>
  </si>
  <si>
    <t>flea</t>
  </si>
  <si>
    <t>invader2</t>
  </si>
  <si>
    <t>BS</t>
  </si>
  <si>
    <t>HB</t>
  </si>
  <si>
    <t>X-element</t>
  </si>
  <si>
    <t>blood</t>
  </si>
  <si>
    <t>copia</t>
  </si>
  <si>
    <t>Quasimodo</t>
  </si>
  <si>
    <t>hopper</t>
  </si>
  <si>
    <t>HMS-Beagle</t>
  </si>
  <si>
    <t>TART-B</t>
  </si>
  <si>
    <t>gypsy12</t>
  </si>
  <si>
    <t>Juan</t>
  </si>
  <si>
    <t>3S18</t>
  </si>
  <si>
    <t>Rt1a</t>
  </si>
  <si>
    <t>Tirant</t>
  </si>
  <si>
    <t>G5A</t>
  </si>
  <si>
    <t>Rt1c</t>
  </si>
  <si>
    <t>Stalker4</t>
  </si>
  <si>
    <t>baggins</t>
  </si>
  <si>
    <t>diver2</t>
  </si>
  <si>
    <t>invader1</t>
  </si>
  <si>
    <t>Helena</t>
  </si>
  <si>
    <t>Idefix</t>
  </si>
  <si>
    <t>Ivk</t>
  </si>
  <si>
    <t>gypsy</t>
  </si>
  <si>
    <t>G3</t>
  </si>
  <si>
    <t>jockey2</t>
  </si>
  <si>
    <t>mariner2</t>
  </si>
  <si>
    <t>transib2</t>
  </si>
  <si>
    <t>TART-A</t>
  </si>
  <si>
    <t>Tc1</t>
  </si>
  <si>
    <t>gypsy2</t>
  </si>
  <si>
    <t>gypsy5</t>
  </si>
  <si>
    <t>invader3</t>
  </si>
  <si>
    <t>springer</t>
  </si>
  <si>
    <t>transib4</t>
  </si>
  <si>
    <t>Max-element</t>
  </si>
  <si>
    <t>S2</t>
  </si>
  <si>
    <t>Tc3</t>
  </si>
  <si>
    <t>ZAM</t>
  </si>
  <si>
    <t>Bari1</t>
  </si>
  <si>
    <t>Dm88</t>
  </si>
  <si>
    <t>G-element</t>
  </si>
  <si>
    <t>G2</t>
  </si>
  <si>
    <t>Stalker2</t>
  </si>
  <si>
    <t>Tom1</t>
  </si>
  <si>
    <t>gypsy8</t>
  </si>
  <si>
    <t>hopper2</t>
  </si>
  <si>
    <t>micropia</t>
  </si>
  <si>
    <t>McClintock</t>
  </si>
  <si>
    <t>Q-element</t>
  </si>
  <si>
    <t>Stalker</t>
  </si>
  <si>
    <t>Tabor</t>
  </si>
  <si>
    <t>Tc1-2</t>
  </si>
  <si>
    <t>Transpac</t>
  </si>
  <si>
    <t>gypsy3</t>
  </si>
  <si>
    <t>ninja-Dsim-like</t>
  </si>
  <si>
    <t>rooA</t>
  </si>
  <si>
    <t>BS3</t>
  </si>
  <si>
    <t>Bari2</t>
  </si>
  <si>
    <t>Circe</t>
  </si>
  <si>
    <t>Doc3-element</t>
  </si>
  <si>
    <t>Fw3</t>
  </si>
  <si>
    <t>G4</t>
  </si>
  <si>
    <t>G5</t>
  </si>
  <si>
    <t>G7</t>
  </si>
  <si>
    <t>R1-element</t>
  </si>
  <si>
    <t>accord2</t>
  </si>
  <si>
    <t>gtwin</t>
  </si>
  <si>
    <t>gypsy4</t>
  </si>
</sst>
</file>

<file path=xl/styles.xml><?xml version="1.0" encoding="utf-8"?>
<styleSheet xmlns="http://schemas.openxmlformats.org/spreadsheetml/2006/main">
  <numFmts count="14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_(&quot;€&quot;* #,##0_);_(&quot;€&quot;* \(#,##0\);_(&quot;€&quot;* &quot;-&quot;_);_(@_)"/>
    <numFmt numFmtId="165" formatCode="_(* #,##0_);_(* \(#,##0\);_(* &quot;-&quot;_);_(@_)"/>
    <numFmt numFmtId="166" formatCode="_(&quot;€&quot;* #,##0.00_);_(&quot;€&quot;* \(#,##0.00\);_(&quot;€&quot;* &quot;-&quot;??_);_(@_)"/>
    <numFmt numFmtId="167" formatCode="_(* #,##0.00_);_(* \(#,##0.00\);_(* &quot;-&quot;??_);_(@_)"/>
    <numFmt numFmtId="168" formatCode="General"/>
    <numFmt numFmtId="169" formatCode="0.0"/>
  </numFmts>
  <fonts count="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4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49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7" fillId="0" borderId="0" xfId="0" applyFont="1" applyAlignment="1">
      <alignment/>
    </xf>
    <xf numFmtId="169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169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127"/>
  <sheetViews>
    <sheetView zoomScale="145" zoomScaleNormal="145" workbookViewId="0" topLeftCell="A1">
      <selection activeCell="A87" sqref="A87:A117"/>
    </sheetView>
  </sheetViews>
  <sheetFormatPr defaultColWidth="11.00390625" defaultRowHeight="12.75"/>
  <cols>
    <col min="2" max="2" width="7.25390625" style="0" customWidth="1"/>
    <col min="3" max="3" width="6.625" style="0" customWidth="1"/>
    <col min="4" max="4" width="3.25390625" style="0" customWidth="1"/>
    <col min="6" max="6" width="6.375" style="0" customWidth="1"/>
    <col min="7" max="7" width="6.125" style="2" customWidth="1"/>
    <col min="8" max="8" width="2.375" style="0" customWidth="1"/>
    <col min="10" max="10" width="5.625" style="0" customWidth="1"/>
    <col min="11" max="11" width="6.375" style="0" customWidth="1"/>
    <col min="12" max="12" width="3.00390625" style="0" customWidth="1"/>
    <col min="14" max="14" width="5.25390625" style="0" customWidth="1"/>
    <col min="15" max="15" width="6.375" style="0" customWidth="1"/>
    <col min="16" max="16" width="3.00390625" style="0" customWidth="1"/>
    <col min="18" max="18" width="4.875" style="0" customWidth="1"/>
    <col min="19" max="19" width="5.875" style="0" customWidth="1"/>
    <col min="20" max="20" width="2.625" style="0" customWidth="1"/>
    <col min="22" max="22" width="5.125" style="0" customWidth="1"/>
    <col min="23" max="23" width="5.875" style="0" customWidth="1"/>
    <col min="24" max="24" width="2.25390625" style="0" customWidth="1"/>
    <col min="26" max="26" width="4.875" style="0" customWidth="1"/>
    <col min="27" max="27" width="5.75390625" style="0" customWidth="1"/>
  </cols>
  <sheetData>
    <row r="1" ht="12.75">
      <c r="A1" t="s">
        <v>11</v>
      </c>
    </row>
    <row r="2" ht="12.75">
      <c r="A2" t="s">
        <v>8</v>
      </c>
    </row>
    <row r="4" spans="1:25" ht="18">
      <c r="A4" s="3" t="s">
        <v>9</v>
      </c>
      <c r="E4" s="3" t="s">
        <v>31</v>
      </c>
      <c r="I4" s="3" t="s">
        <v>55</v>
      </c>
      <c r="M4" s="3" t="s">
        <v>59</v>
      </c>
      <c r="Q4" s="3" t="s">
        <v>62</v>
      </c>
      <c r="U4" s="3" t="s">
        <v>63</v>
      </c>
      <c r="Y4" s="3">
        <v>4</v>
      </c>
    </row>
    <row r="5" spans="1:25" ht="12.75">
      <c r="A5" t="s">
        <v>10</v>
      </c>
      <c r="E5" t="s">
        <v>51</v>
      </c>
      <c r="I5" t="s">
        <v>56</v>
      </c>
      <c r="M5" t="s">
        <v>60</v>
      </c>
      <c r="Q5" t="s">
        <v>56</v>
      </c>
      <c r="U5" t="s">
        <v>56</v>
      </c>
      <c r="Y5" t="s">
        <v>56</v>
      </c>
    </row>
    <row r="6" spans="1:25" ht="12.75">
      <c r="A6">
        <f>E6+I6+M6+Q6+U6+Y6</f>
        <v>120381546</v>
      </c>
      <c r="E6">
        <v>22422827</v>
      </c>
      <c r="I6">
        <v>23011544</v>
      </c>
      <c r="M6">
        <v>21146708</v>
      </c>
      <c r="Q6">
        <v>24543557</v>
      </c>
      <c r="U6">
        <v>27905053</v>
      </c>
      <c r="Y6">
        <v>1351857</v>
      </c>
    </row>
    <row r="8" spans="1:27" ht="12.75">
      <c r="A8" s="1" t="s">
        <v>52</v>
      </c>
      <c r="B8" t="s">
        <v>53</v>
      </c>
      <c r="C8" s="7" t="s">
        <v>7</v>
      </c>
      <c r="E8" s="1" t="s">
        <v>52</v>
      </c>
      <c r="F8" t="s">
        <v>53</v>
      </c>
      <c r="G8" s="2" t="s">
        <v>7</v>
      </c>
      <c r="I8" t="s">
        <v>57</v>
      </c>
      <c r="J8" t="s">
        <v>58</v>
      </c>
      <c r="K8" t="s">
        <v>54</v>
      </c>
      <c r="M8" s="1" t="s">
        <v>61</v>
      </c>
      <c r="N8" t="s">
        <v>53</v>
      </c>
      <c r="O8" t="s">
        <v>54</v>
      </c>
      <c r="Q8" t="s">
        <v>57</v>
      </c>
      <c r="R8" t="s">
        <v>58</v>
      </c>
      <c r="S8" t="s">
        <v>54</v>
      </c>
      <c r="U8" t="s">
        <v>57</v>
      </c>
      <c r="V8" t="s">
        <v>58</v>
      </c>
      <c r="W8" t="s">
        <v>54</v>
      </c>
      <c r="Y8" t="s">
        <v>57</v>
      </c>
      <c r="Z8" t="s">
        <v>58</v>
      </c>
      <c r="AA8" t="s">
        <v>54</v>
      </c>
    </row>
    <row r="9" spans="1:27" ht="12.75">
      <c r="A9" s="5" t="s">
        <v>17</v>
      </c>
      <c r="B9">
        <f>SUM(B10:B127)</f>
        <v>10208</v>
      </c>
      <c r="C9" s="7">
        <f>1000000*B9/$A$6</f>
        <v>84.79705020568518</v>
      </c>
      <c r="E9" s="5" t="s">
        <v>17</v>
      </c>
      <c r="F9">
        <f>SUM(F10:F108)</f>
        <v>1638</v>
      </c>
      <c r="G9" s="2">
        <f>1000000*F9/$E$6</f>
        <v>73.05055691684193</v>
      </c>
      <c r="I9" s="5" t="s">
        <v>18</v>
      </c>
      <c r="J9">
        <f>SUM(J10:J111)</f>
        <v>1942</v>
      </c>
      <c r="K9" s="4">
        <f>1000000*J9/$I$6</f>
        <v>84.39242494984256</v>
      </c>
      <c r="M9" s="5" t="s">
        <v>18</v>
      </c>
      <c r="N9">
        <f>SUM(N10:N119)</f>
        <v>2099</v>
      </c>
      <c r="O9" s="4">
        <f>1000000*N9/$M$6</f>
        <v>99.25894848503134</v>
      </c>
      <c r="Q9" s="6" t="s">
        <v>18</v>
      </c>
      <c r="R9">
        <f>SUM(R10:R115)</f>
        <v>2105</v>
      </c>
      <c r="S9" s="4">
        <f>1000000*R9/$Q$6</f>
        <v>85.76588959782806</v>
      </c>
      <c r="U9" s="6" t="s">
        <v>18</v>
      </c>
      <c r="V9">
        <f>SUM(V10:V100)</f>
        <v>1938</v>
      </c>
      <c r="W9" s="4">
        <f>V9*1000000/$U$6</f>
        <v>69.44978746322396</v>
      </c>
      <c r="Y9" s="5" t="s">
        <v>18</v>
      </c>
      <c r="Z9">
        <f>SUM(Z10:Z63)</f>
        <v>486</v>
      </c>
      <c r="AA9" s="4">
        <f>Z9*1000000/$Y$6</f>
        <v>359.505480239404</v>
      </c>
    </row>
    <row r="10" spans="1:27" ht="12.75">
      <c r="A10" s="1" t="s">
        <v>64</v>
      </c>
      <c r="B10">
        <v>2259</v>
      </c>
      <c r="C10" s="7">
        <f aca="true" t="shared" si="0" ref="C10:C73">1000000*B10/$A$6</f>
        <v>18.76533468011783</v>
      </c>
      <c r="E10" s="1" t="s">
        <v>64</v>
      </c>
      <c r="F10">
        <v>356</v>
      </c>
      <c r="G10" s="4">
        <f aca="true" t="shared" si="1" ref="G10:G73">1000000*F10/$E$6</f>
        <v>15.876677815870407</v>
      </c>
      <c r="I10" s="1" t="s">
        <v>64</v>
      </c>
      <c r="J10">
        <v>452</v>
      </c>
      <c r="K10" s="4">
        <f aca="true" t="shared" si="2" ref="K10:K73">1000000*J10/$I$6</f>
        <v>19.642315178851103</v>
      </c>
      <c r="M10" s="1" t="s">
        <v>64</v>
      </c>
      <c r="N10">
        <v>482</v>
      </c>
      <c r="O10" s="4">
        <f aca="true" t="shared" si="3" ref="O10:O73">1000000*N10/$M$6</f>
        <v>22.793145864595093</v>
      </c>
      <c r="Q10" s="1" t="s">
        <v>64</v>
      </c>
      <c r="R10">
        <v>402</v>
      </c>
      <c r="S10" s="4">
        <f aca="true" t="shared" si="4" ref="S10:S73">1000000*R10/$Q$6</f>
        <v>16.37904399920517</v>
      </c>
      <c r="U10" s="1" t="s">
        <v>65</v>
      </c>
      <c r="V10">
        <v>259</v>
      </c>
      <c r="W10" s="4">
        <f aca="true" t="shared" si="5" ref="W10:W73">V10*1000000/$U$6</f>
        <v>9.28147314394995</v>
      </c>
      <c r="Y10" s="1" t="s">
        <v>64</v>
      </c>
      <c r="Z10">
        <v>317</v>
      </c>
      <c r="AA10" s="4">
        <f aca="true" t="shared" si="6" ref="AA10:AA63">Z10*1000000/$Y$6</f>
        <v>234.49225768701868</v>
      </c>
    </row>
    <row r="11" spans="1:27" ht="12.75">
      <c r="A11" s="1" t="s">
        <v>65</v>
      </c>
      <c r="B11">
        <v>1053</v>
      </c>
      <c r="C11" s="7">
        <f t="shared" si="0"/>
        <v>8.747187878780025</v>
      </c>
      <c r="E11" s="1" t="s">
        <v>65</v>
      </c>
      <c r="F11">
        <v>215</v>
      </c>
      <c r="G11" s="4">
        <f t="shared" si="1"/>
        <v>9.588443062955443</v>
      </c>
      <c r="I11" s="1" t="s">
        <v>65</v>
      </c>
      <c r="J11">
        <v>177</v>
      </c>
      <c r="K11" s="4">
        <f t="shared" si="2"/>
        <v>7.691791563399657</v>
      </c>
      <c r="M11" s="1" t="s">
        <v>65</v>
      </c>
      <c r="N11">
        <v>194</v>
      </c>
      <c r="O11" s="4">
        <f t="shared" si="3"/>
        <v>9.174004767077694</v>
      </c>
      <c r="Q11" s="1" t="s">
        <v>65</v>
      </c>
      <c r="R11">
        <v>200</v>
      </c>
      <c r="S11" s="4">
        <f t="shared" si="4"/>
        <v>8.148778109057298</v>
      </c>
      <c r="U11" s="1" t="s">
        <v>64</v>
      </c>
      <c r="V11">
        <v>250</v>
      </c>
      <c r="W11" s="4">
        <f t="shared" si="5"/>
        <v>8.958950911148602</v>
      </c>
      <c r="Y11" s="1" t="s">
        <v>13</v>
      </c>
      <c r="Z11">
        <v>33</v>
      </c>
      <c r="AA11" s="4">
        <f t="shared" si="6"/>
        <v>24.410865942181754</v>
      </c>
    </row>
    <row r="12" spans="1:27" ht="12.75">
      <c r="A12" s="1" t="s">
        <v>66</v>
      </c>
      <c r="B12">
        <v>750</v>
      </c>
      <c r="C12" s="7">
        <f t="shared" si="0"/>
        <v>6.230190796851869</v>
      </c>
      <c r="E12" s="1" t="s">
        <v>66</v>
      </c>
      <c r="F12">
        <v>179</v>
      </c>
      <c r="G12" s="4">
        <f t="shared" si="1"/>
        <v>7.982936317530346</v>
      </c>
      <c r="I12" s="1" t="s">
        <v>66</v>
      </c>
      <c r="J12">
        <v>110</v>
      </c>
      <c r="K12" s="4">
        <f t="shared" si="2"/>
        <v>4.780209446180578</v>
      </c>
      <c r="M12" s="1" t="s">
        <v>66</v>
      </c>
      <c r="N12">
        <v>125</v>
      </c>
      <c r="O12" s="4">
        <f t="shared" si="3"/>
        <v>5.911085545797483</v>
      </c>
      <c r="Q12" s="1" t="s">
        <v>66</v>
      </c>
      <c r="R12">
        <v>140</v>
      </c>
      <c r="S12" s="4">
        <f t="shared" si="4"/>
        <v>5.704144676340109</v>
      </c>
      <c r="U12" s="1" t="s">
        <v>66</v>
      </c>
      <c r="V12">
        <v>195</v>
      </c>
      <c r="W12" s="4">
        <f t="shared" si="5"/>
        <v>6.987981710695909</v>
      </c>
      <c r="Y12" s="1" t="s">
        <v>67</v>
      </c>
      <c r="Z12">
        <v>20</v>
      </c>
      <c r="AA12" s="4">
        <f t="shared" si="6"/>
        <v>14.794464207382882</v>
      </c>
    </row>
    <row r="13" spans="1:27" ht="12.75">
      <c r="A13" s="1">
        <v>1360</v>
      </c>
      <c r="B13">
        <v>448</v>
      </c>
      <c r="C13" s="7">
        <f t="shared" si="0"/>
        <v>3.7215006359861835</v>
      </c>
      <c r="E13" s="1" t="s">
        <v>67</v>
      </c>
      <c r="F13">
        <v>64</v>
      </c>
      <c r="G13" s="4">
        <f t="shared" si="1"/>
        <v>2.854234214089062</v>
      </c>
      <c r="I13" s="1" t="s">
        <v>13</v>
      </c>
      <c r="J13">
        <v>91</v>
      </c>
      <c r="K13" s="4">
        <f t="shared" si="2"/>
        <v>3.95453690547666</v>
      </c>
      <c r="M13" s="1" t="s">
        <v>13</v>
      </c>
      <c r="N13">
        <v>109</v>
      </c>
      <c r="O13" s="4">
        <f t="shared" si="3"/>
        <v>5.154466595935405</v>
      </c>
      <c r="Q13" s="1" t="s">
        <v>13</v>
      </c>
      <c r="R13">
        <v>100</v>
      </c>
      <c r="S13" s="4">
        <f t="shared" si="4"/>
        <v>4.074389054528649</v>
      </c>
      <c r="U13" s="1" t="s">
        <v>67</v>
      </c>
      <c r="V13">
        <v>75</v>
      </c>
      <c r="W13" s="4">
        <f t="shared" si="5"/>
        <v>2.6876852733445804</v>
      </c>
      <c r="Y13" s="1" t="s">
        <v>65</v>
      </c>
      <c r="Z13">
        <v>8</v>
      </c>
      <c r="AA13" s="4">
        <f t="shared" si="6"/>
        <v>5.917785682953153</v>
      </c>
    </row>
    <row r="14" spans="1:27" ht="12.75">
      <c r="A14" s="1" t="s">
        <v>67</v>
      </c>
      <c r="B14">
        <v>416</v>
      </c>
      <c r="C14" s="7">
        <f t="shared" si="0"/>
        <v>3.4556791619871703</v>
      </c>
      <c r="E14" s="1" t="s">
        <v>12</v>
      </c>
      <c r="F14">
        <v>49</v>
      </c>
      <c r="G14" s="4">
        <f t="shared" si="1"/>
        <v>2.185273070161938</v>
      </c>
      <c r="I14" s="1" t="s">
        <v>67</v>
      </c>
      <c r="J14">
        <v>76</v>
      </c>
      <c r="K14" s="4">
        <f t="shared" si="2"/>
        <v>3.302690162815672</v>
      </c>
      <c r="M14" s="1" t="s">
        <v>67</v>
      </c>
      <c r="N14">
        <v>89</v>
      </c>
      <c r="O14" s="4">
        <f t="shared" si="3"/>
        <v>4.208692908607808</v>
      </c>
      <c r="Q14" s="1" t="s">
        <v>67</v>
      </c>
      <c r="R14">
        <v>92</v>
      </c>
      <c r="S14" s="4">
        <f t="shared" si="4"/>
        <v>3.748437930166357</v>
      </c>
      <c r="U14" s="1" t="s">
        <v>13</v>
      </c>
      <c r="V14">
        <v>72</v>
      </c>
      <c r="W14" s="4">
        <f t="shared" si="5"/>
        <v>2.580177862410797</v>
      </c>
      <c r="Y14" s="1" t="s">
        <v>111</v>
      </c>
      <c r="Z14">
        <v>8</v>
      </c>
      <c r="AA14" s="4">
        <f t="shared" si="6"/>
        <v>5.917785682953153</v>
      </c>
    </row>
    <row r="15" spans="1:27" ht="12.75">
      <c r="A15" s="1">
        <v>297</v>
      </c>
      <c r="B15">
        <v>243</v>
      </c>
      <c r="C15" s="7">
        <f t="shared" si="0"/>
        <v>2.0185818181800057</v>
      </c>
      <c r="E15" s="1" t="s">
        <v>13</v>
      </c>
      <c r="F15">
        <v>43</v>
      </c>
      <c r="G15" s="4">
        <f t="shared" si="1"/>
        <v>1.9176886125910886</v>
      </c>
      <c r="I15" s="1" t="s">
        <v>12</v>
      </c>
      <c r="J15">
        <v>51</v>
      </c>
      <c r="K15" s="4">
        <f t="shared" si="2"/>
        <v>2.2162789250473587</v>
      </c>
      <c r="M15" s="1" t="s">
        <v>12</v>
      </c>
      <c r="N15">
        <v>42</v>
      </c>
      <c r="O15" s="4">
        <f t="shared" si="3"/>
        <v>1.9861247433879543</v>
      </c>
      <c r="Q15" s="1" t="s">
        <v>73</v>
      </c>
      <c r="R15">
        <v>59</v>
      </c>
      <c r="S15" s="4">
        <f t="shared" si="4"/>
        <v>2.403889542171903</v>
      </c>
      <c r="U15" s="1" t="s">
        <v>79</v>
      </c>
      <c r="V15">
        <v>56</v>
      </c>
      <c r="W15" s="4">
        <f t="shared" si="5"/>
        <v>2.0068050040972865</v>
      </c>
      <c r="Y15" s="1" t="s">
        <v>79</v>
      </c>
      <c r="Z15">
        <v>8</v>
      </c>
      <c r="AA15" s="4">
        <f t="shared" si="6"/>
        <v>5.917785682953153</v>
      </c>
    </row>
    <row r="16" spans="1:27" ht="12.75">
      <c r="A16" s="1" t="s">
        <v>73</v>
      </c>
      <c r="B16">
        <v>225</v>
      </c>
      <c r="C16" s="7">
        <f t="shared" si="0"/>
        <v>1.8690572390555609</v>
      </c>
      <c r="E16" s="1" t="s">
        <v>69</v>
      </c>
      <c r="F16">
        <v>41</v>
      </c>
      <c r="G16" s="4">
        <f t="shared" si="1"/>
        <v>1.8284937934008054</v>
      </c>
      <c r="I16" s="1" t="s">
        <v>73</v>
      </c>
      <c r="J16">
        <v>50</v>
      </c>
      <c r="K16" s="4">
        <f t="shared" si="2"/>
        <v>2.172822475536626</v>
      </c>
      <c r="M16" s="1" t="s">
        <v>70</v>
      </c>
      <c r="N16">
        <v>35</v>
      </c>
      <c r="O16" s="4">
        <f t="shared" si="3"/>
        <v>1.6551039528232951</v>
      </c>
      <c r="Q16" s="1" t="s">
        <v>12</v>
      </c>
      <c r="R16">
        <v>49</v>
      </c>
      <c r="S16" s="4">
        <f t="shared" si="4"/>
        <v>1.996450636719038</v>
      </c>
      <c r="U16" s="1" t="s">
        <v>14</v>
      </c>
      <c r="V16">
        <v>55</v>
      </c>
      <c r="W16" s="4">
        <f t="shared" si="5"/>
        <v>1.9709692004526922</v>
      </c>
      <c r="Y16" s="1" t="s">
        <v>83</v>
      </c>
      <c r="Z16">
        <v>7</v>
      </c>
      <c r="AA16" s="4">
        <f t="shared" si="6"/>
        <v>5.178062472584008</v>
      </c>
    </row>
    <row r="17" spans="1:27" ht="12.75">
      <c r="A17" s="1" t="s">
        <v>79</v>
      </c>
      <c r="B17">
        <v>208</v>
      </c>
      <c r="C17" s="7">
        <f t="shared" si="0"/>
        <v>1.7278395809935851</v>
      </c>
      <c r="E17" s="1" t="s">
        <v>68</v>
      </c>
      <c r="F17">
        <v>38</v>
      </c>
      <c r="G17" s="4">
        <f t="shared" si="1"/>
        <v>1.6947015646153805</v>
      </c>
      <c r="I17" s="1" t="s">
        <v>79</v>
      </c>
      <c r="J17">
        <v>45</v>
      </c>
      <c r="K17" s="4">
        <f t="shared" si="2"/>
        <v>1.9555402279829637</v>
      </c>
      <c r="M17" s="1" t="s">
        <v>73</v>
      </c>
      <c r="N17">
        <v>35</v>
      </c>
      <c r="O17" s="4">
        <f t="shared" si="3"/>
        <v>1.6551039528232951</v>
      </c>
      <c r="Q17" s="1" t="s">
        <v>79</v>
      </c>
      <c r="R17">
        <v>48</v>
      </c>
      <c r="S17" s="4">
        <f t="shared" si="4"/>
        <v>1.9557067461737514</v>
      </c>
      <c r="U17" s="1" t="s">
        <v>69</v>
      </c>
      <c r="V17">
        <v>52</v>
      </c>
      <c r="W17" s="4">
        <f t="shared" si="5"/>
        <v>1.863461789518909</v>
      </c>
      <c r="Y17" s="1" t="s">
        <v>78</v>
      </c>
      <c r="Z17">
        <v>5</v>
      </c>
      <c r="AA17" s="4">
        <f t="shared" si="6"/>
        <v>3.6986160518457205</v>
      </c>
    </row>
    <row r="18" spans="1:27" ht="12.75">
      <c r="A18" s="1" t="s">
        <v>69</v>
      </c>
      <c r="B18">
        <v>195</v>
      </c>
      <c r="C18" s="7">
        <f t="shared" si="0"/>
        <v>1.619849607181486</v>
      </c>
      <c r="E18" s="1" t="s">
        <v>73</v>
      </c>
      <c r="F18">
        <v>34</v>
      </c>
      <c r="G18" s="4">
        <f t="shared" si="1"/>
        <v>1.5163119262348141</v>
      </c>
      <c r="I18" s="1" t="s">
        <v>14</v>
      </c>
      <c r="J18">
        <v>42</v>
      </c>
      <c r="K18" s="4">
        <f t="shared" si="2"/>
        <v>1.8251708794507662</v>
      </c>
      <c r="M18" s="1" t="s">
        <v>79</v>
      </c>
      <c r="N18">
        <v>32</v>
      </c>
      <c r="O18" s="4">
        <f t="shared" si="3"/>
        <v>1.5132378997241556</v>
      </c>
      <c r="Q18" s="1" t="s">
        <v>68</v>
      </c>
      <c r="R18">
        <v>42</v>
      </c>
      <c r="S18" s="4">
        <f t="shared" si="4"/>
        <v>1.7112434029020325</v>
      </c>
      <c r="U18" s="1" t="s">
        <v>12</v>
      </c>
      <c r="V18">
        <v>50</v>
      </c>
      <c r="W18" s="4">
        <f t="shared" si="5"/>
        <v>1.7917901822297202</v>
      </c>
      <c r="Y18" s="1" t="s">
        <v>73</v>
      </c>
      <c r="Z18">
        <v>5</v>
      </c>
      <c r="AA18" s="4">
        <f t="shared" si="6"/>
        <v>3.6986160518457205</v>
      </c>
    </row>
    <row r="19" spans="1:27" ht="12.75">
      <c r="A19" s="1" t="s">
        <v>68</v>
      </c>
      <c r="B19">
        <v>186</v>
      </c>
      <c r="C19" s="7">
        <f t="shared" si="0"/>
        <v>1.5450873176192637</v>
      </c>
      <c r="E19" s="1" t="s">
        <v>71</v>
      </c>
      <c r="F19">
        <v>32</v>
      </c>
      <c r="G19" s="4">
        <f t="shared" si="1"/>
        <v>1.427117107044531</v>
      </c>
      <c r="I19" s="1" t="s">
        <v>69</v>
      </c>
      <c r="J19">
        <v>40</v>
      </c>
      <c r="K19" s="4">
        <f t="shared" si="2"/>
        <v>1.738257980429301</v>
      </c>
      <c r="M19" s="1" t="s">
        <v>80</v>
      </c>
      <c r="N19">
        <v>30</v>
      </c>
      <c r="O19" s="4">
        <f t="shared" si="3"/>
        <v>1.418660530991396</v>
      </c>
      <c r="Q19" s="1" t="s">
        <v>70</v>
      </c>
      <c r="R19">
        <v>39</v>
      </c>
      <c r="S19" s="4">
        <f t="shared" si="4"/>
        <v>1.5890117312661731</v>
      </c>
      <c r="U19" s="1" t="s">
        <v>73</v>
      </c>
      <c r="V19">
        <v>42</v>
      </c>
      <c r="W19" s="4">
        <f t="shared" si="5"/>
        <v>1.505103753072965</v>
      </c>
      <c r="Y19" s="1" t="s">
        <v>107</v>
      </c>
      <c r="Z19">
        <v>4</v>
      </c>
      <c r="AA19" s="4">
        <f t="shared" si="6"/>
        <v>2.9588928414765765</v>
      </c>
    </row>
    <row r="20" spans="1:27" ht="12.75">
      <c r="A20" s="1">
        <v>412</v>
      </c>
      <c r="B20">
        <v>181</v>
      </c>
      <c r="C20" s="7">
        <f t="shared" si="0"/>
        <v>1.503552712306918</v>
      </c>
      <c r="E20" s="1" t="s">
        <v>70</v>
      </c>
      <c r="F20">
        <v>30</v>
      </c>
      <c r="G20" s="4">
        <f t="shared" si="1"/>
        <v>1.3379222878542478</v>
      </c>
      <c r="I20" s="1" t="s">
        <v>68</v>
      </c>
      <c r="J20">
        <v>40</v>
      </c>
      <c r="K20" s="4">
        <f t="shared" si="2"/>
        <v>1.738257980429301</v>
      </c>
      <c r="M20" s="1" t="s">
        <v>14</v>
      </c>
      <c r="N20">
        <v>29</v>
      </c>
      <c r="O20" s="4">
        <f t="shared" si="3"/>
        <v>1.371371846625016</v>
      </c>
      <c r="Q20" s="1" t="s">
        <v>69</v>
      </c>
      <c r="R20">
        <v>35</v>
      </c>
      <c r="S20" s="4">
        <f t="shared" si="4"/>
        <v>1.4260361690850272</v>
      </c>
      <c r="U20" s="1" t="s">
        <v>76</v>
      </c>
      <c r="V20">
        <v>41</v>
      </c>
      <c r="W20" s="4">
        <f t="shared" si="5"/>
        <v>1.4692679494283705</v>
      </c>
      <c r="Y20" s="1" t="s">
        <v>134</v>
      </c>
      <c r="Z20">
        <v>4</v>
      </c>
      <c r="AA20" s="4">
        <f t="shared" si="6"/>
        <v>2.9588928414765765</v>
      </c>
    </row>
    <row r="21" spans="1:27" ht="12.75">
      <c r="A21" s="1" t="s">
        <v>70</v>
      </c>
      <c r="B21">
        <v>172</v>
      </c>
      <c r="C21" s="7">
        <f t="shared" si="0"/>
        <v>1.4287904227446955</v>
      </c>
      <c r="E21" s="1" t="s">
        <v>75</v>
      </c>
      <c r="F21">
        <v>29</v>
      </c>
      <c r="G21" s="4">
        <f t="shared" si="1"/>
        <v>1.2933248782591062</v>
      </c>
      <c r="I21" s="1" t="s">
        <v>70</v>
      </c>
      <c r="J21">
        <v>34</v>
      </c>
      <c r="K21" s="4">
        <f t="shared" si="2"/>
        <v>1.4775192833649058</v>
      </c>
      <c r="M21" s="1" t="s">
        <v>75</v>
      </c>
      <c r="N21">
        <v>27</v>
      </c>
      <c r="O21" s="4">
        <f t="shared" si="3"/>
        <v>1.2767944778922564</v>
      </c>
      <c r="Q21" s="1" t="s">
        <v>86</v>
      </c>
      <c r="R21">
        <v>34</v>
      </c>
      <c r="S21" s="4">
        <f t="shared" si="4"/>
        <v>1.3852922785397406</v>
      </c>
      <c r="U21" s="1" t="s">
        <v>71</v>
      </c>
      <c r="V21">
        <v>39</v>
      </c>
      <c r="W21" s="4">
        <f t="shared" si="5"/>
        <v>1.3975963421391817</v>
      </c>
      <c r="Y21" s="1" t="s">
        <v>143</v>
      </c>
      <c r="Z21">
        <v>4</v>
      </c>
      <c r="AA21" s="4">
        <f t="shared" si="6"/>
        <v>2.9588928414765765</v>
      </c>
    </row>
    <row r="22" spans="1:27" ht="12.75">
      <c r="A22" s="1" t="s">
        <v>71</v>
      </c>
      <c r="B22">
        <v>151</v>
      </c>
      <c r="C22" s="7">
        <f t="shared" si="0"/>
        <v>1.254345080432843</v>
      </c>
      <c r="E22" s="1" t="s">
        <v>72</v>
      </c>
      <c r="F22">
        <v>29</v>
      </c>
      <c r="G22" s="4">
        <f t="shared" si="1"/>
        <v>1.2933248782591062</v>
      </c>
      <c r="I22" s="1" t="s">
        <v>85</v>
      </c>
      <c r="J22">
        <v>30</v>
      </c>
      <c r="K22" s="4">
        <f t="shared" si="2"/>
        <v>1.3036934853219757</v>
      </c>
      <c r="M22" s="1" t="s">
        <v>69</v>
      </c>
      <c r="N22">
        <v>27</v>
      </c>
      <c r="O22" s="4">
        <f t="shared" si="3"/>
        <v>1.2767944778922564</v>
      </c>
      <c r="Q22" s="1" t="s">
        <v>75</v>
      </c>
      <c r="R22">
        <v>33</v>
      </c>
      <c r="S22" s="4">
        <f t="shared" si="4"/>
        <v>1.3445483879944542</v>
      </c>
      <c r="U22" s="1" t="s">
        <v>77</v>
      </c>
      <c r="V22">
        <v>39</v>
      </c>
      <c r="W22" s="4">
        <f t="shared" si="5"/>
        <v>1.3975963421391817</v>
      </c>
      <c r="Y22" s="1" t="s">
        <v>68</v>
      </c>
      <c r="Z22">
        <v>4</v>
      </c>
      <c r="AA22" s="4">
        <f t="shared" si="6"/>
        <v>2.9588928414765765</v>
      </c>
    </row>
    <row r="23" spans="1:27" ht="12.75">
      <c r="A23" s="1" t="s">
        <v>75</v>
      </c>
      <c r="B23">
        <v>150</v>
      </c>
      <c r="C23" s="7">
        <f t="shared" si="0"/>
        <v>1.246038159370374</v>
      </c>
      <c r="E23" s="1" t="s">
        <v>74</v>
      </c>
      <c r="F23">
        <v>27</v>
      </c>
      <c r="G23" s="4">
        <f t="shared" si="1"/>
        <v>1.204130059068823</v>
      </c>
      <c r="I23" s="1" t="s">
        <v>77</v>
      </c>
      <c r="J23">
        <v>30</v>
      </c>
      <c r="K23" s="4">
        <f t="shared" si="2"/>
        <v>1.3036934853219757</v>
      </c>
      <c r="M23" s="1" t="s">
        <v>127</v>
      </c>
      <c r="N23">
        <v>27</v>
      </c>
      <c r="O23" s="4">
        <f t="shared" si="3"/>
        <v>1.2767944778922564</v>
      </c>
      <c r="Q23" s="1" t="s">
        <v>71</v>
      </c>
      <c r="R23">
        <v>32</v>
      </c>
      <c r="S23" s="4">
        <f t="shared" si="4"/>
        <v>1.3038044974491676</v>
      </c>
      <c r="U23" s="1" t="s">
        <v>82</v>
      </c>
      <c r="V23">
        <v>39</v>
      </c>
      <c r="W23" s="4">
        <f t="shared" si="5"/>
        <v>1.3975963421391817</v>
      </c>
      <c r="Y23" s="1" t="s">
        <v>71</v>
      </c>
      <c r="Z23">
        <v>3</v>
      </c>
      <c r="AA23" s="4">
        <f t="shared" si="6"/>
        <v>2.219169631107432</v>
      </c>
    </row>
    <row r="24" spans="1:27" ht="12.75">
      <c r="A24" s="1" t="s">
        <v>76</v>
      </c>
      <c r="B24">
        <v>136</v>
      </c>
      <c r="C24" s="7">
        <f t="shared" si="0"/>
        <v>1.1297412644958056</v>
      </c>
      <c r="E24" s="1" t="s">
        <v>76</v>
      </c>
      <c r="F24">
        <v>22</v>
      </c>
      <c r="G24" s="4">
        <f t="shared" si="1"/>
        <v>0.9811430110931151</v>
      </c>
      <c r="I24" s="1" t="s">
        <v>89</v>
      </c>
      <c r="J24">
        <v>29</v>
      </c>
      <c r="K24" s="4">
        <f t="shared" si="2"/>
        <v>1.2602370358112434</v>
      </c>
      <c r="M24" s="1" t="s">
        <v>100</v>
      </c>
      <c r="N24">
        <v>27</v>
      </c>
      <c r="O24" s="4">
        <f t="shared" si="3"/>
        <v>1.2767944778922564</v>
      </c>
      <c r="Q24" s="1" t="s">
        <v>14</v>
      </c>
      <c r="R24">
        <v>32</v>
      </c>
      <c r="S24" s="4">
        <f t="shared" si="4"/>
        <v>1.3038044974491676</v>
      </c>
      <c r="U24" s="1" t="s">
        <v>85</v>
      </c>
      <c r="V24">
        <v>36</v>
      </c>
      <c r="W24" s="4">
        <f t="shared" si="5"/>
        <v>1.2900889312053985</v>
      </c>
      <c r="Y24" s="1" t="s">
        <v>108</v>
      </c>
      <c r="Z24">
        <v>3</v>
      </c>
      <c r="AA24" s="4">
        <f t="shared" si="6"/>
        <v>2.219169631107432</v>
      </c>
    </row>
    <row r="25" spans="1:27" ht="12.75">
      <c r="A25" s="1" t="s">
        <v>77</v>
      </c>
      <c r="B25">
        <v>132</v>
      </c>
      <c r="C25" s="7">
        <f t="shared" si="0"/>
        <v>1.0965135802459292</v>
      </c>
      <c r="E25" s="1" t="s">
        <v>77</v>
      </c>
      <c r="F25">
        <v>22</v>
      </c>
      <c r="G25" s="4">
        <f t="shared" si="1"/>
        <v>0.9811430110931151</v>
      </c>
      <c r="I25" s="1" t="s">
        <v>76</v>
      </c>
      <c r="J25">
        <v>27</v>
      </c>
      <c r="K25" s="4">
        <f t="shared" si="2"/>
        <v>1.1733241367897782</v>
      </c>
      <c r="M25" s="1" t="s">
        <v>86</v>
      </c>
      <c r="N25">
        <v>26</v>
      </c>
      <c r="O25" s="4">
        <f t="shared" si="3"/>
        <v>1.2295057935258764</v>
      </c>
      <c r="Q25" s="1" t="s">
        <v>72</v>
      </c>
      <c r="R25">
        <v>30</v>
      </c>
      <c r="S25" s="4">
        <f t="shared" si="4"/>
        <v>1.2223167163585946</v>
      </c>
      <c r="U25" s="1" t="s">
        <v>68</v>
      </c>
      <c r="V25">
        <v>36</v>
      </c>
      <c r="W25" s="4">
        <f t="shared" si="5"/>
        <v>1.2900889312053985</v>
      </c>
      <c r="Y25" s="1" t="s">
        <v>81</v>
      </c>
      <c r="Z25">
        <v>3</v>
      </c>
      <c r="AA25" s="4">
        <f t="shared" si="6"/>
        <v>2.219169631107432</v>
      </c>
    </row>
    <row r="26" spans="1:27" ht="12.75">
      <c r="A26" s="1" t="s">
        <v>86</v>
      </c>
      <c r="B26">
        <v>128</v>
      </c>
      <c r="C26" s="7">
        <f t="shared" si="0"/>
        <v>1.0632858959960525</v>
      </c>
      <c r="E26" s="1" t="s">
        <v>14</v>
      </c>
      <c r="F26">
        <v>22</v>
      </c>
      <c r="G26" s="4">
        <f t="shared" si="1"/>
        <v>0.9811430110931151</v>
      </c>
      <c r="I26" s="1" t="s">
        <v>75</v>
      </c>
      <c r="J26">
        <v>24</v>
      </c>
      <c r="K26" s="4">
        <f t="shared" si="2"/>
        <v>1.0429547882575807</v>
      </c>
      <c r="M26" s="1" t="s">
        <v>68</v>
      </c>
      <c r="N26">
        <v>26</v>
      </c>
      <c r="O26" s="4">
        <f t="shared" si="3"/>
        <v>1.2295057935258764</v>
      </c>
      <c r="Q26" s="1" t="s">
        <v>87</v>
      </c>
      <c r="R26">
        <v>29</v>
      </c>
      <c r="S26" s="4">
        <f t="shared" si="4"/>
        <v>1.1815728258133082</v>
      </c>
      <c r="U26" s="1" t="s">
        <v>75</v>
      </c>
      <c r="V26">
        <v>35</v>
      </c>
      <c r="W26" s="4">
        <f t="shared" si="5"/>
        <v>1.2542531275608042</v>
      </c>
      <c r="Y26" s="1" t="s">
        <v>87</v>
      </c>
      <c r="Z26">
        <v>3</v>
      </c>
      <c r="AA26" s="4">
        <f t="shared" si="6"/>
        <v>2.219169631107432</v>
      </c>
    </row>
    <row r="27" spans="1:27" ht="12.75">
      <c r="A27" s="1" t="s">
        <v>85</v>
      </c>
      <c r="B27">
        <v>124</v>
      </c>
      <c r="C27" s="7">
        <f t="shared" si="0"/>
        <v>1.0300582117461758</v>
      </c>
      <c r="E27" s="1" t="s">
        <v>79</v>
      </c>
      <c r="F27">
        <v>19</v>
      </c>
      <c r="G27" s="4">
        <f t="shared" si="1"/>
        <v>0.8473507823076902</v>
      </c>
      <c r="I27" s="1" t="s">
        <v>74</v>
      </c>
      <c r="J27">
        <v>22</v>
      </c>
      <c r="K27" s="4">
        <f t="shared" si="2"/>
        <v>0.9560418892361155</v>
      </c>
      <c r="M27" s="1" t="s">
        <v>91</v>
      </c>
      <c r="N27">
        <v>25</v>
      </c>
      <c r="O27" s="4">
        <f t="shared" si="3"/>
        <v>1.1822171091594966</v>
      </c>
      <c r="Q27" s="1" t="s">
        <v>81</v>
      </c>
      <c r="R27">
        <v>25</v>
      </c>
      <c r="S27" s="4">
        <f t="shared" si="4"/>
        <v>1.0185972636321623</v>
      </c>
      <c r="U27" s="1" t="s">
        <v>70</v>
      </c>
      <c r="V27">
        <v>34</v>
      </c>
      <c r="W27" s="4">
        <f t="shared" si="5"/>
        <v>1.2184173239162097</v>
      </c>
      <c r="Y27" s="1" t="s">
        <v>139</v>
      </c>
      <c r="Z27">
        <v>3</v>
      </c>
      <c r="AA27" s="4">
        <f t="shared" si="6"/>
        <v>2.219169631107432</v>
      </c>
    </row>
    <row r="28" spans="1:27" ht="12.75">
      <c r="A28" s="1" t="s">
        <v>72</v>
      </c>
      <c r="B28">
        <v>124</v>
      </c>
      <c r="C28" s="7">
        <f t="shared" si="0"/>
        <v>1.0300582117461758</v>
      </c>
      <c r="E28" s="1" t="s">
        <v>78</v>
      </c>
      <c r="F28">
        <v>18</v>
      </c>
      <c r="G28" s="4">
        <f t="shared" si="1"/>
        <v>0.8027533727125487</v>
      </c>
      <c r="I28" s="1" t="s">
        <v>71</v>
      </c>
      <c r="J28">
        <v>21</v>
      </c>
      <c r="K28" s="4">
        <f t="shared" si="2"/>
        <v>0.9125854397253831</v>
      </c>
      <c r="M28" s="1" t="s">
        <v>98</v>
      </c>
      <c r="N28">
        <v>25</v>
      </c>
      <c r="O28" s="4">
        <f t="shared" si="3"/>
        <v>1.1822171091594966</v>
      </c>
      <c r="Q28" s="1" t="s">
        <v>89</v>
      </c>
      <c r="R28">
        <v>25</v>
      </c>
      <c r="S28" s="4">
        <f t="shared" si="4"/>
        <v>1.0185972636321623</v>
      </c>
      <c r="U28" s="1" t="s">
        <v>86</v>
      </c>
      <c r="V28">
        <v>31</v>
      </c>
      <c r="W28" s="4">
        <f t="shared" si="5"/>
        <v>1.1109099129824265</v>
      </c>
      <c r="Y28" s="1" t="s">
        <v>138</v>
      </c>
      <c r="Z28">
        <v>2</v>
      </c>
      <c r="AA28" s="4">
        <f t="shared" si="6"/>
        <v>1.4794464207382882</v>
      </c>
    </row>
    <row r="29" spans="1:27" ht="12.75">
      <c r="A29" s="1" t="s">
        <v>82</v>
      </c>
      <c r="B29">
        <v>117</v>
      </c>
      <c r="C29" s="7">
        <f t="shared" si="0"/>
        <v>0.9719097643088916</v>
      </c>
      <c r="E29" s="1" t="s">
        <v>80</v>
      </c>
      <c r="F29">
        <v>17</v>
      </c>
      <c r="G29" s="4">
        <f t="shared" si="1"/>
        <v>0.7581559631174071</v>
      </c>
      <c r="I29" s="1" t="s">
        <v>86</v>
      </c>
      <c r="J29">
        <v>21</v>
      </c>
      <c r="K29" s="4">
        <f t="shared" si="2"/>
        <v>0.9125854397253831</v>
      </c>
      <c r="M29" s="1" t="s">
        <v>78</v>
      </c>
      <c r="N29">
        <v>25</v>
      </c>
      <c r="O29" s="4">
        <f t="shared" si="3"/>
        <v>1.1822171091594966</v>
      </c>
      <c r="Q29" s="1" t="s">
        <v>77</v>
      </c>
      <c r="R29">
        <v>25</v>
      </c>
      <c r="S29" s="4">
        <f t="shared" si="4"/>
        <v>1.0185972636321623</v>
      </c>
      <c r="U29" s="1" t="s">
        <v>72</v>
      </c>
      <c r="V29">
        <v>30</v>
      </c>
      <c r="W29" s="4">
        <f t="shared" si="5"/>
        <v>1.0750741093378322</v>
      </c>
      <c r="Y29" s="1" t="s">
        <v>75</v>
      </c>
      <c r="Z29">
        <v>2</v>
      </c>
      <c r="AA29" s="4">
        <f t="shared" si="6"/>
        <v>1.4794464207382882</v>
      </c>
    </row>
    <row r="30" spans="1:27" ht="12.75">
      <c r="A30" s="1" t="s">
        <v>74</v>
      </c>
      <c r="B30">
        <v>113</v>
      </c>
      <c r="C30" s="7">
        <f t="shared" si="0"/>
        <v>0.938682080059015</v>
      </c>
      <c r="E30" s="1" t="s">
        <v>86</v>
      </c>
      <c r="F30">
        <v>16</v>
      </c>
      <c r="G30" s="4">
        <f t="shared" si="1"/>
        <v>0.7135585535222655</v>
      </c>
      <c r="I30" s="1" t="s">
        <v>82</v>
      </c>
      <c r="J30">
        <v>21</v>
      </c>
      <c r="K30" s="4">
        <f t="shared" si="2"/>
        <v>0.9125854397253831</v>
      </c>
      <c r="M30" s="1" t="s">
        <v>71</v>
      </c>
      <c r="N30">
        <v>24</v>
      </c>
      <c r="O30" s="4">
        <f t="shared" si="3"/>
        <v>1.1349284247931168</v>
      </c>
      <c r="Q30" s="1" t="s">
        <v>76</v>
      </c>
      <c r="R30">
        <v>24</v>
      </c>
      <c r="S30" s="4">
        <f t="shared" si="4"/>
        <v>0.9778533730868757</v>
      </c>
      <c r="U30" s="1" t="s">
        <v>78</v>
      </c>
      <c r="V30">
        <v>29</v>
      </c>
      <c r="W30" s="4">
        <f t="shared" si="5"/>
        <v>1.0392383056932377</v>
      </c>
      <c r="Y30" s="1" t="s">
        <v>91</v>
      </c>
      <c r="Z30">
        <v>2</v>
      </c>
      <c r="AA30" s="4">
        <f t="shared" si="6"/>
        <v>1.4794464207382882</v>
      </c>
    </row>
    <row r="31" spans="1:27" ht="12.75">
      <c r="A31" s="1" t="s">
        <v>78</v>
      </c>
      <c r="B31">
        <v>113</v>
      </c>
      <c r="C31" s="7">
        <f t="shared" si="0"/>
        <v>0.938682080059015</v>
      </c>
      <c r="E31" s="1" t="s">
        <v>81</v>
      </c>
      <c r="F31">
        <v>14</v>
      </c>
      <c r="G31" s="4">
        <f t="shared" si="1"/>
        <v>0.6243637343319823</v>
      </c>
      <c r="I31" s="1" t="s">
        <v>84</v>
      </c>
      <c r="J31">
        <v>19</v>
      </c>
      <c r="K31" s="4">
        <f t="shared" si="2"/>
        <v>0.825672540703918</v>
      </c>
      <c r="M31" s="1" t="s">
        <v>72</v>
      </c>
      <c r="N31">
        <v>23</v>
      </c>
      <c r="O31" s="4">
        <f t="shared" si="3"/>
        <v>1.0876397404267368</v>
      </c>
      <c r="Q31" s="1" t="s">
        <v>85</v>
      </c>
      <c r="R31">
        <v>23</v>
      </c>
      <c r="S31" s="4">
        <f t="shared" si="4"/>
        <v>0.9371094825415892</v>
      </c>
      <c r="U31" s="1" t="s">
        <v>74</v>
      </c>
      <c r="V31">
        <v>27</v>
      </c>
      <c r="W31" s="4">
        <f t="shared" si="5"/>
        <v>0.9675666984040489</v>
      </c>
      <c r="Y31" s="1" t="s">
        <v>39</v>
      </c>
      <c r="Z31">
        <v>2</v>
      </c>
      <c r="AA31" s="4">
        <f t="shared" si="6"/>
        <v>1.4794464207382882</v>
      </c>
    </row>
    <row r="32" spans="1:27" ht="12.75">
      <c r="A32" s="1" t="s">
        <v>89</v>
      </c>
      <c r="B32">
        <v>105</v>
      </c>
      <c r="C32" s="7">
        <f t="shared" si="0"/>
        <v>0.8722267115592618</v>
      </c>
      <c r="E32" s="1" t="s">
        <v>85</v>
      </c>
      <c r="F32">
        <v>14</v>
      </c>
      <c r="G32" s="4">
        <f t="shared" si="1"/>
        <v>0.6243637343319823</v>
      </c>
      <c r="I32" s="1" t="s">
        <v>95</v>
      </c>
      <c r="J32">
        <v>19</v>
      </c>
      <c r="K32" s="4">
        <f t="shared" si="2"/>
        <v>0.825672540703918</v>
      </c>
      <c r="M32" s="1" t="s">
        <v>89</v>
      </c>
      <c r="N32">
        <v>23</v>
      </c>
      <c r="O32" s="4">
        <f t="shared" si="3"/>
        <v>1.0876397404267368</v>
      </c>
      <c r="Q32" s="1" t="s">
        <v>82</v>
      </c>
      <c r="R32">
        <v>23</v>
      </c>
      <c r="S32" s="4">
        <f t="shared" si="4"/>
        <v>0.9371094825415892</v>
      </c>
      <c r="U32" s="1" t="s">
        <v>88</v>
      </c>
      <c r="V32">
        <v>26</v>
      </c>
      <c r="W32" s="4">
        <f t="shared" si="5"/>
        <v>0.9317308947594545</v>
      </c>
      <c r="Y32" s="1" t="s">
        <v>119</v>
      </c>
      <c r="Z32">
        <v>2</v>
      </c>
      <c r="AA32" s="4">
        <f t="shared" si="6"/>
        <v>1.4794464207382882</v>
      </c>
    </row>
    <row r="33" spans="1:27" ht="12.75">
      <c r="A33" s="1" t="s">
        <v>87</v>
      </c>
      <c r="B33">
        <v>103</v>
      </c>
      <c r="C33" s="7">
        <f t="shared" si="0"/>
        <v>0.8556128694343235</v>
      </c>
      <c r="E33" s="1" t="s">
        <v>87</v>
      </c>
      <c r="F33">
        <v>14</v>
      </c>
      <c r="G33" s="4">
        <f t="shared" si="1"/>
        <v>0.6243637343319823</v>
      </c>
      <c r="I33" s="1" t="s">
        <v>80</v>
      </c>
      <c r="J33">
        <v>17</v>
      </c>
      <c r="K33" s="4">
        <f t="shared" si="2"/>
        <v>0.7387596416824529</v>
      </c>
      <c r="M33" s="1" t="s">
        <v>82</v>
      </c>
      <c r="N33">
        <v>22</v>
      </c>
      <c r="O33" s="4">
        <f t="shared" si="3"/>
        <v>1.040351056060357</v>
      </c>
      <c r="Q33" s="1" t="s">
        <v>84</v>
      </c>
      <c r="R33">
        <v>22</v>
      </c>
      <c r="S33" s="4">
        <f t="shared" si="4"/>
        <v>0.8963655919963027</v>
      </c>
      <c r="U33" s="1" t="s">
        <v>94</v>
      </c>
      <c r="V33">
        <v>22</v>
      </c>
      <c r="W33" s="4">
        <f t="shared" si="5"/>
        <v>0.7883876801810769</v>
      </c>
      <c r="Y33" s="1" t="s">
        <v>125</v>
      </c>
      <c r="Z33">
        <v>2</v>
      </c>
      <c r="AA33" s="4">
        <f t="shared" si="6"/>
        <v>1.4794464207382882</v>
      </c>
    </row>
    <row r="34" spans="1:27" ht="12.75">
      <c r="A34" s="1" t="s">
        <v>80</v>
      </c>
      <c r="B34">
        <v>93</v>
      </c>
      <c r="C34" s="7">
        <f t="shared" si="0"/>
        <v>0.7725436588096318</v>
      </c>
      <c r="E34" s="1" t="s">
        <v>89</v>
      </c>
      <c r="F34">
        <v>14</v>
      </c>
      <c r="G34" s="4">
        <f t="shared" si="1"/>
        <v>0.6243637343319823</v>
      </c>
      <c r="I34" s="1" t="s">
        <v>78</v>
      </c>
      <c r="J34">
        <v>17</v>
      </c>
      <c r="K34" s="4">
        <f t="shared" si="2"/>
        <v>0.7387596416824529</v>
      </c>
      <c r="M34" s="1" t="s">
        <v>76</v>
      </c>
      <c r="N34">
        <v>21</v>
      </c>
      <c r="O34" s="4">
        <f t="shared" si="3"/>
        <v>0.9930623716939772</v>
      </c>
      <c r="Q34" s="1" t="s">
        <v>127</v>
      </c>
      <c r="R34">
        <v>21</v>
      </c>
      <c r="S34" s="4">
        <f t="shared" si="4"/>
        <v>0.8556217014510162</v>
      </c>
      <c r="U34" s="1" t="s">
        <v>87</v>
      </c>
      <c r="V34">
        <v>20</v>
      </c>
      <c r="W34" s="4">
        <f t="shared" si="5"/>
        <v>0.7167160728918881</v>
      </c>
      <c r="Y34" s="1" t="s">
        <v>144</v>
      </c>
      <c r="Z34">
        <v>2</v>
      </c>
      <c r="AA34" s="4">
        <f t="shared" si="6"/>
        <v>1.4794464207382882</v>
      </c>
    </row>
    <row r="35" spans="1:27" ht="12.75">
      <c r="A35" s="1" t="s">
        <v>81</v>
      </c>
      <c r="B35">
        <v>91</v>
      </c>
      <c r="C35" s="7">
        <f t="shared" si="0"/>
        <v>0.7559298166846935</v>
      </c>
      <c r="E35" s="1" t="s">
        <v>84</v>
      </c>
      <c r="F35">
        <v>12</v>
      </c>
      <c r="G35" s="4">
        <f t="shared" si="1"/>
        <v>0.5351689151416992</v>
      </c>
      <c r="I35" s="1" t="s">
        <v>101</v>
      </c>
      <c r="J35">
        <v>16</v>
      </c>
      <c r="K35" s="4">
        <f t="shared" si="2"/>
        <v>0.6953031921717204</v>
      </c>
      <c r="M35" s="1" t="s">
        <v>85</v>
      </c>
      <c r="N35">
        <v>21</v>
      </c>
      <c r="O35" s="4">
        <f t="shared" si="3"/>
        <v>0.9930623716939772</v>
      </c>
      <c r="Q35" s="1" t="s">
        <v>112</v>
      </c>
      <c r="R35">
        <v>21</v>
      </c>
      <c r="S35" s="4">
        <f t="shared" si="4"/>
        <v>0.8556217014510162</v>
      </c>
      <c r="U35" s="1" t="s">
        <v>117</v>
      </c>
      <c r="V35">
        <v>19</v>
      </c>
      <c r="W35" s="4">
        <f t="shared" si="5"/>
        <v>0.6808802692472937</v>
      </c>
      <c r="Y35" s="1" t="s">
        <v>12</v>
      </c>
      <c r="Z35">
        <v>2</v>
      </c>
      <c r="AA35" s="4">
        <f t="shared" si="6"/>
        <v>1.4794464207382882</v>
      </c>
    </row>
    <row r="36" spans="1:27" ht="12.75">
      <c r="A36" s="1" t="s">
        <v>94</v>
      </c>
      <c r="B36">
        <v>78</v>
      </c>
      <c r="C36" s="7">
        <f t="shared" si="0"/>
        <v>0.6479398428725944</v>
      </c>
      <c r="E36" s="1" t="s">
        <v>91</v>
      </c>
      <c r="F36">
        <v>11</v>
      </c>
      <c r="G36" s="4">
        <f t="shared" si="1"/>
        <v>0.49057150554655754</v>
      </c>
      <c r="I36" s="1" t="s">
        <v>87</v>
      </c>
      <c r="J36">
        <v>16</v>
      </c>
      <c r="K36" s="4">
        <f t="shared" si="2"/>
        <v>0.6953031921717204</v>
      </c>
      <c r="M36" s="1" t="s">
        <v>94</v>
      </c>
      <c r="N36">
        <v>21</v>
      </c>
      <c r="O36" s="4">
        <f t="shared" si="3"/>
        <v>0.9930623716939772</v>
      </c>
      <c r="Q36" s="1" t="s">
        <v>100</v>
      </c>
      <c r="R36">
        <v>21</v>
      </c>
      <c r="S36" s="4">
        <f t="shared" si="4"/>
        <v>0.8556217014510162</v>
      </c>
      <c r="U36" s="1" t="s">
        <v>81</v>
      </c>
      <c r="V36">
        <v>18</v>
      </c>
      <c r="W36" s="4">
        <f t="shared" si="5"/>
        <v>0.6450444656026992</v>
      </c>
      <c r="Y36" s="1" t="s">
        <v>6</v>
      </c>
      <c r="Z36">
        <v>1</v>
      </c>
      <c r="AA36" s="4">
        <f t="shared" si="6"/>
        <v>0.7397232103691441</v>
      </c>
    </row>
    <row r="37" spans="1:27" ht="12.75">
      <c r="A37" s="1" t="s">
        <v>98</v>
      </c>
      <c r="B37">
        <v>78</v>
      </c>
      <c r="C37" s="7">
        <f t="shared" si="0"/>
        <v>0.6479398428725944</v>
      </c>
      <c r="E37" s="1" t="s">
        <v>95</v>
      </c>
      <c r="F37">
        <v>11</v>
      </c>
      <c r="G37" s="4">
        <f t="shared" si="1"/>
        <v>0.49057150554655754</v>
      </c>
      <c r="I37" s="1" t="s">
        <v>100</v>
      </c>
      <c r="J37">
        <v>15</v>
      </c>
      <c r="K37" s="4">
        <f t="shared" si="2"/>
        <v>0.6518467426609879</v>
      </c>
      <c r="M37" s="1" t="s">
        <v>87</v>
      </c>
      <c r="N37">
        <v>21</v>
      </c>
      <c r="O37" s="4">
        <f t="shared" si="3"/>
        <v>0.9930623716939772</v>
      </c>
      <c r="Q37" s="1" t="s">
        <v>98</v>
      </c>
      <c r="R37">
        <v>21</v>
      </c>
      <c r="S37" s="4">
        <f t="shared" si="4"/>
        <v>0.8556217014510162</v>
      </c>
      <c r="U37" s="1" t="s">
        <v>80</v>
      </c>
      <c r="V37">
        <v>18</v>
      </c>
      <c r="W37" s="4">
        <f t="shared" si="5"/>
        <v>0.6450444656026992</v>
      </c>
      <c r="Y37" s="1" t="s">
        <v>66</v>
      </c>
      <c r="Z37">
        <v>1</v>
      </c>
      <c r="AA37" s="4">
        <f t="shared" si="6"/>
        <v>0.7397232103691441</v>
      </c>
    </row>
    <row r="38" spans="1:27" ht="12.75">
      <c r="A38" s="1" t="s">
        <v>100</v>
      </c>
      <c r="B38">
        <v>73</v>
      </c>
      <c r="C38" s="7">
        <f t="shared" si="0"/>
        <v>0.6064052375602487</v>
      </c>
      <c r="E38" s="1" t="s">
        <v>90</v>
      </c>
      <c r="F38">
        <v>11</v>
      </c>
      <c r="G38" s="4">
        <f t="shared" si="1"/>
        <v>0.49057150554655754</v>
      </c>
      <c r="I38" s="1" t="s">
        <v>117</v>
      </c>
      <c r="J38">
        <v>14</v>
      </c>
      <c r="K38" s="4">
        <f t="shared" si="2"/>
        <v>0.6083902931502554</v>
      </c>
      <c r="M38" s="1" t="s">
        <v>74</v>
      </c>
      <c r="N38">
        <v>21</v>
      </c>
      <c r="O38" s="4">
        <f t="shared" si="3"/>
        <v>0.9930623716939772</v>
      </c>
      <c r="Q38" s="1" t="s">
        <v>78</v>
      </c>
      <c r="R38">
        <v>19</v>
      </c>
      <c r="S38" s="4">
        <f t="shared" si="4"/>
        <v>0.7741339203604433</v>
      </c>
      <c r="U38" s="1" t="s">
        <v>112</v>
      </c>
      <c r="V38">
        <v>15</v>
      </c>
      <c r="W38" s="4">
        <f t="shared" si="5"/>
        <v>0.5375370546689161</v>
      </c>
      <c r="Y38" s="1" t="s">
        <v>76</v>
      </c>
      <c r="Z38">
        <v>1</v>
      </c>
      <c r="AA38" s="4">
        <f t="shared" si="6"/>
        <v>0.7397232103691441</v>
      </c>
    </row>
    <row r="39" spans="1:27" ht="12.75">
      <c r="A39" s="1" t="s">
        <v>84</v>
      </c>
      <c r="B39">
        <v>72</v>
      </c>
      <c r="C39" s="7">
        <f t="shared" si="0"/>
        <v>0.5980983164977794</v>
      </c>
      <c r="E39" s="1" t="s">
        <v>82</v>
      </c>
      <c r="F39">
        <v>11</v>
      </c>
      <c r="G39" s="4">
        <f t="shared" si="1"/>
        <v>0.49057150554655754</v>
      </c>
      <c r="I39" s="1" t="s">
        <v>103</v>
      </c>
      <c r="J39">
        <v>14</v>
      </c>
      <c r="K39" s="4">
        <f t="shared" si="2"/>
        <v>0.6083902931502554</v>
      </c>
      <c r="M39" s="1" t="s">
        <v>81</v>
      </c>
      <c r="N39">
        <v>18</v>
      </c>
      <c r="O39" s="4">
        <f t="shared" si="3"/>
        <v>0.8511963185948376</v>
      </c>
      <c r="Q39" s="1" t="s">
        <v>94</v>
      </c>
      <c r="R39">
        <v>18</v>
      </c>
      <c r="S39" s="4">
        <f t="shared" si="4"/>
        <v>0.7333900298151568</v>
      </c>
      <c r="U39" s="1" t="s">
        <v>89</v>
      </c>
      <c r="V39">
        <v>13</v>
      </c>
      <c r="W39" s="4">
        <f t="shared" si="5"/>
        <v>0.46586544737972724</v>
      </c>
      <c r="Y39" s="1" t="s">
        <v>101</v>
      </c>
      <c r="Z39">
        <v>1</v>
      </c>
      <c r="AA39" s="4">
        <f t="shared" si="6"/>
        <v>0.7397232103691441</v>
      </c>
    </row>
    <row r="40" spans="1:27" ht="12.75">
      <c r="A40" s="1" t="s">
        <v>88</v>
      </c>
      <c r="B40">
        <v>70</v>
      </c>
      <c r="C40" s="7">
        <f t="shared" si="0"/>
        <v>0.5814844743728411</v>
      </c>
      <c r="E40" s="1" t="s">
        <v>92</v>
      </c>
      <c r="F40">
        <v>10</v>
      </c>
      <c r="G40" s="4">
        <f t="shared" si="1"/>
        <v>0.44597409595141596</v>
      </c>
      <c r="I40" s="1" t="s">
        <v>81</v>
      </c>
      <c r="J40">
        <v>13</v>
      </c>
      <c r="K40" s="4">
        <f t="shared" si="2"/>
        <v>0.5649338436395228</v>
      </c>
      <c r="M40" s="1" t="s">
        <v>117</v>
      </c>
      <c r="N40">
        <v>17</v>
      </c>
      <c r="O40" s="4">
        <f t="shared" si="3"/>
        <v>0.8039076342284577</v>
      </c>
      <c r="Q40" s="1" t="s">
        <v>88</v>
      </c>
      <c r="R40">
        <v>16</v>
      </c>
      <c r="S40" s="4">
        <f t="shared" si="4"/>
        <v>0.6519022487245838</v>
      </c>
      <c r="U40" s="1" t="s">
        <v>98</v>
      </c>
      <c r="V40">
        <v>12</v>
      </c>
      <c r="W40" s="4">
        <f t="shared" si="5"/>
        <v>0.43002964373513286</v>
      </c>
      <c r="Y40" s="1" t="s">
        <v>42</v>
      </c>
      <c r="Z40">
        <v>1</v>
      </c>
      <c r="AA40" s="4">
        <f t="shared" si="6"/>
        <v>0.7397232103691441</v>
      </c>
    </row>
    <row r="41" spans="1:27" ht="12.75">
      <c r="A41" s="1" t="s">
        <v>91</v>
      </c>
      <c r="B41">
        <v>69</v>
      </c>
      <c r="C41" s="7">
        <f t="shared" si="0"/>
        <v>0.573177553310372</v>
      </c>
      <c r="E41" s="1" t="s">
        <v>83</v>
      </c>
      <c r="F41">
        <v>10</v>
      </c>
      <c r="G41" s="4">
        <f t="shared" si="1"/>
        <v>0.44597409595141596</v>
      </c>
      <c r="I41" s="1" t="s">
        <v>99</v>
      </c>
      <c r="J41">
        <v>13</v>
      </c>
      <c r="K41" s="4">
        <f t="shared" si="2"/>
        <v>0.5649338436395228</v>
      </c>
      <c r="M41" s="1" t="s">
        <v>77</v>
      </c>
      <c r="N41">
        <v>16</v>
      </c>
      <c r="O41" s="4">
        <f t="shared" si="3"/>
        <v>0.7566189498620778</v>
      </c>
      <c r="Q41" s="1" t="s">
        <v>74</v>
      </c>
      <c r="R41">
        <v>15</v>
      </c>
      <c r="S41" s="4">
        <f t="shared" si="4"/>
        <v>0.6111583581792973</v>
      </c>
      <c r="U41" s="1" t="s">
        <v>95</v>
      </c>
      <c r="V41">
        <v>11</v>
      </c>
      <c r="W41" s="4">
        <f t="shared" si="5"/>
        <v>0.3941938400905384</v>
      </c>
      <c r="Y41" s="1" t="s">
        <v>127</v>
      </c>
      <c r="Z41">
        <v>1</v>
      </c>
      <c r="AA41" s="4">
        <f t="shared" si="6"/>
        <v>0.7397232103691441</v>
      </c>
    </row>
    <row r="42" spans="1:27" ht="12.75">
      <c r="A42" s="1" t="s">
        <v>117</v>
      </c>
      <c r="B42">
        <v>66</v>
      </c>
      <c r="C42" s="7">
        <f t="shared" si="0"/>
        <v>0.5482567901229646</v>
      </c>
      <c r="E42" s="1" t="s">
        <v>93</v>
      </c>
      <c r="F42">
        <v>10</v>
      </c>
      <c r="G42" s="4">
        <f t="shared" si="1"/>
        <v>0.44597409595141596</v>
      </c>
      <c r="I42" s="1" t="s">
        <v>72</v>
      </c>
      <c r="J42">
        <v>12</v>
      </c>
      <c r="K42" s="4">
        <f t="shared" si="2"/>
        <v>0.5214773941287904</v>
      </c>
      <c r="M42" s="1" t="s">
        <v>101</v>
      </c>
      <c r="N42">
        <v>15</v>
      </c>
      <c r="O42" s="4">
        <f t="shared" si="3"/>
        <v>0.709330265495698</v>
      </c>
      <c r="Q42" s="1" t="s">
        <v>95</v>
      </c>
      <c r="R42">
        <v>13</v>
      </c>
      <c r="S42" s="4">
        <f t="shared" si="4"/>
        <v>0.5296705770887243</v>
      </c>
      <c r="U42" s="1" t="s">
        <v>15</v>
      </c>
      <c r="V42">
        <v>11</v>
      </c>
      <c r="W42" s="4">
        <f t="shared" si="5"/>
        <v>0.3941938400905384</v>
      </c>
      <c r="Y42" s="1" t="s">
        <v>1</v>
      </c>
      <c r="Z42">
        <v>1</v>
      </c>
      <c r="AA42" s="4">
        <f t="shared" si="6"/>
        <v>0.7397232103691441</v>
      </c>
    </row>
    <row r="43" spans="1:27" ht="12.75">
      <c r="A43" s="1" t="s">
        <v>95</v>
      </c>
      <c r="B43">
        <v>66</v>
      </c>
      <c r="C43" s="7">
        <f t="shared" si="0"/>
        <v>0.5482567901229646</v>
      </c>
      <c r="E43" s="1" t="s">
        <v>88</v>
      </c>
      <c r="F43">
        <v>8</v>
      </c>
      <c r="G43" s="4">
        <f t="shared" si="1"/>
        <v>0.35677927676113275</v>
      </c>
      <c r="I43" s="1" t="s">
        <v>88</v>
      </c>
      <c r="J43">
        <v>12</v>
      </c>
      <c r="K43" s="4">
        <f t="shared" si="2"/>
        <v>0.5214773941287904</v>
      </c>
      <c r="M43" s="1" t="s">
        <v>112</v>
      </c>
      <c r="N43">
        <v>15</v>
      </c>
      <c r="O43" s="4">
        <f t="shared" si="3"/>
        <v>0.709330265495698</v>
      </c>
      <c r="Q43" s="1" t="s">
        <v>138</v>
      </c>
      <c r="R43">
        <v>12</v>
      </c>
      <c r="S43" s="4">
        <f t="shared" si="4"/>
        <v>0.48892668654343785</v>
      </c>
      <c r="U43" s="1" t="s">
        <v>91</v>
      </c>
      <c r="V43">
        <v>10</v>
      </c>
      <c r="W43" s="4">
        <f t="shared" si="5"/>
        <v>0.35835803644594405</v>
      </c>
      <c r="Y43" s="1" t="s">
        <v>150</v>
      </c>
      <c r="Z43">
        <v>1</v>
      </c>
      <c r="AA43" s="4">
        <f t="shared" si="6"/>
        <v>0.7397232103691441</v>
      </c>
    </row>
    <row r="44" spans="1:27" ht="12.75">
      <c r="A44" s="1" t="s">
        <v>112</v>
      </c>
      <c r="B44">
        <v>66</v>
      </c>
      <c r="C44" s="7">
        <f t="shared" si="0"/>
        <v>0.5482567901229646</v>
      </c>
      <c r="E44" s="1" t="s">
        <v>15</v>
      </c>
      <c r="F44">
        <v>8</v>
      </c>
      <c r="G44" s="4">
        <f t="shared" si="1"/>
        <v>0.35677927676113275</v>
      </c>
      <c r="I44" s="1" t="s">
        <v>127</v>
      </c>
      <c r="J44">
        <v>12</v>
      </c>
      <c r="K44" s="4">
        <f t="shared" si="2"/>
        <v>0.5214773941287904</v>
      </c>
      <c r="M44" s="1" t="s">
        <v>95</v>
      </c>
      <c r="N44">
        <v>12</v>
      </c>
      <c r="O44" s="4">
        <f t="shared" si="3"/>
        <v>0.5674642123965584</v>
      </c>
      <c r="Q44" s="1" t="s">
        <v>101</v>
      </c>
      <c r="R44">
        <v>12</v>
      </c>
      <c r="S44" s="4">
        <f t="shared" si="4"/>
        <v>0.48892668654343785</v>
      </c>
      <c r="U44" s="1" t="s">
        <v>135</v>
      </c>
      <c r="V44">
        <v>10</v>
      </c>
      <c r="W44" s="4">
        <f t="shared" si="5"/>
        <v>0.35835803644594405</v>
      </c>
      <c r="Y44" s="1" t="s">
        <v>112</v>
      </c>
      <c r="Z44">
        <v>1</v>
      </c>
      <c r="AA44" s="4">
        <f t="shared" si="6"/>
        <v>0.7397232103691441</v>
      </c>
    </row>
    <row r="45" spans="1:27" ht="12.75">
      <c r="A45" s="1" t="s">
        <v>127</v>
      </c>
      <c r="B45">
        <v>63</v>
      </c>
      <c r="C45" s="7">
        <f t="shared" si="0"/>
        <v>0.523336026935557</v>
      </c>
      <c r="E45" s="1" t="s">
        <v>99</v>
      </c>
      <c r="F45">
        <v>7</v>
      </c>
      <c r="G45" s="4">
        <f t="shared" si="1"/>
        <v>0.31218186716599117</v>
      </c>
      <c r="I45" s="1" t="s">
        <v>98</v>
      </c>
      <c r="J45">
        <v>12</v>
      </c>
      <c r="K45" s="4">
        <f t="shared" si="2"/>
        <v>0.5214773941287904</v>
      </c>
      <c r="M45" s="1" t="s">
        <v>138</v>
      </c>
      <c r="N45">
        <v>11</v>
      </c>
      <c r="O45" s="4">
        <f t="shared" si="3"/>
        <v>0.5201755280301785</v>
      </c>
      <c r="Q45" s="1" t="s">
        <v>91</v>
      </c>
      <c r="R45">
        <v>11</v>
      </c>
      <c r="S45" s="4">
        <f t="shared" si="4"/>
        <v>0.44818279599815136</v>
      </c>
      <c r="U45" s="1" t="s">
        <v>35</v>
      </c>
      <c r="V45">
        <v>9</v>
      </c>
      <c r="W45" s="4">
        <f t="shared" si="5"/>
        <v>0.3225222328013496</v>
      </c>
      <c r="Y45" s="1" t="s">
        <v>149</v>
      </c>
      <c r="Z45">
        <v>1</v>
      </c>
      <c r="AA45" s="4">
        <f t="shared" si="6"/>
        <v>0.7397232103691441</v>
      </c>
    </row>
    <row r="46" spans="1:27" ht="12.75">
      <c r="A46" s="1" t="s">
        <v>101</v>
      </c>
      <c r="B46">
        <v>57</v>
      </c>
      <c r="C46" s="7">
        <f t="shared" si="0"/>
        <v>0.4734945005607421</v>
      </c>
      <c r="E46" s="1" t="s">
        <v>98</v>
      </c>
      <c r="F46">
        <v>7</v>
      </c>
      <c r="G46" s="4">
        <f t="shared" si="1"/>
        <v>0.31218186716599117</v>
      </c>
      <c r="I46" s="1" t="s">
        <v>124</v>
      </c>
      <c r="J46">
        <v>12</v>
      </c>
      <c r="K46" s="4">
        <f t="shared" si="2"/>
        <v>0.5214773941287904</v>
      </c>
      <c r="M46" s="1" t="s">
        <v>15</v>
      </c>
      <c r="N46">
        <v>11</v>
      </c>
      <c r="O46" s="4">
        <f t="shared" si="3"/>
        <v>0.5201755280301785</v>
      </c>
      <c r="Q46" s="1" t="s">
        <v>117</v>
      </c>
      <c r="R46">
        <v>11</v>
      </c>
      <c r="S46" s="4">
        <f t="shared" si="4"/>
        <v>0.44818279599815136</v>
      </c>
      <c r="U46" s="1" t="s">
        <v>84</v>
      </c>
      <c r="V46">
        <v>9</v>
      </c>
      <c r="W46" s="4">
        <f t="shared" si="5"/>
        <v>0.3225222328013496</v>
      </c>
      <c r="Y46" s="1" t="s">
        <v>80</v>
      </c>
      <c r="Z46">
        <v>1</v>
      </c>
      <c r="AA46" s="4">
        <f t="shared" si="6"/>
        <v>0.7397232103691441</v>
      </c>
    </row>
    <row r="47" spans="1:27" ht="12.75">
      <c r="A47" s="1" t="s">
        <v>83</v>
      </c>
      <c r="B47">
        <v>53</v>
      </c>
      <c r="C47" s="7">
        <f t="shared" si="0"/>
        <v>0.44026681631086545</v>
      </c>
      <c r="E47" s="1" t="s">
        <v>97</v>
      </c>
      <c r="F47">
        <v>7</v>
      </c>
      <c r="G47" s="4">
        <f t="shared" si="1"/>
        <v>0.31218186716599117</v>
      </c>
      <c r="I47" s="1" t="s">
        <v>125</v>
      </c>
      <c r="J47">
        <v>11</v>
      </c>
      <c r="K47" s="4">
        <f t="shared" si="2"/>
        <v>0.4780209446180578</v>
      </c>
      <c r="M47" s="1" t="s">
        <v>113</v>
      </c>
      <c r="N47">
        <v>10</v>
      </c>
      <c r="O47" s="4">
        <f t="shared" si="3"/>
        <v>0.47288684366379863</v>
      </c>
      <c r="Q47" s="1" t="s">
        <v>104</v>
      </c>
      <c r="R47">
        <v>11</v>
      </c>
      <c r="S47" s="4">
        <f t="shared" si="4"/>
        <v>0.44818279599815136</v>
      </c>
      <c r="U47" s="1" t="s">
        <v>90</v>
      </c>
      <c r="V47">
        <v>9</v>
      </c>
      <c r="W47" s="4">
        <f t="shared" si="5"/>
        <v>0.3225222328013496</v>
      </c>
      <c r="Y47" s="1" t="s">
        <v>84</v>
      </c>
      <c r="Z47">
        <v>1</v>
      </c>
      <c r="AA47" s="4">
        <f t="shared" si="6"/>
        <v>0.7397232103691441</v>
      </c>
    </row>
    <row r="48" spans="1:27" ht="12.75">
      <c r="A48" s="1">
        <v>17.6</v>
      </c>
      <c r="B48">
        <v>47</v>
      </c>
      <c r="C48" s="7">
        <f t="shared" si="0"/>
        <v>0.3904252899360505</v>
      </c>
      <c r="E48" s="1" t="s">
        <v>94</v>
      </c>
      <c r="F48">
        <v>7</v>
      </c>
      <c r="G48" s="4">
        <f t="shared" si="1"/>
        <v>0.31218186716599117</v>
      </c>
      <c r="I48" s="1" t="s">
        <v>91</v>
      </c>
      <c r="J48">
        <v>10</v>
      </c>
      <c r="K48" s="4">
        <f t="shared" si="2"/>
        <v>0.43456449510732525</v>
      </c>
      <c r="M48" s="1" t="s">
        <v>35</v>
      </c>
      <c r="N48">
        <v>10</v>
      </c>
      <c r="O48" s="4">
        <f t="shared" si="3"/>
        <v>0.47288684366379863</v>
      </c>
      <c r="Q48" s="1" t="s">
        <v>150</v>
      </c>
      <c r="R48">
        <v>10</v>
      </c>
      <c r="S48" s="4">
        <f t="shared" si="4"/>
        <v>0.4074389054528649</v>
      </c>
      <c r="U48" s="1" t="s">
        <v>125</v>
      </c>
      <c r="V48">
        <v>9</v>
      </c>
      <c r="W48" s="4">
        <f t="shared" si="5"/>
        <v>0.3225222328013496</v>
      </c>
      <c r="Y48" s="1" t="s">
        <v>98</v>
      </c>
      <c r="Z48">
        <v>1</v>
      </c>
      <c r="AA48" s="4">
        <f t="shared" si="6"/>
        <v>0.7397232103691441</v>
      </c>
    </row>
    <row r="49" spans="1:27" ht="12.75">
      <c r="A49" s="1" t="s">
        <v>104</v>
      </c>
      <c r="B49">
        <v>42</v>
      </c>
      <c r="C49" s="7">
        <f t="shared" si="0"/>
        <v>0.3488906846237047</v>
      </c>
      <c r="E49" s="1" t="s">
        <v>104</v>
      </c>
      <c r="F49">
        <v>7</v>
      </c>
      <c r="G49" s="4">
        <f t="shared" si="1"/>
        <v>0.31218186716599117</v>
      </c>
      <c r="I49" s="1" t="s">
        <v>94</v>
      </c>
      <c r="J49">
        <v>10</v>
      </c>
      <c r="K49" s="4">
        <f t="shared" si="2"/>
        <v>0.43456449510732525</v>
      </c>
      <c r="M49" s="1" t="s">
        <v>83</v>
      </c>
      <c r="N49">
        <v>10</v>
      </c>
      <c r="O49" s="4">
        <f t="shared" si="3"/>
        <v>0.47288684366379863</v>
      </c>
      <c r="Q49" s="1" t="s">
        <v>80</v>
      </c>
      <c r="R49">
        <v>10</v>
      </c>
      <c r="S49" s="4">
        <f t="shared" si="4"/>
        <v>0.4074389054528649</v>
      </c>
      <c r="U49" s="1" t="s">
        <v>92</v>
      </c>
      <c r="V49">
        <v>8</v>
      </c>
      <c r="W49" s="4">
        <f t="shared" si="5"/>
        <v>0.28668642915675524</v>
      </c>
      <c r="Y49" s="1" t="s">
        <v>97</v>
      </c>
      <c r="Z49">
        <v>1</v>
      </c>
      <c r="AA49" s="4">
        <f t="shared" si="6"/>
        <v>0.7397232103691441</v>
      </c>
    </row>
    <row r="50" spans="1:27" ht="12.75">
      <c r="A50" t="s">
        <v>99</v>
      </c>
      <c r="B50">
        <v>40</v>
      </c>
      <c r="C50" s="7">
        <f t="shared" si="0"/>
        <v>0.3322768424987664</v>
      </c>
      <c r="E50" s="1" t="s">
        <v>101</v>
      </c>
      <c r="F50">
        <v>6</v>
      </c>
      <c r="G50" s="4">
        <f t="shared" si="1"/>
        <v>0.2675844575708496</v>
      </c>
      <c r="I50" s="1" t="s">
        <v>83</v>
      </c>
      <c r="J50">
        <v>10</v>
      </c>
      <c r="K50" s="4">
        <f t="shared" si="2"/>
        <v>0.43456449510732525</v>
      </c>
      <c r="M50" s="1" t="s">
        <v>41</v>
      </c>
      <c r="N50">
        <v>10</v>
      </c>
      <c r="O50" s="4">
        <f t="shared" si="3"/>
        <v>0.47288684366379863</v>
      </c>
      <c r="Q50" s="1" t="s">
        <v>99</v>
      </c>
      <c r="R50">
        <v>10</v>
      </c>
      <c r="S50" s="4">
        <f t="shared" si="4"/>
        <v>0.4074389054528649</v>
      </c>
      <c r="U50" s="1" t="s">
        <v>104</v>
      </c>
      <c r="V50">
        <v>8</v>
      </c>
      <c r="W50" s="4">
        <f t="shared" si="5"/>
        <v>0.28668642915675524</v>
      </c>
      <c r="Y50" s="1" t="s">
        <v>117</v>
      </c>
      <c r="Z50">
        <v>1</v>
      </c>
      <c r="AA50" s="4">
        <f t="shared" si="6"/>
        <v>0.7397232103691441</v>
      </c>
    </row>
    <row r="51" spans="1:27" ht="12.75">
      <c r="A51" t="s">
        <v>124</v>
      </c>
      <c r="B51">
        <v>38</v>
      </c>
      <c r="C51" s="7">
        <f t="shared" si="0"/>
        <v>0.31566300037382805</v>
      </c>
      <c r="E51" s="1" t="s">
        <v>100</v>
      </c>
      <c r="F51">
        <v>6</v>
      </c>
      <c r="G51" s="4">
        <f t="shared" si="1"/>
        <v>0.2675844575708496</v>
      </c>
      <c r="I51" s="1" t="s">
        <v>112</v>
      </c>
      <c r="J51">
        <v>9</v>
      </c>
      <c r="K51" s="4">
        <f t="shared" si="2"/>
        <v>0.39110804559659273</v>
      </c>
      <c r="M51" s="1" t="s">
        <v>32</v>
      </c>
      <c r="N51">
        <v>10</v>
      </c>
      <c r="O51" s="4">
        <f t="shared" si="3"/>
        <v>0.47288684366379863</v>
      </c>
      <c r="Q51" s="1" t="s">
        <v>90</v>
      </c>
      <c r="R51">
        <v>10</v>
      </c>
      <c r="S51" s="4">
        <f t="shared" si="4"/>
        <v>0.4074389054528649</v>
      </c>
      <c r="U51" s="1" t="s">
        <v>83</v>
      </c>
      <c r="V51">
        <v>8</v>
      </c>
      <c r="W51" s="4">
        <f t="shared" si="5"/>
        <v>0.28668642915675524</v>
      </c>
      <c r="Y51" s="1" t="s">
        <v>103</v>
      </c>
      <c r="Z51">
        <v>1</v>
      </c>
      <c r="AA51" s="4">
        <f t="shared" si="6"/>
        <v>0.7397232103691441</v>
      </c>
    </row>
    <row r="52" spans="1:27" ht="12.75">
      <c r="A52" t="s">
        <v>90</v>
      </c>
      <c r="B52">
        <v>37</v>
      </c>
      <c r="C52" s="7">
        <f t="shared" si="0"/>
        <v>0.3073560793113589</v>
      </c>
      <c r="E52" s="1" t="s">
        <v>103</v>
      </c>
      <c r="F52">
        <v>6</v>
      </c>
      <c r="G52" s="4">
        <f t="shared" si="1"/>
        <v>0.2675844575708496</v>
      </c>
      <c r="I52" s="1" t="s">
        <v>104</v>
      </c>
      <c r="J52">
        <v>9</v>
      </c>
      <c r="K52" s="4">
        <f t="shared" si="2"/>
        <v>0.39110804559659273</v>
      </c>
      <c r="M52" s="1" t="s">
        <v>115</v>
      </c>
      <c r="N52">
        <v>9</v>
      </c>
      <c r="O52" s="4">
        <f t="shared" si="3"/>
        <v>0.4255981592974188</v>
      </c>
      <c r="Q52" s="1" t="s">
        <v>144</v>
      </c>
      <c r="R52">
        <v>10</v>
      </c>
      <c r="S52" s="4">
        <f t="shared" si="4"/>
        <v>0.4074389054528649</v>
      </c>
      <c r="U52" s="1" t="s">
        <v>101</v>
      </c>
      <c r="V52">
        <v>7</v>
      </c>
      <c r="W52" s="4">
        <f t="shared" si="5"/>
        <v>0.2508506255121608</v>
      </c>
      <c r="Y52" s="1" t="s">
        <v>89</v>
      </c>
      <c r="Z52">
        <v>1</v>
      </c>
      <c r="AA52" s="4">
        <f t="shared" si="6"/>
        <v>0.7397232103691441</v>
      </c>
    </row>
    <row r="53" spans="1:27" ht="12.75">
      <c r="A53" t="s">
        <v>138</v>
      </c>
      <c r="B53">
        <v>36</v>
      </c>
      <c r="C53" s="7">
        <f t="shared" si="0"/>
        <v>0.2990491582488897</v>
      </c>
      <c r="E53" s="1" t="s">
        <v>96</v>
      </c>
      <c r="F53">
        <v>6</v>
      </c>
      <c r="G53" s="4">
        <f t="shared" si="1"/>
        <v>0.2675844575708496</v>
      </c>
      <c r="I53" s="1" t="s">
        <v>119</v>
      </c>
      <c r="J53">
        <v>8</v>
      </c>
      <c r="K53" s="4">
        <f t="shared" si="2"/>
        <v>0.3476515960858602</v>
      </c>
      <c r="M53" s="1" t="s">
        <v>84</v>
      </c>
      <c r="N53">
        <v>9</v>
      </c>
      <c r="O53" s="4">
        <f t="shared" si="3"/>
        <v>0.4255981592974188</v>
      </c>
      <c r="Q53" s="1" t="s">
        <v>15</v>
      </c>
      <c r="R53">
        <v>10</v>
      </c>
      <c r="S53" s="4">
        <f t="shared" si="4"/>
        <v>0.4074389054528649</v>
      </c>
      <c r="U53" s="1" t="s">
        <v>144</v>
      </c>
      <c r="V53">
        <v>7</v>
      </c>
      <c r="W53" s="4">
        <f t="shared" si="5"/>
        <v>0.2508506255121608</v>
      </c>
      <c r="Y53" s="1" t="s">
        <v>33</v>
      </c>
      <c r="Z53">
        <v>1</v>
      </c>
      <c r="AA53" s="4">
        <f t="shared" si="6"/>
        <v>0.7397232103691441</v>
      </c>
    </row>
    <row r="54" spans="1:27" ht="12.75">
      <c r="A54" t="s">
        <v>92</v>
      </c>
      <c r="B54">
        <v>35</v>
      </c>
      <c r="C54" s="7">
        <f t="shared" si="0"/>
        <v>0.29074223718642056</v>
      </c>
      <c r="E54" s="1" t="s">
        <v>115</v>
      </c>
      <c r="F54">
        <v>5</v>
      </c>
      <c r="G54" s="4">
        <f t="shared" si="1"/>
        <v>0.22298704797570798</v>
      </c>
      <c r="I54" s="1" t="s">
        <v>32</v>
      </c>
      <c r="J54">
        <v>8</v>
      </c>
      <c r="K54" s="4">
        <f t="shared" si="2"/>
        <v>0.3476515960858602</v>
      </c>
      <c r="M54" s="1" t="s">
        <v>137</v>
      </c>
      <c r="N54">
        <v>8</v>
      </c>
      <c r="O54" s="4">
        <f t="shared" si="3"/>
        <v>0.3783094749310389</v>
      </c>
      <c r="Q54" s="1" t="s">
        <v>4</v>
      </c>
      <c r="R54">
        <v>9</v>
      </c>
      <c r="S54" s="4">
        <f t="shared" si="4"/>
        <v>0.3666950149075784</v>
      </c>
      <c r="U54" s="1" t="s">
        <v>124</v>
      </c>
      <c r="V54">
        <v>7</v>
      </c>
      <c r="W54" s="4">
        <f t="shared" si="5"/>
        <v>0.2508506255121608</v>
      </c>
      <c r="Y54" s="1" t="s">
        <v>145</v>
      </c>
      <c r="Z54">
        <v>1</v>
      </c>
      <c r="AA54" s="4">
        <f t="shared" si="6"/>
        <v>0.7397232103691441</v>
      </c>
    </row>
    <row r="55" spans="1:27" ht="12.75">
      <c r="A55" t="s">
        <v>125</v>
      </c>
      <c r="B55">
        <v>35</v>
      </c>
      <c r="C55" s="7">
        <f t="shared" si="0"/>
        <v>0.29074223718642056</v>
      </c>
      <c r="E55" s="1" t="s">
        <v>112</v>
      </c>
      <c r="F55">
        <v>5</v>
      </c>
      <c r="G55" s="4">
        <f t="shared" si="1"/>
        <v>0.22298704797570798</v>
      </c>
      <c r="I55" s="1" t="s">
        <v>109</v>
      </c>
      <c r="J55">
        <v>7</v>
      </c>
      <c r="K55" s="4">
        <f t="shared" si="2"/>
        <v>0.3041951465751277</v>
      </c>
      <c r="M55" s="1" t="s">
        <v>114</v>
      </c>
      <c r="N55">
        <v>8</v>
      </c>
      <c r="O55" s="4">
        <f t="shared" si="3"/>
        <v>0.3783094749310389</v>
      </c>
      <c r="Q55" s="1" t="s">
        <v>142</v>
      </c>
      <c r="R55">
        <v>9</v>
      </c>
      <c r="S55" s="4">
        <f t="shared" si="4"/>
        <v>0.3666950149075784</v>
      </c>
      <c r="U55" s="1" t="s">
        <v>93</v>
      </c>
      <c r="V55">
        <v>7</v>
      </c>
      <c r="W55" s="4">
        <f t="shared" si="5"/>
        <v>0.2508506255121608</v>
      </c>
      <c r="Y55" s="1" t="s">
        <v>106</v>
      </c>
      <c r="Z55">
        <v>1</v>
      </c>
      <c r="AA55" s="4">
        <f t="shared" si="6"/>
        <v>0.7397232103691441</v>
      </c>
    </row>
    <row r="56" spans="1:27" ht="12.75">
      <c r="A56" t="s">
        <v>93</v>
      </c>
      <c r="B56">
        <v>34</v>
      </c>
      <c r="C56" s="7">
        <f t="shared" si="0"/>
        <v>0.2824353161239514</v>
      </c>
      <c r="E56" s="1" t="s">
        <v>105</v>
      </c>
      <c r="F56">
        <v>5</v>
      </c>
      <c r="G56" s="4">
        <f t="shared" si="1"/>
        <v>0.22298704797570798</v>
      </c>
      <c r="I56" s="1" t="s">
        <v>128</v>
      </c>
      <c r="J56">
        <v>7</v>
      </c>
      <c r="K56" s="4">
        <f t="shared" si="2"/>
        <v>0.3041951465751277</v>
      </c>
      <c r="M56" s="1" t="s">
        <v>88</v>
      </c>
      <c r="N56">
        <v>8</v>
      </c>
      <c r="O56" s="4">
        <f t="shared" si="3"/>
        <v>0.3783094749310389</v>
      </c>
      <c r="Q56" s="1" t="s">
        <v>93</v>
      </c>
      <c r="R56">
        <v>9</v>
      </c>
      <c r="S56" s="4">
        <f t="shared" si="4"/>
        <v>0.3666950149075784</v>
      </c>
      <c r="U56" s="1" t="s">
        <v>105</v>
      </c>
      <c r="V56">
        <v>6</v>
      </c>
      <c r="W56" s="4">
        <f t="shared" si="5"/>
        <v>0.21501482186756643</v>
      </c>
      <c r="Y56" s="1" t="s">
        <v>36</v>
      </c>
      <c r="Z56">
        <v>1</v>
      </c>
      <c r="AA56" s="4">
        <f t="shared" si="6"/>
        <v>0.7397232103691441</v>
      </c>
    </row>
    <row r="57" spans="1:27" ht="12.75">
      <c r="A57" t="s">
        <v>103</v>
      </c>
      <c r="B57">
        <v>34</v>
      </c>
      <c r="C57" s="7">
        <f t="shared" si="0"/>
        <v>0.2824353161239514</v>
      </c>
      <c r="E57" s="1" t="s">
        <v>102</v>
      </c>
      <c r="F57">
        <v>5</v>
      </c>
      <c r="G57" s="4">
        <f t="shared" si="1"/>
        <v>0.22298704797570798</v>
      </c>
      <c r="I57" s="1" t="s">
        <v>133</v>
      </c>
      <c r="J57">
        <v>7</v>
      </c>
      <c r="K57" s="4">
        <f t="shared" si="2"/>
        <v>0.3041951465751277</v>
      </c>
      <c r="M57" s="1" t="s">
        <v>99</v>
      </c>
      <c r="N57">
        <v>8</v>
      </c>
      <c r="O57" s="4">
        <f t="shared" si="3"/>
        <v>0.3783094749310389</v>
      </c>
      <c r="Q57" s="1" t="s">
        <v>103</v>
      </c>
      <c r="R57">
        <v>8</v>
      </c>
      <c r="S57" s="4">
        <f t="shared" si="4"/>
        <v>0.3259511243622919</v>
      </c>
      <c r="U57" s="1" t="s">
        <v>121</v>
      </c>
      <c r="V57">
        <v>6</v>
      </c>
      <c r="W57" s="4">
        <f t="shared" si="5"/>
        <v>0.21501482186756643</v>
      </c>
      <c r="Y57" s="1" t="s">
        <v>32</v>
      </c>
      <c r="Z57">
        <v>1</v>
      </c>
      <c r="AA57" s="4">
        <f t="shared" si="6"/>
        <v>0.7397232103691441</v>
      </c>
    </row>
    <row r="58" spans="1:27" ht="12.75">
      <c r="A58" t="s">
        <v>144</v>
      </c>
      <c r="B58">
        <v>33</v>
      </c>
      <c r="C58" s="7">
        <f t="shared" si="0"/>
        <v>0.2741283950614823</v>
      </c>
      <c r="E58" s="1" t="s">
        <v>16</v>
      </c>
      <c r="F58">
        <v>5</v>
      </c>
      <c r="G58" s="4">
        <f t="shared" si="1"/>
        <v>0.22298704797570798</v>
      </c>
      <c r="I58" s="1" t="s">
        <v>96</v>
      </c>
      <c r="J58">
        <v>7</v>
      </c>
      <c r="K58" s="4">
        <f t="shared" si="2"/>
        <v>0.3041951465751277</v>
      </c>
      <c r="M58" s="1" t="s">
        <v>96</v>
      </c>
      <c r="N58">
        <v>8</v>
      </c>
      <c r="O58" s="4">
        <f t="shared" si="3"/>
        <v>0.3783094749310389</v>
      </c>
      <c r="Q58" s="1" t="s">
        <v>83</v>
      </c>
      <c r="R58">
        <v>8</v>
      </c>
      <c r="S58" s="4">
        <f t="shared" si="4"/>
        <v>0.3259511243622919</v>
      </c>
      <c r="U58" s="1" t="s">
        <v>138</v>
      </c>
      <c r="V58">
        <v>5</v>
      </c>
      <c r="W58" s="4">
        <f t="shared" si="5"/>
        <v>0.17917901822297203</v>
      </c>
      <c r="Y58" s="1" t="s">
        <v>142</v>
      </c>
      <c r="Z58">
        <v>1</v>
      </c>
      <c r="AA58" s="4">
        <f t="shared" si="6"/>
        <v>0.7397232103691441</v>
      </c>
    </row>
    <row r="59" spans="1:27" ht="12.75">
      <c r="A59" t="s">
        <v>96</v>
      </c>
      <c r="B59">
        <v>33</v>
      </c>
      <c r="C59" s="7">
        <f t="shared" si="0"/>
        <v>0.2741283950614823</v>
      </c>
      <c r="E59" s="1" t="s">
        <v>109</v>
      </c>
      <c r="F59">
        <v>4</v>
      </c>
      <c r="G59" s="4">
        <f t="shared" si="1"/>
        <v>0.17838963838056637</v>
      </c>
      <c r="I59" s="1" t="s">
        <v>106</v>
      </c>
      <c r="J59">
        <v>7</v>
      </c>
      <c r="K59" s="4">
        <f t="shared" si="2"/>
        <v>0.3041951465751277</v>
      </c>
      <c r="M59" s="1" t="s">
        <v>144</v>
      </c>
      <c r="N59">
        <v>8</v>
      </c>
      <c r="O59" s="4">
        <f t="shared" si="3"/>
        <v>0.3783094749310389</v>
      </c>
      <c r="Q59" s="1" t="s">
        <v>124</v>
      </c>
      <c r="R59">
        <v>8</v>
      </c>
      <c r="S59" s="4">
        <f t="shared" si="4"/>
        <v>0.3259511243622919</v>
      </c>
      <c r="U59" s="1" t="s">
        <v>2</v>
      </c>
      <c r="V59">
        <v>5</v>
      </c>
      <c r="W59" s="4">
        <f t="shared" si="5"/>
        <v>0.17917901822297203</v>
      </c>
      <c r="Y59" s="1" t="s">
        <v>122</v>
      </c>
      <c r="Z59">
        <v>1</v>
      </c>
      <c r="AA59" s="4">
        <f t="shared" si="6"/>
        <v>0.7397232103691441</v>
      </c>
    </row>
    <row r="60" spans="1:27" ht="12.75">
      <c r="A60" t="s">
        <v>115</v>
      </c>
      <c r="B60">
        <v>30</v>
      </c>
      <c r="C60" s="7">
        <f t="shared" si="0"/>
        <v>0.2492076318740748</v>
      </c>
      <c r="E60" s="1" t="s">
        <v>108</v>
      </c>
      <c r="F60">
        <v>4</v>
      </c>
      <c r="G60" s="4">
        <f t="shared" si="1"/>
        <v>0.17838963838056637</v>
      </c>
      <c r="I60" s="1" t="s">
        <v>15</v>
      </c>
      <c r="J60">
        <v>7</v>
      </c>
      <c r="K60" s="4">
        <f t="shared" si="2"/>
        <v>0.3041951465751277</v>
      </c>
      <c r="M60" s="1" t="s">
        <v>124</v>
      </c>
      <c r="N60">
        <v>8</v>
      </c>
      <c r="O60" s="4">
        <f t="shared" si="3"/>
        <v>0.3783094749310389</v>
      </c>
      <c r="Q60" s="1" t="s">
        <v>143</v>
      </c>
      <c r="R60">
        <v>8</v>
      </c>
      <c r="S60" s="4">
        <f t="shared" si="4"/>
        <v>0.3259511243622919</v>
      </c>
      <c r="U60" s="1" t="s">
        <v>114</v>
      </c>
      <c r="V60">
        <v>5</v>
      </c>
      <c r="W60" s="4">
        <f t="shared" si="5"/>
        <v>0.17917901822297203</v>
      </c>
      <c r="Y60" s="1" t="s">
        <v>74</v>
      </c>
      <c r="Z60">
        <v>1</v>
      </c>
      <c r="AA60" s="4">
        <f t="shared" si="6"/>
        <v>0.7397232103691441</v>
      </c>
    </row>
    <row r="61" spans="1:27" ht="12.75">
      <c r="A61" t="s">
        <v>122</v>
      </c>
      <c r="B61">
        <v>28</v>
      </c>
      <c r="C61" s="7">
        <f t="shared" si="0"/>
        <v>0.23259378974913647</v>
      </c>
      <c r="E61" s="1" t="s">
        <v>107</v>
      </c>
      <c r="F61">
        <v>4</v>
      </c>
      <c r="G61" s="4">
        <f t="shared" si="1"/>
        <v>0.17838963838056637</v>
      </c>
      <c r="I61" s="1" t="s">
        <v>115</v>
      </c>
      <c r="J61">
        <v>6</v>
      </c>
      <c r="K61" s="4">
        <f t="shared" si="2"/>
        <v>0.2607386970643952</v>
      </c>
      <c r="M61" s="1" t="s">
        <v>122</v>
      </c>
      <c r="N61">
        <v>8</v>
      </c>
      <c r="O61" s="4">
        <f t="shared" si="3"/>
        <v>0.3783094749310389</v>
      </c>
      <c r="Q61" s="1" t="s">
        <v>6</v>
      </c>
      <c r="R61">
        <v>7</v>
      </c>
      <c r="S61" s="4">
        <f t="shared" si="4"/>
        <v>0.2852072338170054</v>
      </c>
      <c r="U61" s="1" t="s">
        <v>134</v>
      </c>
      <c r="V61">
        <v>5</v>
      </c>
      <c r="W61" s="4">
        <f t="shared" si="5"/>
        <v>0.17917901822297203</v>
      </c>
      <c r="Y61" s="1" t="s">
        <v>140</v>
      </c>
      <c r="Z61">
        <v>1</v>
      </c>
      <c r="AA61" s="4">
        <f t="shared" si="6"/>
        <v>0.7397232103691441</v>
      </c>
    </row>
    <row r="62" spans="1:27" ht="12.75">
      <c r="A62" t="s">
        <v>97</v>
      </c>
      <c r="B62">
        <v>27</v>
      </c>
      <c r="C62" s="7">
        <f t="shared" si="0"/>
        <v>0.2242868686866673</v>
      </c>
      <c r="E62" s="1" t="s">
        <v>117</v>
      </c>
      <c r="F62">
        <v>4</v>
      </c>
      <c r="G62" s="4">
        <f t="shared" si="1"/>
        <v>0.17838963838056637</v>
      </c>
      <c r="I62" s="1" t="s">
        <v>108</v>
      </c>
      <c r="J62">
        <v>6</v>
      </c>
      <c r="K62" s="4">
        <f t="shared" si="2"/>
        <v>0.2607386970643952</v>
      </c>
      <c r="M62" s="1" t="s">
        <v>93</v>
      </c>
      <c r="N62">
        <v>8</v>
      </c>
      <c r="O62" s="4">
        <f t="shared" si="3"/>
        <v>0.3783094749310389</v>
      </c>
      <c r="Q62" s="1" t="s">
        <v>115</v>
      </c>
      <c r="R62">
        <v>7</v>
      </c>
      <c r="S62" s="4">
        <f t="shared" si="4"/>
        <v>0.2852072338170054</v>
      </c>
      <c r="U62" s="1" t="s">
        <v>96</v>
      </c>
      <c r="V62">
        <v>5</v>
      </c>
      <c r="W62" s="4">
        <f t="shared" si="5"/>
        <v>0.17917901822297203</v>
      </c>
      <c r="Y62" s="1" t="s">
        <v>82</v>
      </c>
      <c r="Z62">
        <v>1</v>
      </c>
      <c r="AA62" s="4">
        <f t="shared" si="6"/>
        <v>0.7397232103691441</v>
      </c>
    </row>
    <row r="63" spans="1:27" ht="12.75">
      <c r="A63" t="s">
        <v>32</v>
      </c>
      <c r="B63">
        <v>26</v>
      </c>
      <c r="C63" s="7">
        <f t="shared" si="0"/>
        <v>0.21597994762419814</v>
      </c>
      <c r="E63" s="1" t="s">
        <v>116</v>
      </c>
      <c r="F63">
        <v>3</v>
      </c>
      <c r="G63" s="4">
        <f t="shared" si="1"/>
        <v>0.1337922287854248</v>
      </c>
      <c r="I63" s="1" t="s">
        <v>2</v>
      </c>
      <c r="J63">
        <v>6</v>
      </c>
      <c r="K63" s="4">
        <f t="shared" si="2"/>
        <v>0.2607386970643952</v>
      </c>
      <c r="M63" s="1" t="s">
        <v>133</v>
      </c>
      <c r="N63">
        <v>7</v>
      </c>
      <c r="O63" s="4">
        <f t="shared" si="3"/>
        <v>0.33102079056465905</v>
      </c>
      <c r="Q63" s="1" t="s">
        <v>96</v>
      </c>
      <c r="R63">
        <v>7</v>
      </c>
      <c r="S63" s="4">
        <f t="shared" si="4"/>
        <v>0.2852072338170054</v>
      </c>
      <c r="U63" s="1" t="s">
        <v>109</v>
      </c>
      <c r="V63">
        <v>4</v>
      </c>
      <c r="W63" s="4">
        <f t="shared" si="5"/>
        <v>0.14334321457837762</v>
      </c>
      <c r="Y63" s="1" t="s">
        <v>14</v>
      </c>
      <c r="Z63">
        <v>1</v>
      </c>
      <c r="AA63" s="4">
        <f t="shared" si="6"/>
        <v>0.7397232103691441</v>
      </c>
    </row>
    <row r="64" spans="1:23" ht="12.75">
      <c r="A64" t="s">
        <v>143</v>
      </c>
      <c r="B64">
        <v>25</v>
      </c>
      <c r="C64" s="7">
        <f t="shared" si="0"/>
        <v>0.20767302656172898</v>
      </c>
      <c r="E64" s="1" t="s">
        <v>114</v>
      </c>
      <c r="F64">
        <v>3</v>
      </c>
      <c r="G64" s="4">
        <f t="shared" si="1"/>
        <v>0.1337922287854248</v>
      </c>
      <c r="I64" s="1" t="s">
        <v>118</v>
      </c>
      <c r="J64">
        <v>6</v>
      </c>
      <c r="K64" s="4">
        <f t="shared" si="2"/>
        <v>0.2607386970643952</v>
      </c>
      <c r="M64" s="1" t="s">
        <v>92</v>
      </c>
      <c r="N64">
        <v>7</v>
      </c>
      <c r="O64" s="4">
        <f t="shared" si="3"/>
        <v>0.33102079056465905</v>
      </c>
      <c r="Q64" s="1" t="s">
        <v>32</v>
      </c>
      <c r="R64">
        <v>7</v>
      </c>
      <c r="S64" s="4">
        <f t="shared" si="4"/>
        <v>0.2852072338170054</v>
      </c>
      <c r="U64" s="1" t="s">
        <v>100</v>
      </c>
      <c r="V64">
        <v>4</v>
      </c>
      <c r="W64" s="4">
        <f t="shared" si="5"/>
        <v>0.14334321457837762</v>
      </c>
    </row>
    <row r="65" spans="1:23" ht="12.75">
      <c r="A65" t="s">
        <v>35</v>
      </c>
      <c r="B65">
        <v>25</v>
      </c>
      <c r="C65" s="7">
        <f t="shared" si="0"/>
        <v>0.20767302656172898</v>
      </c>
      <c r="E65" s="1" t="s">
        <v>113</v>
      </c>
      <c r="F65">
        <v>3</v>
      </c>
      <c r="G65" s="4">
        <f t="shared" si="1"/>
        <v>0.1337922287854248</v>
      </c>
      <c r="I65" s="1" t="s">
        <v>145</v>
      </c>
      <c r="J65">
        <v>6</v>
      </c>
      <c r="K65" s="4">
        <f t="shared" si="2"/>
        <v>0.2607386970643952</v>
      </c>
      <c r="M65" s="1" t="s">
        <v>104</v>
      </c>
      <c r="N65">
        <v>7</v>
      </c>
      <c r="O65" s="4">
        <f t="shared" si="3"/>
        <v>0.33102079056465905</v>
      </c>
      <c r="Q65" s="1" t="s">
        <v>107</v>
      </c>
      <c r="R65">
        <v>6</v>
      </c>
      <c r="S65" s="4">
        <f t="shared" si="4"/>
        <v>0.24446334327171892</v>
      </c>
      <c r="U65" s="1" t="s">
        <v>145</v>
      </c>
      <c r="V65">
        <v>4</v>
      </c>
      <c r="W65" s="4">
        <f t="shared" si="5"/>
        <v>0.14334321457837762</v>
      </c>
    </row>
    <row r="66" spans="1:23" ht="12.75">
      <c r="A66" t="s">
        <v>114</v>
      </c>
      <c r="B66">
        <v>25</v>
      </c>
      <c r="C66" s="7">
        <f t="shared" si="0"/>
        <v>0.20767302656172898</v>
      </c>
      <c r="E66" s="1" t="s">
        <v>111</v>
      </c>
      <c r="F66">
        <v>3</v>
      </c>
      <c r="G66" s="4">
        <f t="shared" si="1"/>
        <v>0.1337922287854248</v>
      </c>
      <c r="I66" s="1" t="s">
        <v>122</v>
      </c>
      <c r="J66">
        <v>6</v>
      </c>
      <c r="K66" s="4">
        <f t="shared" si="2"/>
        <v>0.2607386970643952</v>
      </c>
      <c r="M66" s="1" t="s">
        <v>143</v>
      </c>
      <c r="N66">
        <v>7</v>
      </c>
      <c r="O66" s="4">
        <f t="shared" si="3"/>
        <v>0.33102079056465905</v>
      </c>
      <c r="Q66" s="1" t="s">
        <v>128</v>
      </c>
      <c r="R66">
        <v>6</v>
      </c>
      <c r="S66" s="4">
        <f t="shared" si="4"/>
        <v>0.24446334327171892</v>
      </c>
      <c r="U66" s="1" t="s">
        <v>122</v>
      </c>
      <c r="V66">
        <v>4</v>
      </c>
      <c r="W66" s="4">
        <f t="shared" si="5"/>
        <v>0.14334321457837762</v>
      </c>
    </row>
    <row r="67" spans="1:23" ht="12.75">
      <c r="A67" t="s">
        <v>107</v>
      </c>
      <c r="B67">
        <v>25</v>
      </c>
      <c r="C67" s="7">
        <f t="shared" si="0"/>
        <v>0.20767302656172898</v>
      </c>
      <c r="E67" s="1" t="s">
        <v>110</v>
      </c>
      <c r="F67">
        <v>3</v>
      </c>
      <c r="G67" s="4">
        <f t="shared" si="1"/>
        <v>0.1337922287854248</v>
      </c>
      <c r="I67" s="1" t="s">
        <v>97</v>
      </c>
      <c r="J67">
        <v>5</v>
      </c>
      <c r="K67" s="4">
        <f t="shared" si="2"/>
        <v>0.21728224755366263</v>
      </c>
      <c r="M67" s="1" t="s">
        <v>42</v>
      </c>
      <c r="N67">
        <v>6</v>
      </c>
      <c r="O67" s="4">
        <f t="shared" si="3"/>
        <v>0.2837321061982792</v>
      </c>
      <c r="Q67" s="1" t="s">
        <v>0</v>
      </c>
      <c r="R67">
        <v>6</v>
      </c>
      <c r="S67" s="4">
        <f t="shared" si="4"/>
        <v>0.24446334327171892</v>
      </c>
      <c r="U67" s="1" t="s">
        <v>115</v>
      </c>
      <c r="V67">
        <v>3</v>
      </c>
      <c r="W67" s="4">
        <f t="shared" si="5"/>
        <v>0.10750741093378322</v>
      </c>
    </row>
    <row r="68" spans="1:23" ht="12.75">
      <c r="A68" t="s">
        <v>133</v>
      </c>
      <c r="B68">
        <v>24</v>
      </c>
      <c r="C68" s="7">
        <f t="shared" si="0"/>
        <v>0.19936610549925982</v>
      </c>
      <c r="E68" s="1" t="s">
        <v>125</v>
      </c>
      <c r="F68">
        <v>3</v>
      </c>
      <c r="G68" s="4">
        <f t="shared" si="1"/>
        <v>0.1337922287854248</v>
      </c>
      <c r="I68" s="1" t="s">
        <v>92</v>
      </c>
      <c r="J68">
        <v>5</v>
      </c>
      <c r="K68" s="4">
        <f t="shared" si="2"/>
        <v>0.21728224755366263</v>
      </c>
      <c r="M68" s="1" t="s">
        <v>149</v>
      </c>
      <c r="N68">
        <v>6</v>
      </c>
      <c r="O68" s="4">
        <f t="shared" si="3"/>
        <v>0.2837321061982792</v>
      </c>
      <c r="Q68" s="1" t="s">
        <v>111</v>
      </c>
      <c r="R68">
        <v>6</v>
      </c>
      <c r="S68" s="4">
        <f t="shared" si="4"/>
        <v>0.24446334327171892</v>
      </c>
      <c r="U68" s="1" t="s">
        <v>4</v>
      </c>
      <c r="V68">
        <v>3</v>
      </c>
      <c r="W68" s="4">
        <f t="shared" si="5"/>
        <v>0.10750741093378322</v>
      </c>
    </row>
    <row r="69" spans="1:23" ht="12.75">
      <c r="A69" t="s">
        <v>111</v>
      </c>
      <c r="B69">
        <v>24</v>
      </c>
      <c r="C69" s="7">
        <f t="shared" si="0"/>
        <v>0.19936610549925982</v>
      </c>
      <c r="E69" s="1" t="s">
        <v>106</v>
      </c>
      <c r="F69">
        <v>3</v>
      </c>
      <c r="G69" s="4">
        <f t="shared" si="1"/>
        <v>0.1337922287854248</v>
      </c>
      <c r="I69" s="1" t="s">
        <v>144</v>
      </c>
      <c r="J69">
        <v>5</v>
      </c>
      <c r="K69" s="4">
        <f t="shared" si="2"/>
        <v>0.21728224755366263</v>
      </c>
      <c r="M69" s="1" t="s">
        <v>148</v>
      </c>
      <c r="N69">
        <v>6</v>
      </c>
      <c r="O69" s="4">
        <f t="shared" si="3"/>
        <v>0.2837321061982792</v>
      </c>
      <c r="Q69" s="1" t="s">
        <v>110</v>
      </c>
      <c r="R69">
        <v>6</v>
      </c>
      <c r="S69" s="4">
        <f t="shared" si="4"/>
        <v>0.24446334327171892</v>
      </c>
      <c r="U69" s="1" t="s">
        <v>129</v>
      </c>
      <c r="V69">
        <v>3</v>
      </c>
      <c r="W69" s="4">
        <f t="shared" si="5"/>
        <v>0.10750741093378322</v>
      </c>
    </row>
    <row r="70" spans="1:23" ht="12.75">
      <c r="A70" t="s">
        <v>113</v>
      </c>
      <c r="B70">
        <v>24</v>
      </c>
      <c r="C70" s="7">
        <f t="shared" si="0"/>
        <v>0.19936610549925982</v>
      </c>
      <c r="E70" s="1" t="s">
        <v>124</v>
      </c>
      <c r="F70">
        <v>3</v>
      </c>
      <c r="G70" s="4">
        <f t="shared" si="1"/>
        <v>0.1337922287854248</v>
      </c>
      <c r="I70" s="1" t="s">
        <v>143</v>
      </c>
      <c r="J70">
        <v>5</v>
      </c>
      <c r="K70" s="4">
        <f t="shared" si="2"/>
        <v>0.21728224755366263</v>
      </c>
      <c r="M70" s="1" t="s">
        <v>134</v>
      </c>
      <c r="N70">
        <v>6</v>
      </c>
      <c r="O70" s="4">
        <f t="shared" si="3"/>
        <v>0.2837321061982792</v>
      </c>
      <c r="Q70" s="1" t="s">
        <v>97</v>
      </c>
      <c r="R70">
        <v>6</v>
      </c>
      <c r="S70" s="4">
        <f t="shared" si="4"/>
        <v>0.24446334327171892</v>
      </c>
      <c r="U70" s="1" t="s">
        <v>107</v>
      </c>
      <c r="V70">
        <v>3</v>
      </c>
      <c r="W70" s="4">
        <f t="shared" si="5"/>
        <v>0.10750741093378322</v>
      </c>
    </row>
    <row r="71" spans="1:23" ht="12.75">
      <c r="A71" t="s">
        <v>109</v>
      </c>
      <c r="B71">
        <v>24</v>
      </c>
      <c r="C71" s="7">
        <f t="shared" si="0"/>
        <v>0.19936610549925982</v>
      </c>
      <c r="E71" s="1" t="s">
        <v>122</v>
      </c>
      <c r="F71">
        <v>3</v>
      </c>
      <c r="G71" s="4">
        <f t="shared" si="1"/>
        <v>0.1337922287854248</v>
      </c>
      <c r="I71" s="1" t="s">
        <v>121</v>
      </c>
      <c r="J71">
        <v>5</v>
      </c>
      <c r="K71" s="4">
        <f t="shared" si="2"/>
        <v>0.21728224755366263</v>
      </c>
      <c r="M71" s="1" t="s">
        <v>125</v>
      </c>
      <c r="N71">
        <v>6</v>
      </c>
      <c r="O71" s="4">
        <f t="shared" si="3"/>
        <v>0.2837321061982792</v>
      </c>
      <c r="Q71" s="1" t="s">
        <v>122</v>
      </c>
      <c r="R71">
        <v>6</v>
      </c>
      <c r="S71" s="4">
        <f t="shared" si="4"/>
        <v>0.24446334327171892</v>
      </c>
      <c r="U71" s="1" t="s">
        <v>113</v>
      </c>
      <c r="V71">
        <v>3</v>
      </c>
      <c r="W71" s="4">
        <f t="shared" si="5"/>
        <v>0.10750741093378322</v>
      </c>
    </row>
    <row r="72" spans="1:23" ht="12.75">
      <c r="A72" t="s">
        <v>106</v>
      </c>
      <c r="B72">
        <v>23</v>
      </c>
      <c r="C72" s="7">
        <f t="shared" si="0"/>
        <v>0.19105918443679068</v>
      </c>
      <c r="E72" s="1" t="s">
        <v>138</v>
      </c>
      <c r="F72">
        <v>2</v>
      </c>
      <c r="G72" s="4">
        <f t="shared" si="1"/>
        <v>0.08919481919028319</v>
      </c>
      <c r="I72" s="1" t="s">
        <v>138</v>
      </c>
      <c r="J72">
        <v>4</v>
      </c>
      <c r="K72" s="4">
        <f t="shared" si="2"/>
        <v>0.1738257980429301</v>
      </c>
      <c r="M72" s="1" t="s">
        <v>97</v>
      </c>
      <c r="N72">
        <v>6</v>
      </c>
      <c r="O72" s="4">
        <f t="shared" si="3"/>
        <v>0.2837321061982792</v>
      </c>
      <c r="Q72" s="1" t="s">
        <v>139</v>
      </c>
      <c r="R72">
        <v>6</v>
      </c>
      <c r="S72" s="4">
        <f t="shared" si="4"/>
        <v>0.24446334327171892</v>
      </c>
      <c r="U72" s="1" t="s">
        <v>119</v>
      </c>
      <c r="V72">
        <v>3</v>
      </c>
      <c r="W72" s="4">
        <f t="shared" si="5"/>
        <v>0.10750741093378322</v>
      </c>
    </row>
    <row r="73" spans="1:23" ht="12.75">
      <c r="A73" t="s">
        <v>105</v>
      </c>
      <c r="B73">
        <v>23</v>
      </c>
      <c r="C73" s="7">
        <f t="shared" si="0"/>
        <v>0.19105918443679068</v>
      </c>
      <c r="E73" s="1" t="s">
        <v>129</v>
      </c>
      <c r="F73">
        <v>2</v>
      </c>
      <c r="G73" s="4">
        <f t="shared" si="1"/>
        <v>0.08919481919028319</v>
      </c>
      <c r="I73" s="1" t="s">
        <v>3</v>
      </c>
      <c r="J73">
        <v>4</v>
      </c>
      <c r="K73" s="4">
        <f t="shared" si="2"/>
        <v>0.1738257980429301</v>
      </c>
      <c r="M73" s="1" t="s">
        <v>36</v>
      </c>
      <c r="N73">
        <v>6</v>
      </c>
      <c r="O73" s="4">
        <f t="shared" si="3"/>
        <v>0.2837321061982792</v>
      </c>
      <c r="Q73" s="1" t="s">
        <v>137</v>
      </c>
      <c r="R73">
        <v>5</v>
      </c>
      <c r="S73" s="4">
        <f t="shared" si="4"/>
        <v>0.20371945272643244</v>
      </c>
      <c r="U73" s="1" t="s">
        <v>133</v>
      </c>
      <c r="V73">
        <v>3</v>
      </c>
      <c r="W73" s="4">
        <f t="shared" si="5"/>
        <v>0.10750741093378322</v>
      </c>
    </row>
    <row r="74" spans="1:23" ht="12.75">
      <c r="A74" t="s">
        <v>128</v>
      </c>
      <c r="B74">
        <v>22</v>
      </c>
      <c r="C74" s="7">
        <f aca="true" t="shared" si="7" ref="C74:C127">1000000*B74/$A$6</f>
        <v>0.18275226337432152</v>
      </c>
      <c r="E74" s="1" t="s">
        <v>128</v>
      </c>
      <c r="F74">
        <v>2</v>
      </c>
      <c r="G74" s="4">
        <f aca="true" t="shared" si="8" ref="G74:G108">1000000*F74/$E$6</f>
        <v>0.08919481919028319</v>
      </c>
      <c r="I74" s="1" t="s">
        <v>114</v>
      </c>
      <c r="J74">
        <v>4</v>
      </c>
      <c r="K74" s="4">
        <f aca="true" t="shared" si="9" ref="K74:K111">1000000*J74/$I$6</f>
        <v>0.1738257980429301</v>
      </c>
      <c r="M74" s="1" t="s">
        <v>116</v>
      </c>
      <c r="N74">
        <v>5</v>
      </c>
      <c r="O74" s="4">
        <f aca="true" t="shared" si="10" ref="O74:O119">1000000*N74/$M$6</f>
        <v>0.23644342183189931</v>
      </c>
      <c r="Q74" s="1" t="s">
        <v>114</v>
      </c>
      <c r="R74">
        <v>5</v>
      </c>
      <c r="S74" s="4">
        <f aca="true" t="shared" si="11" ref="S74:S115">1000000*R74/$Q$6</f>
        <v>0.20371945272643244</v>
      </c>
      <c r="U74" s="1" t="s">
        <v>147</v>
      </c>
      <c r="V74">
        <v>3</v>
      </c>
      <c r="W74" s="4">
        <f aca="true" t="shared" si="12" ref="W74:W100">V74*1000000/$U$6</f>
        <v>0.10750741093378322</v>
      </c>
    </row>
    <row r="75" spans="1:23" ht="12.75">
      <c r="A75" t="s">
        <v>142</v>
      </c>
      <c r="B75">
        <v>21</v>
      </c>
      <c r="C75" s="7">
        <f t="shared" si="7"/>
        <v>0.17444534231185235</v>
      </c>
      <c r="E75" s="1" t="s">
        <v>127</v>
      </c>
      <c r="F75">
        <v>2</v>
      </c>
      <c r="G75" s="4">
        <f t="shared" si="8"/>
        <v>0.08919481919028319</v>
      </c>
      <c r="I75" s="1" t="s">
        <v>0</v>
      </c>
      <c r="J75">
        <v>4</v>
      </c>
      <c r="K75" s="4">
        <f t="shared" si="9"/>
        <v>0.1738257980429301</v>
      </c>
      <c r="M75" s="1" t="s">
        <v>109</v>
      </c>
      <c r="N75">
        <v>5</v>
      </c>
      <c r="O75" s="4">
        <f t="shared" si="10"/>
        <v>0.23644342183189931</v>
      </c>
      <c r="Q75" s="1" t="s">
        <v>113</v>
      </c>
      <c r="R75">
        <v>5</v>
      </c>
      <c r="S75" s="4">
        <f t="shared" si="11"/>
        <v>0.20371945272643244</v>
      </c>
      <c r="U75" s="1" t="s">
        <v>102</v>
      </c>
      <c r="V75">
        <v>3</v>
      </c>
      <c r="W75" s="4">
        <f t="shared" si="12"/>
        <v>0.10750741093378322</v>
      </c>
    </row>
    <row r="76" spans="1:23" ht="12.75">
      <c r="A76" t="s">
        <v>134</v>
      </c>
      <c r="B76">
        <v>21</v>
      </c>
      <c r="C76" s="7">
        <f t="shared" si="7"/>
        <v>0.17444534231185235</v>
      </c>
      <c r="E76" s="1" t="s">
        <v>120</v>
      </c>
      <c r="F76">
        <v>2</v>
      </c>
      <c r="G76" s="4">
        <f t="shared" si="8"/>
        <v>0.08919481919028319</v>
      </c>
      <c r="I76" s="1" t="s">
        <v>35</v>
      </c>
      <c r="J76">
        <v>4</v>
      </c>
      <c r="K76" s="4">
        <f t="shared" si="9"/>
        <v>0.1738257980429301</v>
      </c>
      <c r="M76" s="1" t="s">
        <v>129</v>
      </c>
      <c r="N76">
        <v>5</v>
      </c>
      <c r="O76" s="4">
        <f t="shared" si="10"/>
        <v>0.23644342183189931</v>
      </c>
      <c r="Q76" s="1" t="s">
        <v>39</v>
      </c>
      <c r="R76">
        <v>5</v>
      </c>
      <c r="S76" s="4">
        <f t="shared" si="11"/>
        <v>0.20371945272643244</v>
      </c>
      <c r="U76" s="1" t="s">
        <v>33</v>
      </c>
      <c r="V76">
        <v>3</v>
      </c>
      <c r="W76" s="4">
        <f t="shared" si="12"/>
        <v>0.10750741093378322</v>
      </c>
    </row>
    <row r="77" spans="1:23" ht="12.75">
      <c r="A77" t="s">
        <v>119</v>
      </c>
      <c r="B77">
        <v>21</v>
      </c>
      <c r="C77" s="7">
        <f t="shared" si="7"/>
        <v>0.17444534231185235</v>
      </c>
      <c r="E77" s="1" t="s">
        <v>135</v>
      </c>
      <c r="F77">
        <v>2</v>
      </c>
      <c r="G77" s="4">
        <f t="shared" si="8"/>
        <v>0.08919481919028319</v>
      </c>
      <c r="I77" s="1" t="s">
        <v>135</v>
      </c>
      <c r="J77">
        <v>4</v>
      </c>
      <c r="K77" s="4">
        <f t="shared" si="9"/>
        <v>0.1738257980429301</v>
      </c>
      <c r="M77" s="1" t="s">
        <v>107</v>
      </c>
      <c r="N77">
        <v>5</v>
      </c>
      <c r="O77" s="4">
        <f t="shared" si="10"/>
        <v>0.23644342183189931</v>
      </c>
      <c r="Q77" s="1" t="s">
        <v>105</v>
      </c>
      <c r="R77">
        <v>5</v>
      </c>
      <c r="S77" s="4">
        <f t="shared" si="11"/>
        <v>0.20371945272643244</v>
      </c>
      <c r="U77" s="1" t="s">
        <v>106</v>
      </c>
      <c r="V77">
        <v>3</v>
      </c>
      <c r="W77" s="4">
        <f t="shared" si="12"/>
        <v>0.10750741093378322</v>
      </c>
    </row>
    <row r="78" spans="1:23" ht="12.75">
      <c r="A78" t="s">
        <v>135</v>
      </c>
      <c r="B78">
        <v>20</v>
      </c>
      <c r="C78" s="7">
        <f t="shared" si="7"/>
        <v>0.1661384212493832</v>
      </c>
      <c r="E78" s="1" t="s">
        <v>126</v>
      </c>
      <c r="F78">
        <v>2</v>
      </c>
      <c r="G78" s="4">
        <f t="shared" si="8"/>
        <v>0.08919481919028319</v>
      </c>
      <c r="I78" s="1" t="s">
        <v>147</v>
      </c>
      <c r="J78">
        <v>4</v>
      </c>
      <c r="K78" s="4">
        <f t="shared" si="9"/>
        <v>0.1738257980429301</v>
      </c>
      <c r="M78" s="1" t="s">
        <v>2</v>
      </c>
      <c r="N78">
        <v>5</v>
      </c>
      <c r="O78" s="4">
        <f t="shared" si="10"/>
        <v>0.23644342183189931</v>
      </c>
      <c r="Q78" s="1" t="s">
        <v>133</v>
      </c>
      <c r="R78">
        <v>5</v>
      </c>
      <c r="S78" s="4">
        <f t="shared" si="11"/>
        <v>0.20371945272643244</v>
      </c>
      <c r="U78" s="1" t="s">
        <v>123</v>
      </c>
      <c r="V78">
        <v>3</v>
      </c>
      <c r="W78" s="4">
        <f t="shared" si="12"/>
        <v>0.10750741093378322</v>
      </c>
    </row>
    <row r="79" spans="1:23" ht="12.75">
      <c r="A79" t="s">
        <v>150</v>
      </c>
      <c r="B79">
        <v>20</v>
      </c>
      <c r="C79" s="7">
        <f t="shared" si="7"/>
        <v>0.1661384212493832</v>
      </c>
      <c r="E79" s="1" t="s">
        <v>119</v>
      </c>
      <c r="F79">
        <v>2</v>
      </c>
      <c r="G79" s="4">
        <f t="shared" si="8"/>
        <v>0.08919481919028319</v>
      </c>
      <c r="I79" s="1" t="s">
        <v>34</v>
      </c>
      <c r="J79">
        <v>4</v>
      </c>
      <c r="K79" s="4">
        <f t="shared" si="9"/>
        <v>0.1738257980429301</v>
      </c>
      <c r="M79" s="1" t="s">
        <v>128</v>
      </c>
      <c r="N79">
        <v>5</v>
      </c>
      <c r="O79" s="4">
        <f t="shared" si="10"/>
        <v>0.23644342183189931</v>
      </c>
      <c r="Q79" s="1" t="s">
        <v>92</v>
      </c>
      <c r="R79">
        <v>5</v>
      </c>
      <c r="S79" s="4">
        <f t="shared" si="11"/>
        <v>0.20371945272643244</v>
      </c>
      <c r="U79" s="1" t="s">
        <v>142</v>
      </c>
      <c r="V79">
        <v>3</v>
      </c>
      <c r="W79" s="4">
        <f t="shared" si="12"/>
        <v>0.10750741093378322</v>
      </c>
    </row>
    <row r="80" spans="1:23" ht="12.75">
      <c r="A80" t="s">
        <v>2</v>
      </c>
      <c r="B80">
        <v>20</v>
      </c>
      <c r="C80" s="7">
        <f t="shared" si="7"/>
        <v>0.1661384212493832</v>
      </c>
      <c r="E80" s="1" t="s">
        <v>134</v>
      </c>
      <c r="F80">
        <v>2</v>
      </c>
      <c r="G80" s="4">
        <f t="shared" si="8"/>
        <v>0.08919481919028319</v>
      </c>
      <c r="I80" s="1" t="s">
        <v>33</v>
      </c>
      <c r="J80">
        <v>4</v>
      </c>
      <c r="K80" s="4">
        <f t="shared" si="9"/>
        <v>0.1738257980429301</v>
      </c>
      <c r="M80" s="1" t="s">
        <v>90</v>
      </c>
      <c r="N80">
        <v>5</v>
      </c>
      <c r="O80" s="4">
        <f t="shared" si="10"/>
        <v>0.23644342183189931</v>
      </c>
      <c r="Q80" s="1" t="s">
        <v>109</v>
      </c>
      <c r="R80">
        <v>4</v>
      </c>
      <c r="S80" s="4">
        <f t="shared" si="11"/>
        <v>0.16297556218114595</v>
      </c>
      <c r="U80" s="1" t="s">
        <v>139</v>
      </c>
      <c r="V80">
        <v>3</v>
      </c>
      <c r="W80" s="4">
        <f t="shared" si="12"/>
        <v>0.10750741093378322</v>
      </c>
    </row>
    <row r="81" spans="1:23" ht="12.75">
      <c r="A81" t="s">
        <v>108</v>
      </c>
      <c r="B81">
        <v>20</v>
      </c>
      <c r="C81" s="7">
        <f t="shared" si="7"/>
        <v>0.1661384212493832</v>
      </c>
      <c r="E81" s="1" t="s">
        <v>133</v>
      </c>
      <c r="F81">
        <v>2</v>
      </c>
      <c r="G81" s="4">
        <f t="shared" si="8"/>
        <v>0.08919481919028319</v>
      </c>
      <c r="I81" s="1" t="s">
        <v>141</v>
      </c>
      <c r="J81">
        <v>4</v>
      </c>
      <c r="K81" s="4">
        <f t="shared" si="9"/>
        <v>0.1738257980429301</v>
      </c>
      <c r="M81" s="1" t="s">
        <v>106</v>
      </c>
      <c r="N81">
        <v>5</v>
      </c>
      <c r="O81" s="4">
        <f t="shared" si="10"/>
        <v>0.23644342183189931</v>
      </c>
      <c r="Q81" s="1" t="s">
        <v>135</v>
      </c>
      <c r="R81">
        <v>4</v>
      </c>
      <c r="S81" s="4">
        <f t="shared" si="11"/>
        <v>0.16297556218114595</v>
      </c>
      <c r="U81" s="1" t="s">
        <v>6</v>
      </c>
      <c r="V81">
        <v>2</v>
      </c>
      <c r="W81" s="4">
        <f t="shared" si="12"/>
        <v>0.07167160728918881</v>
      </c>
    </row>
    <row r="82" spans="1:23" ht="12.75">
      <c r="A82" t="s">
        <v>145</v>
      </c>
      <c r="B82">
        <v>19</v>
      </c>
      <c r="C82" s="7">
        <f t="shared" si="7"/>
        <v>0.15783150018691403</v>
      </c>
      <c r="E82" s="1" t="s">
        <v>132</v>
      </c>
      <c r="F82">
        <v>2</v>
      </c>
      <c r="G82" s="4">
        <f t="shared" si="8"/>
        <v>0.08919481919028319</v>
      </c>
      <c r="I82" s="1" t="s">
        <v>116</v>
      </c>
      <c r="J82">
        <v>3</v>
      </c>
      <c r="K82" s="4">
        <f t="shared" si="9"/>
        <v>0.1303693485321976</v>
      </c>
      <c r="M82" s="1" t="s">
        <v>123</v>
      </c>
      <c r="N82">
        <v>5</v>
      </c>
      <c r="O82" s="4">
        <f t="shared" si="10"/>
        <v>0.23644342183189931</v>
      </c>
      <c r="Q82" s="1" t="s">
        <v>125</v>
      </c>
      <c r="R82">
        <v>4</v>
      </c>
      <c r="S82" s="4">
        <f t="shared" si="11"/>
        <v>0.16297556218114595</v>
      </c>
      <c r="U82" s="1" t="s">
        <v>128</v>
      </c>
      <c r="V82">
        <v>2</v>
      </c>
      <c r="W82" s="4">
        <f t="shared" si="12"/>
        <v>0.07167160728918881</v>
      </c>
    </row>
    <row r="83" spans="1:23" ht="12.75">
      <c r="A83" t="s">
        <v>4</v>
      </c>
      <c r="B83">
        <v>19</v>
      </c>
      <c r="C83" s="7">
        <f t="shared" si="7"/>
        <v>0.15783150018691403</v>
      </c>
      <c r="E83" s="1" t="s">
        <v>118</v>
      </c>
      <c r="F83">
        <v>2</v>
      </c>
      <c r="G83" s="4">
        <f t="shared" si="8"/>
        <v>0.08919481919028319</v>
      </c>
      <c r="I83" s="1" t="s">
        <v>4</v>
      </c>
      <c r="J83">
        <v>3</v>
      </c>
      <c r="K83" s="4">
        <f t="shared" si="9"/>
        <v>0.1303693485321976</v>
      </c>
      <c r="M83" s="1" t="s">
        <v>142</v>
      </c>
      <c r="N83">
        <v>5</v>
      </c>
      <c r="O83" s="4">
        <f t="shared" si="10"/>
        <v>0.23644342183189931</v>
      </c>
      <c r="Q83" s="1" t="s">
        <v>132</v>
      </c>
      <c r="R83">
        <v>4</v>
      </c>
      <c r="S83" s="4">
        <f t="shared" si="11"/>
        <v>0.16297556218114595</v>
      </c>
      <c r="U83" s="1" t="s">
        <v>99</v>
      </c>
      <c r="V83">
        <v>2</v>
      </c>
      <c r="W83" s="4">
        <f t="shared" si="12"/>
        <v>0.07167160728918881</v>
      </c>
    </row>
    <row r="84" spans="1:23" ht="12.75">
      <c r="A84" t="s">
        <v>139</v>
      </c>
      <c r="B84">
        <v>18</v>
      </c>
      <c r="C84" s="7">
        <f t="shared" si="7"/>
        <v>0.14952457912444486</v>
      </c>
      <c r="E84" s="1" t="s">
        <v>123</v>
      </c>
      <c r="F84">
        <v>2</v>
      </c>
      <c r="G84" s="4">
        <f t="shared" si="8"/>
        <v>0.08919481919028319</v>
      </c>
      <c r="I84" s="1" t="s">
        <v>137</v>
      </c>
      <c r="J84">
        <v>3</v>
      </c>
      <c r="K84" s="4">
        <f t="shared" si="9"/>
        <v>0.1303693485321976</v>
      </c>
      <c r="M84" s="1" t="s">
        <v>40</v>
      </c>
      <c r="N84">
        <v>5</v>
      </c>
      <c r="O84" s="4">
        <f t="shared" si="10"/>
        <v>0.23644342183189931</v>
      </c>
      <c r="Q84" s="1" t="s">
        <v>118</v>
      </c>
      <c r="R84">
        <v>4</v>
      </c>
      <c r="S84" s="4">
        <f t="shared" si="11"/>
        <v>0.16297556218114595</v>
      </c>
      <c r="U84" s="1" t="s">
        <v>111</v>
      </c>
      <c r="V84">
        <v>2</v>
      </c>
      <c r="W84" s="4">
        <f t="shared" si="12"/>
        <v>0.07167160728918881</v>
      </c>
    </row>
    <row r="85" spans="1:23" ht="12.75">
      <c r="A85" t="s">
        <v>137</v>
      </c>
      <c r="B85">
        <v>17</v>
      </c>
      <c r="C85" s="7">
        <f t="shared" si="7"/>
        <v>0.1412176580619757</v>
      </c>
      <c r="E85" s="1" t="s">
        <v>121</v>
      </c>
      <c r="F85">
        <v>2</v>
      </c>
      <c r="G85" s="4">
        <f t="shared" si="8"/>
        <v>0.08919481919028319</v>
      </c>
      <c r="I85" s="1" t="s">
        <v>107</v>
      </c>
      <c r="J85">
        <v>3</v>
      </c>
      <c r="K85" s="4">
        <f t="shared" si="9"/>
        <v>0.1303693485321976</v>
      </c>
      <c r="M85" s="1" t="s">
        <v>108</v>
      </c>
      <c r="N85">
        <v>4</v>
      </c>
      <c r="O85" s="4">
        <f t="shared" si="10"/>
        <v>0.18915473746551945</v>
      </c>
      <c r="Q85" s="1" t="s">
        <v>147</v>
      </c>
      <c r="R85">
        <v>4</v>
      </c>
      <c r="S85" s="4">
        <f t="shared" si="11"/>
        <v>0.16297556218114595</v>
      </c>
      <c r="U85" s="1" t="s">
        <v>110</v>
      </c>
      <c r="V85">
        <v>2</v>
      </c>
      <c r="W85" s="4">
        <f t="shared" si="12"/>
        <v>0.07167160728918881</v>
      </c>
    </row>
    <row r="86" spans="1:23" ht="12.75">
      <c r="A86" t="s">
        <v>121</v>
      </c>
      <c r="B86">
        <v>16</v>
      </c>
      <c r="C86" s="7">
        <f t="shared" si="7"/>
        <v>0.13291073699950656</v>
      </c>
      <c r="E86" s="1" t="s">
        <v>6</v>
      </c>
      <c r="F86">
        <v>1</v>
      </c>
      <c r="G86" s="4">
        <f t="shared" si="8"/>
        <v>0.04459740959514159</v>
      </c>
      <c r="I86" s="1" t="s">
        <v>113</v>
      </c>
      <c r="J86">
        <v>3</v>
      </c>
      <c r="K86" s="4">
        <f t="shared" si="9"/>
        <v>0.1303693485321976</v>
      </c>
      <c r="M86" s="1" t="s">
        <v>0</v>
      </c>
      <c r="N86">
        <v>4</v>
      </c>
      <c r="O86" s="4">
        <f t="shared" si="10"/>
        <v>0.18915473746551945</v>
      </c>
      <c r="Q86" s="1" t="s">
        <v>34</v>
      </c>
      <c r="R86">
        <v>4</v>
      </c>
      <c r="S86" s="4">
        <f t="shared" si="11"/>
        <v>0.16297556218114595</v>
      </c>
      <c r="U86" s="1" t="s">
        <v>118</v>
      </c>
      <c r="V86">
        <v>2</v>
      </c>
      <c r="W86" s="4">
        <f t="shared" si="12"/>
        <v>0.07167160728918881</v>
      </c>
    </row>
    <row r="87" spans="1:23" ht="12.75">
      <c r="A87" s="1" t="s">
        <v>123</v>
      </c>
      <c r="B87">
        <v>16</v>
      </c>
      <c r="C87" s="7">
        <f t="shared" si="7"/>
        <v>0.13291073699950656</v>
      </c>
      <c r="E87" s="1" t="s">
        <v>5</v>
      </c>
      <c r="F87">
        <v>1</v>
      </c>
      <c r="G87" s="4">
        <f t="shared" si="8"/>
        <v>0.04459740959514159</v>
      </c>
      <c r="I87" s="1" t="s">
        <v>150</v>
      </c>
      <c r="J87">
        <v>3</v>
      </c>
      <c r="K87" s="4">
        <f t="shared" si="9"/>
        <v>0.1303693485321976</v>
      </c>
      <c r="M87" s="1" t="s">
        <v>150</v>
      </c>
      <c r="N87">
        <v>4</v>
      </c>
      <c r="O87" s="4">
        <f t="shared" si="10"/>
        <v>0.18915473746551945</v>
      </c>
      <c r="Q87" s="1" t="s">
        <v>41</v>
      </c>
      <c r="R87">
        <v>4</v>
      </c>
      <c r="S87" s="4">
        <f t="shared" si="11"/>
        <v>0.16297556218114595</v>
      </c>
      <c r="U87" s="1" t="s">
        <v>97</v>
      </c>
      <c r="V87">
        <v>2</v>
      </c>
      <c r="W87" s="4">
        <f t="shared" si="12"/>
        <v>0.07167160728918881</v>
      </c>
    </row>
    <row r="88" spans="1:23" ht="12.75">
      <c r="A88" s="1" t="s">
        <v>147</v>
      </c>
      <c r="B88">
        <v>16</v>
      </c>
      <c r="C88" s="7">
        <f t="shared" si="7"/>
        <v>0.13291073699950656</v>
      </c>
      <c r="E88" s="1" t="s">
        <v>4</v>
      </c>
      <c r="F88">
        <v>1</v>
      </c>
      <c r="G88" s="4">
        <f t="shared" si="8"/>
        <v>0.04459740959514159</v>
      </c>
      <c r="I88" s="1" t="s">
        <v>105</v>
      </c>
      <c r="J88">
        <v>3</v>
      </c>
      <c r="K88" s="4">
        <f t="shared" si="9"/>
        <v>0.1303693485321976</v>
      </c>
      <c r="M88" s="1" t="s">
        <v>39</v>
      </c>
      <c r="N88">
        <v>4</v>
      </c>
      <c r="O88" s="4">
        <f t="shared" si="10"/>
        <v>0.18915473746551945</v>
      </c>
      <c r="Q88" s="1" t="s">
        <v>106</v>
      </c>
      <c r="R88">
        <v>4</v>
      </c>
      <c r="S88" s="4">
        <f t="shared" si="11"/>
        <v>0.16297556218114595</v>
      </c>
      <c r="U88" s="1" t="s">
        <v>140</v>
      </c>
      <c r="V88">
        <v>2</v>
      </c>
      <c r="W88" s="4">
        <f t="shared" si="12"/>
        <v>0.07167160728918881</v>
      </c>
    </row>
    <row r="89" spans="1:23" ht="12.75">
      <c r="A89" s="1" t="s">
        <v>41</v>
      </c>
      <c r="B89">
        <v>15</v>
      </c>
      <c r="C89" s="7">
        <f t="shared" si="7"/>
        <v>0.1246038159370374</v>
      </c>
      <c r="E89" s="1" t="s">
        <v>137</v>
      </c>
      <c r="F89">
        <v>1</v>
      </c>
      <c r="G89" s="4">
        <f t="shared" si="8"/>
        <v>0.04459740959514159</v>
      </c>
      <c r="I89" s="1" t="s">
        <v>130</v>
      </c>
      <c r="J89">
        <v>3</v>
      </c>
      <c r="K89" s="4">
        <f t="shared" si="9"/>
        <v>0.1303693485321976</v>
      </c>
      <c r="M89" s="1" t="s">
        <v>105</v>
      </c>
      <c r="N89">
        <v>4</v>
      </c>
      <c r="O89" s="4">
        <f t="shared" si="10"/>
        <v>0.18915473746551945</v>
      </c>
      <c r="Q89" s="1" t="s">
        <v>36</v>
      </c>
      <c r="R89">
        <v>4</v>
      </c>
      <c r="S89" s="4">
        <f t="shared" si="11"/>
        <v>0.16297556218114595</v>
      </c>
      <c r="U89" s="1" t="s">
        <v>5</v>
      </c>
      <c r="V89">
        <v>1</v>
      </c>
      <c r="W89" s="4">
        <f t="shared" si="12"/>
        <v>0.035835803644594405</v>
      </c>
    </row>
    <row r="90" spans="1:23" ht="12.75">
      <c r="A90" s="1" t="s">
        <v>118</v>
      </c>
      <c r="B90">
        <v>15</v>
      </c>
      <c r="C90" s="7">
        <f t="shared" si="7"/>
        <v>0.1246038159370374</v>
      </c>
      <c r="E90" s="1" t="s">
        <v>3</v>
      </c>
      <c r="F90">
        <v>1</v>
      </c>
      <c r="G90" s="4">
        <f t="shared" si="8"/>
        <v>0.04459740959514159</v>
      </c>
      <c r="I90" s="1" t="s">
        <v>123</v>
      </c>
      <c r="J90">
        <v>3</v>
      </c>
      <c r="K90" s="4">
        <f t="shared" si="9"/>
        <v>0.1303693485321976</v>
      </c>
      <c r="M90" s="1" t="s">
        <v>111</v>
      </c>
      <c r="N90">
        <v>4</v>
      </c>
      <c r="O90" s="4">
        <f t="shared" si="10"/>
        <v>0.18915473746551945</v>
      </c>
      <c r="Q90" s="1" t="s">
        <v>108</v>
      </c>
      <c r="R90">
        <v>3</v>
      </c>
      <c r="S90" s="4">
        <f t="shared" si="11"/>
        <v>0.12223167163585946</v>
      </c>
      <c r="U90" s="1" t="s">
        <v>48</v>
      </c>
      <c r="V90">
        <v>1</v>
      </c>
      <c r="W90" s="4">
        <f t="shared" si="12"/>
        <v>0.035835803644594405</v>
      </c>
    </row>
    <row r="91" spans="1:23" ht="12.75">
      <c r="A91" s="1" t="s">
        <v>0</v>
      </c>
      <c r="B91">
        <v>15</v>
      </c>
      <c r="C91" s="7">
        <f t="shared" si="7"/>
        <v>0.1246038159370374</v>
      </c>
      <c r="E91" s="1" t="s">
        <v>2</v>
      </c>
      <c r="F91">
        <v>1</v>
      </c>
      <c r="G91" s="4">
        <f t="shared" si="8"/>
        <v>0.04459740959514159</v>
      </c>
      <c r="I91" s="1" t="s">
        <v>139</v>
      </c>
      <c r="J91">
        <v>3</v>
      </c>
      <c r="K91" s="4">
        <f t="shared" si="9"/>
        <v>0.1303693485321976</v>
      </c>
      <c r="M91" s="1" t="s">
        <v>147</v>
      </c>
      <c r="N91">
        <v>4</v>
      </c>
      <c r="O91" s="4">
        <f t="shared" si="10"/>
        <v>0.18915473746551945</v>
      </c>
      <c r="Q91" s="1" t="s">
        <v>3</v>
      </c>
      <c r="R91">
        <v>3</v>
      </c>
      <c r="S91" s="4">
        <f t="shared" si="11"/>
        <v>0.12223167163585946</v>
      </c>
      <c r="U91" s="1" t="s">
        <v>46</v>
      </c>
      <c r="V91">
        <v>1</v>
      </c>
      <c r="W91" s="4">
        <f t="shared" si="12"/>
        <v>0.035835803644594405</v>
      </c>
    </row>
    <row r="92" spans="1:23" ht="12.75">
      <c r="A92" s="1" t="s">
        <v>36</v>
      </c>
      <c r="B92">
        <v>14</v>
      </c>
      <c r="C92" s="7">
        <f t="shared" si="7"/>
        <v>0.11629689487456824</v>
      </c>
      <c r="E92" s="1" t="s">
        <v>1</v>
      </c>
      <c r="F92">
        <v>1</v>
      </c>
      <c r="G92" s="4">
        <f t="shared" si="8"/>
        <v>0.04459740959514159</v>
      </c>
      <c r="I92" s="1" t="s">
        <v>129</v>
      </c>
      <c r="J92">
        <v>2</v>
      </c>
      <c r="K92" s="4">
        <f t="shared" si="9"/>
        <v>0.08691289902146505</v>
      </c>
      <c r="M92" s="1" t="s">
        <v>34</v>
      </c>
      <c r="N92">
        <v>4</v>
      </c>
      <c r="O92" s="4">
        <f t="shared" si="10"/>
        <v>0.18915473746551945</v>
      </c>
      <c r="Q92" s="1" t="s">
        <v>2</v>
      </c>
      <c r="R92">
        <v>3</v>
      </c>
      <c r="S92" s="4">
        <f t="shared" si="11"/>
        <v>0.12223167163585946</v>
      </c>
      <c r="U92" s="1" t="s">
        <v>150</v>
      </c>
      <c r="V92">
        <v>1</v>
      </c>
      <c r="W92" s="4">
        <f t="shared" si="12"/>
        <v>0.035835803644594405</v>
      </c>
    </row>
    <row r="93" spans="1:23" ht="12.75">
      <c r="A93" s="1" t="s">
        <v>149</v>
      </c>
      <c r="B93">
        <v>14</v>
      </c>
      <c r="C93" s="7">
        <f t="shared" si="7"/>
        <v>0.11629689487456824</v>
      </c>
      <c r="E93" s="1" t="s">
        <v>0</v>
      </c>
      <c r="F93">
        <v>1</v>
      </c>
      <c r="G93" s="4">
        <f t="shared" si="8"/>
        <v>0.04459740959514159</v>
      </c>
      <c r="I93" s="1" t="s">
        <v>149</v>
      </c>
      <c r="J93">
        <v>2</v>
      </c>
      <c r="K93" s="4">
        <f t="shared" si="9"/>
        <v>0.08691289902146505</v>
      </c>
      <c r="M93" s="1" t="s">
        <v>103</v>
      </c>
      <c r="N93">
        <v>4</v>
      </c>
      <c r="O93" s="4">
        <f t="shared" si="10"/>
        <v>0.18915473746551945</v>
      </c>
      <c r="Q93" s="1" t="s">
        <v>149</v>
      </c>
      <c r="R93">
        <v>3</v>
      </c>
      <c r="S93" s="4">
        <f t="shared" si="11"/>
        <v>0.12223167163585946</v>
      </c>
      <c r="U93" s="1" t="s">
        <v>149</v>
      </c>
      <c r="V93">
        <v>1</v>
      </c>
      <c r="W93" s="4">
        <f t="shared" si="12"/>
        <v>0.035835803644594405</v>
      </c>
    </row>
    <row r="94" spans="1:23" ht="12.75">
      <c r="A94" s="1" t="s">
        <v>34</v>
      </c>
      <c r="B94">
        <v>13</v>
      </c>
      <c r="C94" s="7">
        <f t="shared" si="7"/>
        <v>0.10798997381209907</v>
      </c>
      <c r="E94" s="1" t="s">
        <v>150</v>
      </c>
      <c r="F94">
        <v>1</v>
      </c>
      <c r="G94" s="4">
        <f t="shared" si="8"/>
        <v>0.04459740959514159</v>
      </c>
      <c r="I94" s="1" t="s">
        <v>148</v>
      </c>
      <c r="J94">
        <v>2</v>
      </c>
      <c r="K94" s="4">
        <f t="shared" si="9"/>
        <v>0.08691289902146505</v>
      </c>
      <c r="M94" s="1" t="s">
        <v>145</v>
      </c>
      <c r="N94">
        <v>4</v>
      </c>
      <c r="O94" s="4">
        <f t="shared" si="10"/>
        <v>0.18915473746551945</v>
      </c>
      <c r="Q94" s="1" t="s">
        <v>119</v>
      </c>
      <c r="R94">
        <v>3</v>
      </c>
      <c r="S94" s="4">
        <f t="shared" si="11"/>
        <v>0.12223167163585946</v>
      </c>
      <c r="U94" s="1" t="s">
        <v>132</v>
      </c>
      <c r="V94">
        <v>1</v>
      </c>
      <c r="W94" s="4">
        <f t="shared" si="12"/>
        <v>0.035835803644594405</v>
      </c>
    </row>
    <row r="95" spans="1:23" ht="12.75">
      <c r="A95" s="1" t="s">
        <v>129</v>
      </c>
      <c r="B95">
        <v>13</v>
      </c>
      <c r="C95" s="7">
        <f t="shared" si="7"/>
        <v>0.10798997381209907</v>
      </c>
      <c r="E95" s="1" t="s">
        <v>136</v>
      </c>
      <c r="F95">
        <v>1</v>
      </c>
      <c r="G95" s="4">
        <f t="shared" si="8"/>
        <v>0.04459740959514159</v>
      </c>
      <c r="I95" s="1" t="s">
        <v>134</v>
      </c>
      <c r="J95">
        <v>2</v>
      </c>
      <c r="K95" s="4">
        <f t="shared" si="9"/>
        <v>0.08691289902146505</v>
      </c>
      <c r="M95" s="1" t="s">
        <v>141</v>
      </c>
      <c r="N95">
        <v>4</v>
      </c>
      <c r="O95" s="4">
        <f t="shared" si="10"/>
        <v>0.18915473746551945</v>
      </c>
      <c r="Q95" s="1" t="s">
        <v>145</v>
      </c>
      <c r="R95">
        <v>3</v>
      </c>
      <c r="S95" s="4">
        <f t="shared" si="11"/>
        <v>0.12223167163585946</v>
      </c>
      <c r="U95" s="1" t="s">
        <v>34</v>
      </c>
      <c r="V95">
        <v>1</v>
      </c>
      <c r="W95" s="4">
        <f t="shared" si="12"/>
        <v>0.035835803644594405</v>
      </c>
    </row>
    <row r="96" spans="1:23" ht="12.75">
      <c r="A96" s="1" t="s">
        <v>6</v>
      </c>
      <c r="B96">
        <v>13</v>
      </c>
      <c r="C96" s="7">
        <f t="shared" si="7"/>
        <v>0.10798997381209907</v>
      </c>
      <c r="E96" s="1" t="s">
        <v>149</v>
      </c>
      <c r="F96">
        <v>1</v>
      </c>
      <c r="G96" s="4">
        <f t="shared" si="8"/>
        <v>0.04459740959514159</v>
      </c>
      <c r="I96" s="1" t="s">
        <v>90</v>
      </c>
      <c r="J96">
        <v>2</v>
      </c>
      <c r="K96" s="4">
        <f t="shared" si="9"/>
        <v>0.08691289902146505</v>
      </c>
      <c r="M96" s="1" t="s">
        <v>4</v>
      </c>
      <c r="N96">
        <v>3</v>
      </c>
      <c r="O96" s="4">
        <f t="shared" si="10"/>
        <v>0.1418660530991396</v>
      </c>
      <c r="Q96" s="1" t="s">
        <v>123</v>
      </c>
      <c r="R96">
        <v>3</v>
      </c>
      <c r="S96" s="4">
        <f t="shared" si="11"/>
        <v>0.12223167163585946</v>
      </c>
      <c r="U96" s="1" t="s">
        <v>103</v>
      </c>
      <c r="V96">
        <v>1</v>
      </c>
      <c r="W96" s="4">
        <f t="shared" si="12"/>
        <v>0.035835803644594405</v>
      </c>
    </row>
    <row r="97" spans="1:23" ht="12.75">
      <c r="A97" s="1" t="s">
        <v>116</v>
      </c>
      <c r="B97">
        <v>13</v>
      </c>
      <c r="C97" s="7">
        <f t="shared" si="7"/>
        <v>0.10798997381209907</v>
      </c>
      <c r="E97" s="1" t="s">
        <v>148</v>
      </c>
      <c r="F97">
        <v>1</v>
      </c>
      <c r="G97" s="4">
        <f t="shared" si="8"/>
        <v>0.04459740959514159</v>
      </c>
      <c r="I97" s="1" t="s">
        <v>36</v>
      </c>
      <c r="J97">
        <v>2</v>
      </c>
      <c r="K97" s="4">
        <f t="shared" si="9"/>
        <v>0.08691289902146505</v>
      </c>
      <c r="M97" s="1" t="s">
        <v>43</v>
      </c>
      <c r="N97">
        <v>3</v>
      </c>
      <c r="O97" s="4">
        <f t="shared" si="10"/>
        <v>0.1418660530991396</v>
      </c>
      <c r="Q97" s="1" t="s">
        <v>116</v>
      </c>
      <c r="R97">
        <v>2</v>
      </c>
      <c r="S97" s="4">
        <f t="shared" si="11"/>
        <v>0.08148778109057297</v>
      </c>
      <c r="U97" s="1" t="s">
        <v>36</v>
      </c>
      <c r="V97">
        <v>1</v>
      </c>
      <c r="W97" s="4">
        <f t="shared" si="12"/>
        <v>0.035835803644594405</v>
      </c>
    </row>
    <row r="98" spans="1:23" ht="12.75">
      <c r="A98" s="1" t="s">
        <v>110</v>
      </c>
      <c r="B98">
        <v>12</v>
      </c>
      <c r="C98" s="7">
        <f t="shared" si="7"/>
        <v>0.09968305274962991</v>
      </c>
      <c r="E98" s="1" t="s">
        <v>147</v>
      </c>
      <c r="F98">
        <v>1</v>
      </c>
      <c r="G98" s="4">
        <f t="shared" si="8"/>
        <v>0.04459740959514159</v>
      </c>
      <c r="I98" s="1" t="s">
        <v>142</v>
      </c>
      <c r="J98">
        <v>2</v>
      </c>
      <c r="K98" s="4">
        <f t="shared" si="9"/>
        <v>0.08691289902146505</v>
      </c>
      <c r="M98" s="1" t="s">
        <v>119</v>
      </c>
      <c r="N98">
        <v>3</v>
      </c>
      <c r="O98" s="4">
        <f t="shared" si="10"/>
        <v>0.1418660530991396</v>
      </c>
      <c r="Q98" s="1" t="s">
        <v>42</v>
      </c>
      <c r="R98">
        <v>2</v>
      </c>
      <c r="S98" s="4">
        <f t="shared" si="11"/>
        <v>0.08148778109057297</v>
      </c>
      <c r="U98" s="1" t="s">
        <v>141</v>
      </c>
      <c r="V98">
        <v>1</v>
      </c>
      <c r="W98" s="4">
        <f t="shared" si="12"/>
        <v>0.035835803644594405</v>
      </c>
    </row>
    <row r="99" spans="1:23" ht="12.75">
      <c r="A99" s="1" t="s">
        <v>39</v>
      </c>
      <c r="B99">
        <v>12</v>
      </c>
      <c r="C99" s="7">
        <f t="shared" si="7"/>
        <v>0.09968305274962991</v>
      </c>
      <c r="E99" s="1" t="s">
        <v>131</v>
      </c>
      <c r="F99">
        <v>1</v>
      </c>
      <c r="G99" s="4">
        <f t="shared" si="8"/>
        <v>0.04459740959514159</v>
      </c>
      <c r="I99" s="1" t="s">
        <v>140</v>
      </c>
      <c r="J99">
        <v>2</v>
      </c>
      <c r="K99" s="4">
        <f t="shared" si="9"/>
        <v>0.08691289902146505</v>
      </c>
      <c r="M99" s="1" t="s">
        <v>146</v>
      </c>
      <c r="N99">
        <v>3</v>
      </c>
      <c r="O99" s="4">
        <f t="shared" si="10"/>
        <v>0.1418660530991396</v>
      </c>
      <c r="Q99" s="1" t="s">
        <v>43</v>
      </c>
      <c r="R99">
        <v>2</v>
      </c>
      <c r="S99" s="4">
        <f t="shared" si="11"/>
        <v>0.08148778109057297</v>
      </c>
      <c r="U99" s="1" t="s">
        <v>50</v>
      </c>
      <c r="V99">
        <v>1</v>
      </c>
      <c r="W99" s="4">
        <f t="shared" si="12"/>
        <v>0.035835803644594405</v>
      </c>
    </row>
    <row r="100" spans="1:23" ht="12.75">
      <c r="A100" s="1" t="s">
        <v>141</v>
      </c>
      <c r="B100">
        <v>11</v>
      </c>
      <c r="C100" s="7">
        <f t="shared" si="7"/>
        <v>0.09137613168716076</v>
      </c>
      <c r="E100" s="1" t="s">
        <v>130</v>
      </c>
      <c r="F100">
        <v>1</v>
      </c>
      <c r="G100" s="4">
        <f t="shared" si="8"/>
        <v>0.04459740959514159</v>
      </c>
      <c r="I100" s="1" t="s">
        <v>6</v>
      </c>
      <c r="J100">
        <v>1</v>
      </c>
      <c r="K100" s="4">
        <f t="shared" si="9"/>
        <v>0.04345644951073253</v>
      </c>
      <c r="M100" s="1" t="s">
        <v>136</v>
      </c>
      <c r="N100">
        <v>2</v>
      </c>
      <c r="O100" s="4">
        <f t="shared" si="10"/>
        <v>0.09457736873275972</v>
      </c>
      <c r="Q100" s="1" t="s">
        <v>35</v>
      </c>
      <c r="R100">
        <v>2</v>
      </c>
      <c r="S100" s="4">
        <f t="shared" si="11"/>
        <v>0.08148778109057297</v>
      </c>
      <c r="U100" s="1" t="s">
        <v>16</v>
      </c>
      <c r="V100">
        <v>1</v>
      </c>
      <c r="W100" s="4">
        <f t="shared" si="12"/>
        <v>0.035835803644594405</v>
      </c>
    </row>
    <row r="101" spans="1:19" ht="12.75">
      <c r="A101" s="1" t="s">
        <v>33</v>
      </c>
      <c r="B101">
        <v>11</v>
      </c>
      <c r="C101" s="7">
        <f t="shared" si="7"/>
        <v>0.09137613168716076</v>
      </c>
      <c r="E101" s="1" t="s">
        <v>146</v>
      </c>
      <c r="F101">
        <v>1</v>
      </c>
      <c r="G101" s="4">
        <f t="shared" si="8"/>
        <v>0.04459740959514159</v>
      </c>
      <c r="I101" s="1" t="s">
        <v>5</v>
      </c>
      <c r="J101">
        <v>1</v>
      </c>
      <c r="K101" s="4">
        <f t="shared" si="9"/>
        <v>0.04345644951073253</v>
      </c>
      <c r="M101" s="1" t="s">
        <v>37</v>
      </c>
      <c r="N101">
        <v>2</v>
      </c>
      <c r="O101" s="4">
        <f t="shared" si="10"/>
        <v>0.09457736873275972</v>
      </c>
      <c r="Q101" s="1" t="s">
        <v>120</v>
      </c>
      <c r="R101">
        <v>2</v>
      </c>
      <c r="S101" s="4">
        <f t="shared" si="11"/>
        <v>0.08148778109057297</v>
      </c>
    </row>
    <row r="102" spans="1:19" ht="12.75">
      <c r="A102" s="1" t="s">
        <v>102</v>
      </c>
      <c r="B102">
        <v>11</v>
      </c>
      <c r="C102" s="7">
        <f t="shared" si="7"/>
        <v>0.09137613168716076</v>
      </c>
      <c r="E102" s="1" t="s">
        <v>145</v>
      </c>
      <c r="F102">
        <v>1</v>
      </c>
      <c r="G102" s="4">
        <f t="shared" si="8"/>
        <v>0.04459740959514159</v>
      </c>
      <c r="I102" s="1" t="s">
        <v>42</v>
      </c>
      <c r="J102">
        <v>1</v>
      </c>
      <c r="K102" s="4">
        <f t="shared" si="9"/>
        <v>0.04345644951073253</v>
      </c>
      <c r="M102" s="1" t="s">
        <v>126</v>
      </c>
      <c r="N102">
        <v>2</v>
      </c>
      <c r="O102" s="4">
        <f t="shared" si="10"/>
        <v>0.09457736873275972</v>
      </c>
      <c r="Q102" s="1" t="s">
        <v>134</v>
      </c>
      <c r="R102">
        <v>2</v>
      </c>
      <c r="S102" s="4">
        <f t="shared" si="11"/>
        <v>0.08148778109057297</v>
      </c>
    </row>
    <row r="103" spans="1:19" ht="12.75">
      <c r="A103" s="1">
        <v>1731</v>
      </c>
      <c r="B103">
        <v>10</v>
      </c>
      <c r="C103" s="7">
        <f t="shared" si="7"/>
        <v>0.0830692106246916</v>
      </c>
      <c r="E103" s="1" t="s">
        <v>144</v>
      </c>
      <c r="F103">
        <v>1</v>
      </c>
      <c r="G103" s="4">
        <f t="shared" si="8"/>
        <v>0.04459740959514159</v>
      </c>
      <c r="I103" s="1" t="s">
        <v>136</v>
      </c>
      <c r="J103">
        <v>1</v>
      </c>
      <c r="K103" s="4">
        <f t="shared" si="9"/>
        <v>0.04345644951073253</v>
      </c>
      <c r="M103" s="1" t="s">
        <v>45</v>
      </c>
      <c r="N103">
        <v>2</v>
      </c>
      <c r="O103" s="4">
        <f t="shared" si="10"/>
        <v>0.09457736873275972</v>
      </c>
      <c r="Q103" s="1" t="s">
        <v>130</v>
      </c>
      <c r="R103">
        <v>2</v>
      </c>
      <c r="S103" s="4">
        <f t="shared" si="11"/>
        <v>0.08148778109057297</v>
      </c>
    </row>
    <row r="104" spans="1:19" ht="12.75">
      <c r="A104" s="1" t="s">
        <v>42</v>
      </c>
      <c r="B104">
        <v>10</v>
      </c>
      <c r="C104" s="7">
        <f t="shared" si="7"/>
        <v>0.0830692106246916</v>
      </c>
      <c r="E104" s="1" t="s">
        <v>143</v>
      </c>
      <c r="F104">
        <v>1</v>
      </c>
      <c r="G104" s="4">
        <f t="shared" si="8"/>
        <v>0.04459740959514159</v>
      </c>
      <c r="I104" s="1" t="s">
        <v>39</v>
      </c>
      <c r="J104">
        <v>1</v>
      </c>
      <c r="K104" s="4">
        <f t="shared" si="9"/>
        <v>0.04345644951073253</v>
      </c>
      <c r="M104" s="1" t="s">
        <v>44</v>
      </c>
      <c r="N104">
        <v>2</v>
      </c>
      <c r="O104" s="4">
        <f t="shared" si="10"/>
        <v>0.09457736873275972</v>
      </c>
      <c r="Q104" s="1" t="s">
        <v>102</v>
      </c>
      <c r="R104">
        <v>2</v>
      </c>
      <c r="S104" s="4">
        <f t="shared" si="11"/>
        <v>0.08148778109057297</v>
      </c>
    </row>
    <row r="105" spans="1:19" ht="12.75">
      <c r="A105" s="1" t="s">
        <v>148</v>
      </c>
      <c r="B105">
        <v>9</v>
      </c>
      <c r="C105" s="7">
        <f t="shared" si="7"/>
        <v>0.07476228956222243</v>
      </c>
      <c r="E105" s="1" t="s">
        <v>142</v>
      </c>
      <c r="F105">
        <v>1</v>
      </c>
      <c r="G105" s="4">
        <f t="shared" si="8"/>
        <v>0.04459740959514159</v>
      </c>
      <c r="I105" s="1" t="s">
        <v>38</v>
      </c>
      <c r="J105">
        <v>1</v>
      </c>
      <c r="K105" s="4">
        <f t="shared" si="9"/>
        <v>0.04345644951073253</v>
      </c>
      <c r="M105" s="1" t="s">
        <v>130</v>
      </c>
      <c r="N105">
        <v>2</v>
      </c>
      <c r="O105" s="4">
        <f t="shared" si="10"/>
        <v>0.09457736873275972</v>
      </c>
      <c r="Q105" s="1" t="s">
        <v>47</v>
      </c>
      <c r="R105">
        <v>2</v>
      </c>
      <c r="S105" s="4">
        <f t="shared" si="11"/>
        <v>0.08148778109057297</v>
      </c>
    </row>
    <row r="106" spans="1:19" ht="12.75">
      <c r="A106" s="1" t="s">
        <v>130</v>
      </c>
      <c r="B106">
        <v>8</v>
      </c>
      <c r="C106" s="7">
        <f t="shared" si="7"/>
        <v>0.06645536849975328</v>
      </c>
      <c r="E106" s="1" t="s">
        <v>141</v>
      </c>
      <c r="F106">
        <v>1</v>
      </c>
      <c r="G106" s="4">
        <f t="shared" si="8"/>
        <v>0.04459740959514159</v>
      </c>
      <c r="I106" s="1" t="s">
        <v>37</v>
      </c>
      <c r="J106">
        <v>1</v>
      </c>
      <c r="K106" s="4">
        <f t="shared" si="9"/>
        <v>0.04345644951073253</v>
      </c>
      <c r="M106" s="1" t="s">
        <v>33</v>
      </c>
      <c r="N106">
        <v>2</v>
      </c>
      <c r="O106" s="4">
        <f t="shared" si="10"/>
        <v>0.09457736873275972</v>
      </c>
      <c r="Q106" s="1" t="s">
        <v>121</v>
      </c>
      <c r="R106">
        <v>2</v>
      </c>
      <c r="S106" s="4">
        <f t="shared" si="11"/>
        <v>0.08148778109057297</v>
      </c>
    </row>
    <row r="107" spans="1:19" ht="12.75">
      <c r="A107" s="1" t="s">
        <v>3</v>
      </c>
      <c r="B107">
        <v>8</v>
      </c>
      <c r="C107" s="7">
        <f t="shared" si="7"/>
        <v>0.06645536849975328</v>
      </c>
      <c r="E107" s="1" t="s">
        <v>140</v>
      </c>
      <c r="F107">
        <v>1</v>
      </c>
      <c r="G107" s="4">
        <f t="shared" si="8"/>
        <v>0.04459740959514159</v>
      </c>
      <c r="I107" s="1" t="s">
        <v>111</v>
      </c>
      <c r="J107">
        <v>1</v>
      </c>
      <c r="K107" s="4">
        <f t="shared" si="9"/>
        <v>0.04345644951073253</v>
      </c>
      <c r="M107" s="1" t="s">
        <v>139</v>
      </c>
      <c r="N107">
        <v>2</v>
      </c>
      <c r="O107" s="4">
        <f t="shared" si="10"/>
        <v>0.09457736873275972</v>
      </c>
      <c r="Q107" s="1" t="s">
        <v>5</v>
      </c>
      <c r="R107">
        <v>1</v>
      </c>
      <c r="S107" s="4">
        <f t="shared" si="11"/>
        <v>0.04074389054528649</v>
      </c>
    </row>
    <row r="108" spans="1:19" ht="12.75">
      <c r="A108" s="1" t="s">
        <v>140</v>
      </c>
      <c r="B108">
        <v>7</v>
      </c>
      <c r="C108" s="7">
        <f t="shared" si="7"/>
        <v>0.05814844743728412</v>
      </c>
      <c r="E108" s="1" t="s">
        <v>139</v>
      </c>
      <c r="F108">
        <v>1</v>
      </c>
      <c r="G108" s="4">
        <f t="shared" si="8"/>
        <v>0.04459740959514159</v>
      </c>
      <c r="I108" s="1" t="s">
        <v>131</v>
      </c>
      <c r="J108">
        <v>1</v>
      </c>
      <c r="K108" s="4">
        <f t="shared" si="9"/>
        <v>0.04345644951073253</v>
      </c>
      <c r="M108" s="1" t="s">
        <v>16</v>
      </c>
      <c r="N108">
        <v>2</v>
      </c>
      <c r="O108" s="4">
        <f t="shared" si="10"/>
        <v>0.09457736873275972</v>
      </c>
      <c r="Q108" s="1" t="s">
        <v>129</v>
      </c>
      <c r="R108">
        <v>1</v>
      </c>
      <c r="S108" s="4">
        <f t="shared" si="11"/>
        <v>0.04074389054528649</v>
      </c>
    </row>
    <row r="109" spans="1:19" ht="12.75">
      <c r="A109" s="1" t="s">
        <v>132</v>
      </c>
      <c r="B109">
        <v>7</v>
      </c>
      <c r="C109" s="7">
        <f t="shared" si="7"/>
        <v>0.05814844743728412</v>
      </c>
      <c r="I109" s="1" t="s">
        <v>41</v>
      </c>
      <c r="J109">
        <v>1</v>
      </c>
      <c r="K109" s="4">
        <f t="shared" si="9"/>
        <v>0.04345644951073253</v>
      </c>
      <c r="M109" s="1" t="s">
        <v>6</v>
      </c>
      <c r="N109">
        <v>1</v>
      </c>
      <c r="O109" s="4">
        <f t="shared" si="10"/>
        <v>0.04728868436637986</v>
      </c>
      <c r="Q109" s="1" t="s">
        <v>48</v>
      </c>
      <c r="R109">
        <v>1</v>
      </c>
      <c r="S109" s="4">
        <f t="shared" si="11"/>
        <v>0.04074389054528649</v>
      </c>
    </row>
    <row r="110" spans="1:19" ht="12.75">
      <c r="A110" s="1" t="s">
        <v>40</v>
      </c>
      <c r="B110">
        <v>6</v>
      </c>
      <c r="C110" s="7">
        <f t="shared" si="7"/>
        <v>0.049841526374814954</v>
      </c>
      <c r="I110" s="1" t="s">
        <v>40</v>
      </c>
      <c r="J110">
        <v>1</v>
      </c>
      <c r="K110" s="4">
        <f t="shared" si="9"/>
        <v>0.04345644951073253</v>
      </c>
      <c r="M110" s="1" t="s">
        <v>5</v>
      </c>
      <c r="N110">
        <v>1</v>
      </c>
      <c r="O110" s="4">
        <f t="shared" si="10"/>
        <v>0.04728868436637986</v>
      </c>
      <c r="Q110" s="1" t="s">
        <v>1</v>
      </c>
      <c r="R110">
        <v>1</v>
      </c>
      <c r="S110" s="4">
        <f t="shared" si="11"/>
        <v>0.04074389054528649</v>
      </c>
    </row>
    <row r="111" spans="1:19" ht="12.75">
      <c r="A111" s="1" t="s">
        <v>126</v>
      </c>
      <c r="B111">
        <v>5</v>
      </c>
      <c r="C111" s="7">
        <f t="shared" si="7"/>
        <v>0.0415346053123458</v>
      </c>
      <c r="I111" s="1" t="s">
        <v>16</v>
      </c>
      <c r="J111">
        <v>1</v>
      </c>
      <c r="K111" s="4">
        <f t="shared" si="9"/>
        <v>0.04345644951073253</v>
      </c>
      <c r="M111" s="1" t="s">
        <v>46</v>
      </c>
      <c r="N111">
        <v>1</v>
      </c>
      <c r="O111" s="4">
        <f t="shared" si="10"/>
        <v>0.04728868436637986</v>
      </c>
      <c r="Q111" s="1" t="s">
        <v>49</v>
      </c>
      <c r="R111">
        <v>1</v>
      </c>
      <c r="S111" s="4">
        <f t="shared" si="11"/>
        <v>0.04074389054528649</v>
      </c>
    </row>
    <row r="112" spans="1:19" ht="12.75">
      <c r="A112" s="1" t="s">
        <v>120</v>
      </c>
      <c r="B112">
        <v>5</v>
      </c>
      <c r="C112" s="7">
        <f t="shared" si="7"/>
        <v>0.0415346053123458</v>
      </c>
      <c r="M112" s="1" t="s">
        <v>1</v>
      </c>
      <c r="N112">
        <v>1</v>
      </c>
      <c r="O112" s="4">
        <f t="shared" si="10"/>
        <v>0.04728868436637986</v>
      </c>
      <c r="Q112" s="1" t="s">
        <v>126</v>
      </c>
      <c r="R112">
        <v>1</v>
      </c>
      <c r="S112" s="4">
        <f t="shared" si="11"/>
        <v>0.04074389054528649</v>
      </c>
    </row>
    <row r="113" spans="1:19" ht="12.75">
      <c r="A113" s="1" t="s">
        <v>43</v>
      </c>
      <c r="B113">
        <v>5</v>
      </c>
      <c r="C113" s="7">
        <f t="shared" si="7"/>
        <v>0.0415346053123458</v>
      </c>
      <c r="M113" s="1" t="s">
        <v>120</v>
      </c>
      <c r="N113">
        <v>1</v>
      </c>
      <c r="O113" s="4">
        <f t="shared" si="10"/>
        <v>0.04728868436637986</v>
      </c>
      <c r="Q113" s="1" t="s">
        <v>33</v>
      </c>
      <c r="R113">
        <v>1</v>
      </c>
      <c r="S113" s="4">
        <f t="shared" si="11"/>
        <v>0.04074389054528649</v>
      </c>
    </row>
    <row r="114" spans="1:19" ht="12.75">
      <c r="A114" s="1" t="s">
        <v>5</v>
      </c>
      <c r="B114">
        <v>5</v>
      </c>
      <c r="C114" s="7">
        <f t="shared" si="7"/>
        <v>0.0415346053123458</v>
      </c>
      <c r="M114" s="1" t="s">
        <v>110</v>
      </c>
      <c r="N114">
        <v>1</v>
      </c>
      <c r="O114" s="4">
        <f t="shared" si="10"/>
        <v>0.04728868436637986</v>
      </c>
      <c r="Q114" s="1" t="s">
        <v>141</v>
      </c>
      <c r="R114">
        <v>1</v>
      </c>
      <c r="S114" s="4">
        <f t="shared" si="11"/>
        <v>0.04074389054528649</v>
      </c>
    </row>
    <row r="115" spans="1:19" ht="12.75">
      <c r="A115" s="1" t="s">
        <v>146</v>
      </c>
      <c r="B115">
        <v>4</v>
      </c>
      <c r="C115" s="7">
        <f t="shared" si="7"/>
        <v>0.03322768424987664</v>
      </c>
      <c r="M115" s="1" t="s">
        <v>118</v>
      </c>
      <c r="N115">
        <v>1</v>
      </c>
      <c r="O115" s="4">
        <f t="shared" si="10"/>
        <v>0.04728868436637986</v>
      </c>
      <c r="Q115" s="1" t="s">
        <v>16</v>
      </c>
      <c r="R115">
        <v>1</v>
      </c>
      <c r="S115" s="4">
        <f t="shared" si="11"/>
        <v>0.04074389054528649</v>
      </c>
    </row>
    <row r="116" spans="1:15" ht="12.75">
      <c r="A116" s="1" t="s">
        <v>136</v>
      </c>
      <c r="B116">
        <v>4</v>
      </c>
      <c r="C116" s="7">
        <f t="shared" si="7"/>
        <v>0.03322768424987664</v>
      </c>
      <c r="M116" s="1" t="s">
        <v>131</v>
      </c>
      <c r="N116">
        <v>1</v>
      </c>
      <c r="O116" s="4">
        <f t="shared" si="10"/>
        <v>0.04728868436637986</v>
      </c>
    </row>
    <row r="117" spans="1:15" ht="12.75">
      <c r="A117" s="1" t="s">
        <v>1</v>
      </c>
      <c r="B117">
        <v>4</v>
      </c>
      <c r="C117" s="7">
        <f t="shared" si="7"/>
        <v>0.03322768424987664</v>
      </c>
      <c r="M117" s="1" t="s">
        <v>102</v>
      </c>
      <c r="N117">
        <v>1</v>
      </c>
      <c r="O117" s="4">
        <f t="shared" si="10"/>
        <v>0.04728868436637986</v>
      </c>
    </row>
    <row r="118" spans="1:15" ht="12.75">
      <c r="A118" t="s">
        <v>131</v>
      </c>
      <c r="B118">
        <v>3</v>
      </c>
      <c r="C118" s="7">
        <f t="shared" si="7"/>
        <v>0.024920763187407477</v>
      </c>
      <c r="M118" s="1" t="s">
        <v>140</v>
      </c>
      <c r="N118">
        <v>1</v>
      </c>
      <c r="O118" s="4">
        <f t="shared" si="10"/>
        <v>0.04728868436637986</v>
      </c>
    </row>
    <row r="119" spans="1:15" ht="12.75">
      <c r="A119" t="s">
        <v>37</v>
      </c>
      <c r="B119">
        <v>3</v>
      </c>
      <c r="C119" s="7">
        <f t="shared" si="7"/>
        <v>0.024920763187407477</v>
      </c>
      <c r="M119" s="1" t="s">
        <v>121</v>
      </c>
      <c r="N119">
        <v>1</v>
      </c>
      <c r="O119" s="4">
        <f t="shared" si="10"/>
        <v>0.04728868436637986</v>
      </c>
    </row>
    <row r="120" spans="1:15" ht="12.75">
      <c r="A120" t="s">
        <v>47</v>
      </c>
      <c r="B120">
        <v>2</v>
      </c>
      <c r="C120" s="7">
        <f t="shared" si="7"/>
        <v>0.01661384212493832</v>
      </c>
      <c r="O120" s="4"/>
    </row>
    <row r="121" spans="1:3" ht="12.75">
      <c r="A121" t="s">
        <v>44</v>
      </c>
      <c r="B121">
        <v>2</v>
      </c>
      <c r="C121" s="7">
        <f t="shared" si="7"/>
        <v>0.01661384212493832</v>
      </c>
    </row>
    <row r="122" spans="1:3" ht="12.75">
      <c r="A122" t="s">
        <v>45</v>
      </c>
      <c r="B122">
        <v>2</v>
      </c>
      <c r="C122" s="7">
        <f t="shared" si="7"/>
        <v>0.01661384212493832</v>
      </c>
    </row>
    <row r="123" spans="1:3" ht="12.75">
      <c r="A123" t="s">
        <v>46</v>
      </c>
      <c r="B123">
        <v>2</v>
      </c>
      <c r="C123" s="7">
        <f t="shared" si="7"/>
        <v>0.01661384212493832</v>
      </c>
    </row>
    <row r="124" spans="1:3" ht="12.75">
      <c r="A124" t="s">
        <v>48</v>
      </c>
      <c r="B124">
        <v>2</v>
      </c>
      <c r="C124" s="7">
        <f t="shared" si="7"/>
        <v>0.01661384212493832</v>
      </c>
    </row>
    <row r="125" spans="1:3" ht="12.75">
      <c r="A125" t="s">
        <v>50</v>
      </c>
      <c r="B125">
        <v>1</v>
      </c>
      <c r="C125" s="7">
        <f t="shared" si="7"/>
        <v>0.00830692106246916</v>
      </c>
    </row>
    <row r="126" spans="1:3" ht="12.75">
      <c r="A126" t="s">
        <v>49</v>
      </c>
      <c r="B126">
        <v>1</v>
      </c>
      <c r="C126" s="7">
        <f t="shared" si="7"/>
        <v>0.00830692106246916</v>
      </c>
    </row>
    <row r="127" spans="1:3" ht="12.75">
      <c r="A127" t="s">
        <v>38</v>
      </c>
      <c r="B127">
        <v>1</v>
      </c>
      <c r="C127" s="7">
        <f t="shared" si="7"/>
        <v>0.00830692106246916</v>
      </c>
    </row>
  </sheetData>
  <printOptions/>
  <pageMargins left="0.75" right="0.75" top="1" bottom="1" header="0.5" footer="0.5"/>
  <pageSetup orientation="portrait" paperSize="10"/>
</worksheet>
</file>

<file path=xl/worksheets/sheet2.xml><?xml version="1.0" encoding="utf-8"?>
<worksheet xmlns="http://schemas.openxmlformats.org/spreadsheetml/2006/main" xmlns:r="http://schemas.openxmlformats.org/officeDocument/2006/relationships">
  <dimension ref="A3:AA15"/>
  <sheetViews>
    <sheetView tabSelected="1" zoomScale="145" zoomScaleNormal="145" workbookViewId="0" topLeftCell="A1">
      <selection activeCell="C8" sqref="C8:C15"/>
    </sheetView>
  </sheetViews>
  <sheetFormatPr defaultColWidth="11.00390625" defaultRowHeight="12.75"/>
  <cols>
    <col min="1" max="1" width="9.75390625" style="0" customWidth="1"/>
    <col min="2" max="2" width="6.125" style="0" customWidth="1"/>
    <col min="3" max="3" width="6.25390625" style="0" customWidth="1"/>
    <col min="4" max="4" width="2.75390625" style="0" customWidth="1"/>
    <col min="6" max="6" width="7.375" style="0" customWidth="1"/>
    <col min="7" max="7" width="6.75390625" style="0" customWidth="1"/>
    <col min="8" max="8" width="2.625" style="0" customWidth="1"/>
    <col min="10" max="10" width="6.875" style="0" customWidth="1"/>
    <col min="11" max="11" width="6.125" style="0" customWidth="1"/>
    <col min="12" max="12" width="2.25390625" style="0" customWidth="1"/>
    <col min="14" max="14" width="6.25390625" style="0" customWidth="1"/>
    <col min="15" max="15" width="7.00390625" style="0" customWidth="1"/>
    <col min="16" max="16" width="2.625" style="0" customWidth="1"/>
    <col min="17" max="17" width="10.875" style="0" customWidth="1"/>
    <col min="18" max="18" width="6.625" style="0" customWidth="1"/>
    <col min="19" max="19" width="6.375" style="0" customWidth="1"/>
    <col min="20" max="20" width="2.375" style="0" customWidth="1"/>
    <col min="22" max="22" width="6.875" style="0" customWidth="1"/>
    <col min="23" max="23" width="6.375" style="0" customWidth="1"/>
    <col min="24" max="24" width="2.75390625" style="0" customWidth="1"/>
    <col min="26" max="26" width="6.875" style="0" customWidth="1"/>
    <col min="27" max="27" width="6.375" style="0" customWidth="1"/>
  </cols>
  <sheetData>
    <row r="3" spans="1:25" ht="18">
      <c r="A3" s="3" t="s">
        <v>9</v>
      </c>
      <c r="E3" s="3" t="s">
        <v>19</v>
      </c>
      <c r="G3" s="7"/>
      <c r="I3" s="3" t="s">
        <v>20</v>
      </c>
      <c r="M3" s="3" t="s">
        <v>21</v>
      </c>
      <c r="Q3" s="3" t="s">
        <v>22</v>
      </c>
      <c r="U3" s="3" t="s">
        <v>23</v>
      </c>
      <c r="Y3" s="3">
        <v>4</v>
      </c>
    </row>
    <row r="4" spans="1:25" ht="12.75">
      <c r="A4" t="s">
        <v>10</v>
      </c>
      <c r="E4" t="s">
        <v>24</v>
      </c>
      <c r="G4" s="7"/>
      <c r="I4" t="s">
        <v>24</v>
      </c>
      <c r="M4" t="s">
        <v>24</v>
      </c>
      <c r="Q4" t="s">
        <v>24</v>
      </c>
      <c r="U4" t="s">
        <v>24</v>
      </c>
      <c r="Y4" t="s">
        <v>24</v>
      </c>
    </row>
    <row r="5" spans="1:25" ht="12.75">
      <c r="A5">
        <f>E5+I5+M5+Q5+U5+Y5</f>
        <v>120381546</v>
      </c>
      <c r="E5">
        <v>22422827</v>
      </c>
      <c r="G5" s="7"/>
      <c r="I5">
        <v>23011544</v>
      </c>
      <c r="M5">
        <v>21146708</v>
      </c>
      <c r="Q5">
        <v>24543557</v>
      </c>
      <c r="U5">
        <v>27905053</v>
      </c>
      <c r="Y5">
        <v>1351857</v>
      </c>
    </row>
    <row r="6" ht="12.75">
      <c r="G6" s="7"/>
    </row>
    <row r="7" spans="1:27" ht="12.75">
      <c r="A7" s="1" t="s">
        <v>52</v>
      </c>
      <c r="B7" t="s">
        <v>53</v>
      </c>
      <c r="C7" s="7" t="s">
        <v>7</v>
      </c>
      <c r="E7" s="1" t="s">
        <v>52</v>
      </c>
      <c r="F7" t="s">
        <v>53</v>
      </c>
      <c r="G7" s="4" t="s">
        <v>7</v>
      </c>
      <c r="I7" t="s">
        <v>57</v>
      </c>
      <c r="J7" t="s">
        <v>58</v>
      </c>
      <c r="K7" t="s">
        <v>54</v>
      </c>
      <c r="M7" s="1" t="s">
        <v>61</v>
      </c>
      <c r="N7" t="s">
        <v>53</v>
      </c>
      <c r="O7" t="s">
        <v>54</v>
      </c>
      <c r="Q7" t="s">
        <v>57</v>
      </c>
      <c r="R7" t="s">
        <v>58</v>
      </c>
      <c r="S7" t="s">
        <v>54</v>
      </c>
      <c r="U7" t="s">
        <v>57</v>
      </c>
      <c r="V7" t="s">
        <v>58</v>
      </c>
      <c r="W7" t="s">
        <v>54</v>
      </c>
      <c r="Y7" t="s">
        <v>57</v>
      </c>
      <c r="Z7" t="s">
        <v>58</v>
      </c>
      <c r="AA7" t="s">
        <v>54</v>
      </c>
    </row>
    <row r="8" spans="1:27" ht="12.75">
      <c r="A8" s="5" t="s">
        <v>17</v>
      </c>
      <c r="B8">
        <f>SUM(B9:B107)</f>
        <v>10208</v>
      </c>
      <c r="C8" s="7">
        <f>1000000*B8/$A$5</f>
        <v>84.79705020568518</v>
      </c>
      <c r="E8" s="5" t="s">
        <v>17</v>
      </c>
      <c r="F8">
        <f>SUM(F9:F107)</f>
        <v>1638</v>
      </c>
      <c r="G8" s="4">
        <f>1000000*F8/$E$5</f>
        <v>73.05055691684193</v>
      </c>
      <c r="I8" s="5" t="s">
        <v>18</v>
      </c>
      <c r="J8">
        <f>SUM(J9:J110)</f>
        <v>1942</v>
      </c>
      <c r="K8" s="4">
        <f>1000000*J8/$I$5</f>
        <v>84.39242494984256</v>
      </c>
      <c r="M8" s="5" t="s">
        <v>18</v>
      </c>
      <c r="N8">
        <f>SUM(N9:N118)</f>
        <v>2099</v>
      </c>
      <c r="O8" s="4">
        <f>1000000*N8/$M$5</f>
        <v>99.25894848503134</v>
      </c>
      <c r="Q8" s="6" t="s">
        <v>18</v>
      </c>
      <c r="R8">
        <f>SUM(R9:R114)</f>
        <v>2105</v>
      </c>
      <c r="S8" s="4">
        <f>1000000*R8/$Q$5</f>
        <v>85.76588959782806</v>
      </c>
      <c r="U8" s="6" t="s">
        <v>18</v>
      </c>
      <c r="V8">
        <f>SUM(V9:V99)</f>
        <v>1938</v>
      </c>
      <c r="W8" s="4">
        <f>V8*1000000/$U$5</f>
        <v>69.44978746322396</v>
      </c>
      <c r="Y8" s="5" t="s">
        <v>18</v>
      </c>
      <c r="Z8">
        <f>SUM(Z9:Z62)</f>
        <v>486</v>
      </c>
      <c r="AA8" s="4">
        <f>Z8*1000000/$Y$5</f>
        <v>359.505480239404</v>
      </c>
    </row>
    <row r="9" spans="1:27" ht="12.75">
      <c r="A9" t="s">
        <v>27</v>
      </c>
      <c r="B9">
        <v>3487</v>
      </c>
      <c r="C9" s="7">
        <f aca="true" t="shared" si="0" ref="C9:C15">1000000*B9/$A$5</f>
        <v>28.96623374482996</v>
      </c>
      <c r="E9" t="s">
        <v>27</v>
      </c>
      <c r="F9">
        <v>574</v>
      </c>
      <c r="G9" s="4">
        <f aca="true" t="shared" si="1" ref="G9:G15">1000000*F9/$E$5</f>
        <v>25.598913107611274</v>
      </c>
      <c r="I9" t="s">
        <v>25</v>
      </c>
      <c r="J9">
        <v>686</v>
      </c>
      <c r="K9" s="4">
        <f aca="true" t="shared" si="2" ref="K9:K15">1000000*J9/$I$5</f>
        <v>29.811124364362513</v>
      </c>
      <c r="M9" t="s">
        <v>27</v>
      </c>
      <c r="N9">
        <v>761</v>
      </c>
      <c r="O9" s="4">
        <f aca="true" t="shared" si="3" ref="O9:O15">1000000*N9/$M$5</f>
        <v>35.986688802815074</v>
      </c>
      <c r="Q9" t="s">
        <v>27</v>
      </c>
      <c r="R9">
        <v>743</v>
      </c>
      <c r="S9" s="4">
        <f aca="true" t="shared" si="4" ref="S9:S15">1000000*R9/$Q$5</f>
        <v>30.27271067514786</v>
      </c>
      <c r="U9" t="s">
        <v>27</v>
      </c>
      <c r="V9">
        <v>740</v>
      </c>
      <c r="W9" s="4">
        <f aca="true" t="shared" si="5" ref="W9:W14">V9*1000000/$U$5</f>
        <v>26.51849469699986</v>
      </c>
      <c r="Y9" t="s">
        <v>25</v>
      </c>
      <c r="Z9">
        <v>384</v>
      </c>
      <c r="AA9" s="4">
        <f>Z9*1000000/$Y$5</f>
        <v>284.0537127817513</v>
      </c>
    </row>
    <row r="10" spans="1:27" ht="12.75">
      <c r="A10" t="s">
        <v>25</v>
      </c>
      <c r="B10">
        <v>3479</v>
      </c>
      <c r="C10" s="7">
        <f t="shared" si="0"/>
        <v>28.899778376330207</v>
      </c>
      <c r="E10" t="s">
        <v>25</v>
      </c>
      <c r="F10">
        <v>533</v>
      </c>
      <c r="G10" s="4">
        <f t="shared" si="1"/>
        <v>23.770419314210468</v>
      </c>
      <c r="I10" t="s">
        <v>27</v>
      </c>
      <c r="J10">
        <v>634</v>
      </c>
      <c r="K10" s="4">
        <f t="shared" si="2"/>
        <v>27.551388989804423</v>
      </c>
      <c r="M10" t="s">
        <v>25</v>
      </c>
      <c r="N10">
        <v>723</v>
      </c>
      <c r="O10" s="4">
        <f t="shared" si="3"/>
        <v>34.18971879689264</v>
      </c>
      <c r="Q10" t="s">
        <v>25</v>
      </c>
      <c r="R10">
        <v>649</v>
      </c>
      <c r="S10" s="4">
        <f t="shared" si="4"/>
        <v>26.44278496389093</v>
      </c>
      <c r="U10" t="s">
        <v>26</v>
      </c>
      <c r="V10">
        <v>645</v>
      </c>
      <c r="W10" s="4">
        <f t="shared" si="5"/>
        <v>23.11409335076339</v>
      </c>
      <c r="Y10" t="s">
        <v>26</v>
      </c>
      <c r="Z10">
        <v>63</v>
      </c>
      <c r="AA10" s="4">
        <f>Z10*1000000/$Y$5</f>
        <v>46.602562253256075</v>
      </c>
    </row>
    <row r="11" spans="1:27" ht="12.75">
      <c r="A11" t="s">
        <v>26</v>
      </c>
      <c r="B11">
        <v>2975</v>
      </c>
      <c r="C11" s="7">
        <f t="shared" si="0"/>
        <v>24.71309016084575</v>
      </c>
      <c r="E11" t="s">
        <v>26</v>
      </c>
      <c r="F11">
        <v>476</v>
      </c>
      <c r="G11" s="4">
        <f t="shared" si="1"/>
        <v>21.2283669672874</v>
      </c>
      <c r="I11" t="s">
        <v>26</v>
      </c>
      <c r="J11">
        <v>571</v>
      </c>
      <c r="K11" s="4">
        <f t="shared" si="2"/>
        <v>24.813632670628273</v>
      </c>
      <c r="M11" t="s">
        <v>26</v>
      </c>
      <c r="N11">
        <v>574</v>
      </c>
      <c r="O11" s="4">
        <f t="shared" si="3"/>
        <v>27.14370482630204</v>
      </c>
      <c r="Q11" t="s">
        <v>26</v>
      </c>
      <c r="R11">
        <v>646</v>
      </c>
      <c r="S11" s="4">
        <f t="shared" si="4"/>
        <v>26.32055329225507</v>
      </c>
      <c r="U11" t="s">
        <v>25</v>
      </c>
      <c r="V11">
        <v>504</v>
      </c>
      <c r="W11" s="4">
        <f t="shared" si="5"/>
        <v>18.06124503687558</v>
      </c>
      <c r="Y11" t="s">
        <v>27</v>
      </c>
      <c r="Z11">
        <v>35</v>
      </c>
      <c r="AA11" s="4">
        <f>Z11*1000000/$Y$5</f>
        <v>25.890312362920042</v>
      </c>
    </row>
    <row r="12" spans="1:27" ht="12.75">
      <c r="A12" t="s">
        <v>28</v>
      </c>
      <c r="B12">
        <v>186</v>
      </c>
      <c r="C12" s="7">
        <f t="shared" si="0"/>
        <v>1.5450873176192637</v>
      </c>
      <c r="E12" t="s">
        <v>28</v>
      </c>
      <c r="F12">
        <v>38</v>
      </c>
      <c r="G12" s="4">
        <f t="shared" si="1"/>
        <v>1.6947015646153805</v>
      </c>
      <c r="I12" t="s">
        <v>28</v>
      </c>
      <c r="J12">
        <v>40</v>
      </c>
      <c r="K12" s="4">
        <f t="shared" si="2"/>
        <v>1.738257980429301</v>
      </c>
      <c r="M12" t="s">
        <v>28</v>
      </c>
      <c r="N12">
        <v>26</v>
      </c>
      <c r="O12" s="4">
        <f t="shared" si="3"/>
        <v>1.2295057935258764</v>
      </c>
      <c r="Q12" t="s">
        <v>28</v>
      </c>
      <c r="R12">
        <v>42</v>
      </c>
      <c r="S12" s="4">
        <f t="shared" si="4"/>
        <v>1.7112434029020325</v>
      </c>
      <c r="U12" t="s">
        <v>28</v>
      </c>
      <c r="V12">
        <v>36</v>
      </c>
      <c r="W12" s="4">
        <f t="shared" si="5"/>
        <v>1.2900889312053985</v>
      </c>
      <c r="Y12" t="s">
        <v>28</v>
      </c>
      <c r="Z12">
        <v>4</v>
      </c>
      <c r="AA12" s="4">
        <f>Z12*1000000/$Y$5</f>
        <v>2.9588928414765765</v>
      </c>
    </row>
    <row r="13" spans="1:23" ht="12.75">
      <c r="A13" t="s">
        <v>29</v>
      </c>
      <c r="B13">
        <v>49</v>
      </c>
      <c r="C13" s="7">
        <f t="shared" si="0"/>
        <v>0.4070391320609888</v>
      </c>
      <c r="E13" t="s">
        <v>29</v>
      </c>
      <c r="F13">
        <v>14</v>
      </c>
      <c r="G13" s="4">
        <f t="shared" si="1"/>
        <v>0.6243637343319823</v>
      </c>
      <c r="I13" t="s">
        <v>118</v>
      </c>
      <c r="J13">
        <v>6</v>
      </c>
      <c r="K13" s="4">
        <f t="shared" si="2"/>
        <v>0.2607386970643952</v>
      </c>
      <c r="M13" t="s">
        <v>30</v>
      </c>
      <c r="N13">
        <v>8</v>
      </c>
      <c r="O13" s="4">
        <f t="shared" si="3"/>
        <v>0.3783094749310389</v>
      </c>
      <c r="Q13" t="s">
        <v>29</v>
      </c>
      <c r="R13">
        <v>16</v>
      </c>
      <c r="S13" s="4">
        <f t="shared" si="4"/>
        <v>0.6519022487245838</v>
      </c>
      <c r="U13" t="s">
        <v>29</v>
      </c>
      <c r="V13">
        <v>11</v>
      </c>
      <c r="W13" s="4">
        <f t="shared" si="5"/>
        <v>0.3941938400905384</v>
      </c>
    </row>
    <row r="14" spans="1:23" ht="12.75">
      <c r="A14" t="s">
        <v>30</v>
      </c>
      <c r="B14">
        <v>17</v>
      </c>
      <c r="C14" s="7">
        <f t="shared" si="0"/>
        <v>0.1412176580619757</v>
      </c>
      <c r="E14" t="s">
        <v>118</v>
      </c>
      <c r="F14">
        <v>2</v>
      </c>
      <c r="G14" s="4">
        <f t="shared" si="1"/>
        <v>0.08919481919028319</v>
      </c>
      <c r="I14" t="s">
        <v>30</v>
      </c>
      <c r="J14">
        <v>3</v>
      </c>
      <c r="K14" s="4">
        <f t="shared" si="2"/>
        <v>0.1303693485321976</v>
      </c>
      <c r="M14" t="s">
        <v>29</v>
      </c>
      <c r="N14">
        <v>6</v>
      </c>
      <c r="O14" s="4">
        <f t="shared" si="3"/>
        <v>0.2837321061982792</v>
      </c>
      <c r="Q14" t="s">
        <v>30</v>
      </c>
      <c r="R14">
        <v>5</v>
      </c>
      <c r="S14" s="4">
        <f t="shared" si="4"/>
        <v>0.20371945272643244</v>
      </c>
      <c r="U14" t="s">
        <v>118</v>
      </c>
      <c r="V14">
        <v>2</v>
      </c>
      <c r="W14" s="4">
        <f t="shared" si="5"/>
        <v>0.07167160728918881</v>
      </c>
    </row>
    <row r="15" spans="1:19" ht="12.75">
      <c r="A15" t="s">
        <v>118</v>
      </c>
      <c r="B15">
        <v>15</v>
      </c>
      <c r="C15" s="7">
        <f t="shared" si="0"/>
        <v>0.1246038159370374</v>
      </c>
      <c r="E15" t="s">
        <v>30</v>
      </c>
      <c r="F15">
        <v>1</v>
      </c>
      <c r="G15" s="4">
        <f t="shared" si="1"/>
        <v>0.04459740959514159</v>
      </c>
      <c r="I15" t="s">
        <v>29</v>
      </c>
      <c r="J15">
        <v>2</v>
      </c>
      <c r="K15" s="4">
        <f t="shared" si="2"/>
        <v>0.08691289902146505</v>
      </c>
      <c r="M15" t="s">
        <v>118</v>
      </c>
      <c r="N15">
        <v>1</v>
      </c>
      <c r="O15" s="4">
        <f t="shared" si="3"/>
        <v>0.04728868436637986</v>
      </c>
      <c r="Q15" t="s">
        <v>118</v>
      </c>
      <c r="R15">
        <v>4</v>
      </c>
      <c r="S15" s="4">
        <f t="shared" si="4"/>
        <v>0.16297556218114595</v>
      </c>
    </row>
  </sheetData>
  <printOptions/>
  <pageMargins left="0.75" right="0.75" top="1" bottom="1" header="0.5" footer="0.5"/>
  <pageSetup orientation="portrait" paperSize="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VetMed Austria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Kofler</dc:creator>
  <cp:keywords/>
  <dc:description/>
  <cp:lastModifiedBy>Robert Kofler</cp:lastModifiedBy>
  <dcterms:created xsi:type="dcterms:W3CDTF">2010-11-29T09:54:47Z</dcterms:created>
  <dcterms:modified xsi:type="dcterms:W3CDTF">2011-11-08T15:37:19Z</dcterms:modified>
  <cp:category/>
  <cp:version/>
  <cp:contentType/>
  <cp:contentStatus/>
</cp:coreProperties>
</file>