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200" yWindow="1720" windowWidth="31500" windowHeight="16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" i="1" l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5" i="1"/>
  <c r="AC5" i="1"/>
</calcChain>
</file>

<file path=xl/sharedStrings.xml><?xml version="1.0" encoding="utf-8"?>
<sst xmlns="http://schemas.openxmlformats.org/spreadsheetml/2006/main" count="137" uniqueCount="75">
  <si>
    <r>
      <t>MUMDB</t>
    </r>
    <r>
      <rPr>
        <vertAlign val="superscript"/>
        <sz val="12"/>
        <color indexed="8"/>
        <rFont val="Arial"/>
      </rPr>
      <t>1</t>
    </r>
  </si>
  <si>
    <r>
      <t>probe set</t>
    </r>
    <r>
      <rPr>
        <vertAlign val="superscript"/>
        <sz val="12"/>
        <color indexed="8"/>
        <rFont val="Arial"/>
      </rPr>
      <t>2</t>
    </r>
  </si>
  <si>
    <r>
      <t>gene</t>
    </r>
    <r>
      <rPr>
        <vertAlign val="superscript"/>
        <sz val="12"/>
        <color indexed="8"/>
        <rFont val="Arial"/>
      </rPr>
      <t>3</t>
    </r>
  </si>
  <si>
    <r>
      <t>MUMDB annotation</t>
    </r>
    <r>
      <rPr>
        <vertAlign val="superscript"/>
        <sz val="12"/>
        <color indexed="8"/>
        <rFont val="Arial"/>
      </rPr>
      <t>4</t>
    </r>
  </si>
  <si>
    <r>
      <t>AB31 3h</t>
    </r>
    <r>
      <rPr>
        <b/>
        <vertAlign val="superscript"/>
        <sz val="12"/>
        <color indexed="8"/>
        <rFont val="Arial"/>
      </rPr>
      <t>5</t>
    </r>
  </si>
  <si>
    <r>
      <t>AB31</t>
    </r>
    <r>
      <rPr>
        <b/>
        <sz val="12"/>
        <color indexed="8"/>
        <rFont val="Symbol"/>
      </rPr>
      <t>D</t>
    </r>
    <r>
      <rPr>
        <b/>
        <i/>
        <sz val="12"/>
        <color indexed="8"/>
        <rFont val="Arial"/>
      </rPr>
      <t xml:space="preserve">rbf1 </t>
    </r>
    <r>
      <rPr>
        <b/>
        <sz val="12"/>
        <color indexed="8"/>
        <rFont val="Arial"/>
      </rPr>
      <t>3h</t>
    </r>
    <r>
      <rPr>
        <b/>
        <vertAlign val="superscript"/>
        <sz val="12"/>
        <color indexed="8"/>
        <rFont val="Arial"/>
      </rPr>
      <t>5</t>
    </r>
  </si>
  <si>
    <r>
      <t>AB31 5h</t>
    </r>
    <r>
      <rPr>
        <b/>
        <vertAlign val="superscript"/>
        <sz val="12"/>
        <color indexed="8"/>
        <rFont val="Arial"/>
      </rPr>
      <t>5</t>
    </r>
  </si>
  <si>
    <r>
      <t>AB31</t>
    </r>
    <r>
      <rPr>
        <b/>
        <sz val="12"/>
        <color indexed="8"/>
        <rFont val="Symbol"/>
      </rPr>
      <t>D</t>
    </r>
    <r>
      <rPr>
        <b/>
        <i/>
        <sz val="12"/>
        <color indexed="8"/>
        <rFont val="Arial"/>
      </rPr>
      <t xml:space="preserve">rbf1 </t>
    </r>
    <r>
      <rPr>
        <b/>
        <sz val="12"/>
        <color indexed="8"/>
        <rFont val="Arial"/>
      </rPr>
      <t>5h</t>
    </r>
    <r>
      <rPr>
        <b/>
        <vertAlign val="superscript"/>
        <sz val="12"/>
        <color indexed="8"/>
        <rFont val="Arial"/>
      </rPr>
      <t>5</t>
    </r>
  </si>
  <si>
    <r>
      <t>AB31 12h</t>
    </r>
    <r>
      <rPr>
        <b/>
        <vertAlign val="superscript"/>
        <sz val="12"/>
        <color indexed="8"/>
        <rFont val="Arial"/>
      </rPr>
      <t>5</t>
    </r>
  </si>
  <si>
    <r>
      <t>AB31</t>
    </r>
    <r>
      <rPr>
        <b/>
        <sz val="12"/>
        <color indexed="8"/>
        <rFont val="Symbol"/>
      </rPr>
      <t>D</t>
    </r>
    <r>
      <rPr>
        <b/>
        <i/>
        <sz val="12"/>
        <color indexed="8"/>
        <rFont val="Arial"/>
      </rPr>
      <t>rbf1</t>
    </r>
    <r>
      <rPr>
        <b/>
        <sz val="12"/>
        <color indexed="8"/>
        <rFont val="Arial"/>
      </rPr>
      <t xml:space="preserve"> 12h</t>
    </r>
    <r>
      <rPr>
        <b/>
        <vertAlign val="superscript"/>
        <sz val="12"/>
        <color indexed="8"/>
        <rFont val="Arial"/>
      </rPr>
      <t>5</t>
    </r>
  </si>
  <si>
    <r>
      <t>rbf1</t>
    </r>
    <r>
      <rPr>
        <b/>
        <sz val="12"/>
        <color indexed="8"/>
        <rFont val="Arial"/>
      </rPr>
      <t xml:space="preserve"> ind 5h</t>
    </r>
    <r>
      <rPr>
        <b/>
        <vertAlign val="superscript"/>
        <sz val="12"/>
        <color indexed="8"/>
        <rFont val="Arial"/>
      </rPr>
      <t>5</t>
    </r>
  </si>
  <si>
    <r>
      <t>regulation</t>
    </r>
    <r>
      <rPr>
        <b/>
        <vertAlign val="superscript"/>
        <sz val="12"/>
        <color indexed="8"/>
        <rFont val="Arial"/>
      </rPr>
      <t>6</t>
    </r>
  </si>
  <si>
    <r>
      <t>bbs</t>
    </r>
    <r>
      <rPr>
        <b/>
        <vertAlign val="superscript"/>
        <sz val="12"/>
        <color indexed="8"/>
        <rFont val="Arial"/>
      </rPr>
      <t>7</t>
    </r>
  </si>
  <si>
    <t>um03172</t>
  </si>
  <si>
    <t>W11um240G_at</t>
  </si>
  <si>
    <t>rbf1</t>
  </si>
  <si>
    <t>related to Zinc finger protein</t>
  </si>
  <si>
    <t>*</t>
    <phoneticPr fontId="0" type="noConversion"/>
  </si>
  <si>
    <t>um11413</t>
  </si>
  <si>
    <t>W20um161G_at</t>
  </si>
  <si>
    <t>putative protein</t>
  </si>
  <si>
    <t>*</t>
  </si>
  <si>
    <r>
      <t xml:space="preserve">only </t>
    </r>
    <r>
      <rPr>
        <b/>
        <i/>
        <sz val="12"/>
        <color indexed="8"/>
        <rFont val="Arial"/>
      </rPr>
      <t>b</t>
    </r>
  </si>
  <si>
    <t>um11190</t>
  </si>
  <si>
    <t>W156um005G_at</t>
  </si>
  <si>
    <t>um02438</t>
  </si>
  <si>
    <t>C115um033G_at</t>
  </si>
  <si>
    <t>clp1</t>
  </si>
  <si>
    <t>related to clp1, essential for A-regulated sexual development</t>
  </si>
  <si>
    <t>um03911</t>
  </si>
  <si>
    <t>C55um002G_at</t>
  </si>
  <si>
    <t>related to RIM2 - Protein of the mitochondrial carrier family</t>
    <phoneticPr fontId="0" type="noConversion"/>
  </si>
  <si>
    <t>um04214</t>
  </si>
  <si>
    <t>C135um027G_at</t>
  </si>
  <si>
    <t>pyr6</t>
  </si>
  <si>
    <t>orotidine 5`-phosphate decarboxylase</t>
  </si>
  <si>
    <t>um04275</t>
  </si>
  <si>
    <t>W35um156G_at</t>
  </si>
  <si>
    <t>related to DNA mismatch repair protein</t>
  </si>
  <si>
    <t>um11606</t>
  </si>
  <si>
    <t>W20um280G_at</t>
  </si>
  <si>
    <t>um03541</t>
  </si>
  <si>
    <t>W41um013G_at</t>
  </si>
  <si>
    <t>related to Meiotic expression upregulated protein 26</t>
  </si>
  <si>
    <t>um04654</t>
  </si>
  <si>
    <t>W57um112G_at</t>
  </si>
  <si>
    <t>related to U2 snRNP protein A`</t>
  </si>
  <si>
    <t>um02104.2</t>
  </si>
  <si>
    <t>C5um012G_at</t>
  </si>
  <si>
    <t>probable Regulator of G-Protein Signaling Protein</t>
  </si>
  <si>
    <t>um01234</t>
  </si>
  <si>
    <t>C230um010G_at</t>
  </si>
  <si>
    <t>um01262</t>
  </si>
  <si>
    <t>W85um010G_at</t>
  </si>
  <si>
    <t>polx</t>
  </si>
  <si>
    <t>DNA polymerase X - putative</t>
  </si>
  <si>
    <t>b or Rbf1</t>
  </si>
  <si>
    <t>1) Genes and annotations are derived from MUMDB (http://mips.gsf.de/genre/proj/ustilago/)</t>
  </si>
  <si>
    <t>3) Gene name as described in literature</t>
  </si>
  <si>
    <t>4) Annotation according to MUMDB</t>
  </si>
  <si>
    <r>
      <t xml:space="preserve">DESeq log2Fold Change </t>
    </r>
    <r>
      <rPr>
        <b/>
        <i/>
        <sz val="12"/>
        <color indexed="8"/>
        <rFont val="Arial"/>
      </rPr>
      <t>∆num1</t>
    </r>
    <r>
      <rPr>
        <b/>
        <sz val="12"/>
        <color indexed="8"/>
        <rFont val="Arial"/>
      </rPr>
      <t xml:space="preserve"> vs WT</t>
    </r>
    <r>
      <rPr>
        <b/>
        <vertAlign val="superscript"/>
        <sz val="12"/>
        <color indexed="8"/>
        <rFont val="Arial"/>
      </rPr>
      <t>8</t>
    </r>
  </si>
  <si>
    <r>
      <t xml:space="preserve">fold change  </t>
    </r>
    <r>
      <rPr>
        <b/>
        <i/>
        <sz val="12"/>
        <color indexed="8"/>
        <rFont val="Arial"/>
      </rPr>
      <t>∆num1</t>
    </r>
    <r>
      <rPr>
        <b/>
        <sz val="12"/>
        <color indexed="8"/>
        <rFont val="Arial"/>
      </rPr>
      <t xml:space="preserve"> vs WT</t>
    </r>
    <r>
      <rPr>
        <b/>
        <vertAlign val="superscript"/>
        <sz val="12"/>
        <color indexed="8"/>
        <rFont val="Arial"/>
      </rPr>
      <t>9</t>
    </r>
  </si>
  <si>
    <r>
      <t xml:space="preserve">8) DESeq log2 fold change in expression  between </t>
    </r>
    <r>
      <rPr>
        <i/>
        <sz val="12"/>
        <color theme="1"/>
        <rFont val="Calibri"/>
        <scheme val="minor"/>
      </rPr>
      <t>∆num1</t>
    </r>
    <r>
      <rPr>
        <sz val="12"/>
        <color theme="1"/>
        <rFont val="Calibri"/>
        <family val="2"/>
        <scheme val="minor"/>
      </rPr>
      <t xml:space="preserve"> and wt</t>
    </r>
  </si>
  <si>
    <r>
      <t xml:space="preserve">9) fold change in expression  between </t>
    </r>
    <r>
      <rPr>
        <i/>
        <sz val="12"/>
        <color theme="1"/>
        <rFont val="Calibri"/>
        <scheme val="minor"/>
      </rPr>
      <t>∆num1</t>
    </r>
    <r>
      <rPr>
        <sz val="12"/>
        <color theme="1"/>
        <rFont val="Calibri"/>
        <family val="2"/>
        <scheme val="minor"/>
      </rPr>
      <t xml:space="preserve"> and wt</t>
    </r>
  </si>
  <si>
    <r>
      <t>AB31 normalized mean</t>
    </r>
    <r>
      <rPr>
        <b/>
        <vertAlign val="superscript"/>
        <sz val="12"/>
        <color indexed="8"/>
        <rFont val="Arial"/>
      </rPr>
      <t>10</t>
    </r>
  </si>
  <si>
    <r>
      <t>STDV</t>
    </r>
    <r>
      <rPr>
        <b/>
        <vertAlign val="superscript"/>
        <sz val="12"/>
        <color indexed="8"/>
        <rFont val="Arial"/>
      </rPr>
      <t>11</t>
    </r>
  </si>
  <si>
    <r>
      <t>AB31</t>
    </r>
    <r>
      <rPr>
        <b/>
        <i/>
        <sz val="12"/>
        <color indexed="8"/>
        <rFont val="Arial"/>
      </rPr>
      <t>∆num1</t>
    </r>
    <r>
      <rPr>
        <b/>
        <sz val="12"/>
        <color indexed="8"/>
        <rFont val="Arial"/>
      </rPr>
      <t xml:space="preserve"> normalized mean</t>
    </r>
    <r>
      <rPr>
        <b/>
        <vertAlign val="superscript"/>
        <sz val="12"/>
        <color indexed="8"/>
        <rFont val="Arial"/>
      </rPr>
      <t>12</t>
    </r>
  </si>
  <si>
    <t>10) Expression in wt, mean of three independent samples, in fragments per kilobase per million</t>
  </si>
  <si>
    <t>11) Standard deviation of three independent samples</t>
  </si>
  <si>
    <r>
      <t xml:space="preserve">12) Expression in </t>
    </r>
    <r>
      <rPr>
        <i/>
        <sz val="12"/>
        <color theme="1"/>
        <rFont val="Calibri"/>
        <scheme val="minor"/>
      </rPr>
      <t>∆num1</t>
    </r>
    <r>
      <rPr>
        <sz val="12"/>
        <color theme="1"/>
        <rFont val="Calibri"/>
        <family val="2"/>
        <scheme val="minor"/>
      </rPr>
      <t>, mean of three independent samples, in fragments per kilobase per million</t>
    </r>
  </si>
  <si>
    <t>2) Probe Set on Affymetrix custom array UstilagoA defines region for detection of corresponding genes (http://mips.gsf.de/genre/proj/ustilago/)</t>
  </si>
  <si>
    <t>5) Fold induction/repression relative to respective control strain, bold/*=significant (Heimel et al, 2010, PLoS Pathog.  doi: 10.1371/journal.ppat.1001035)</t>
  </si>
  <si>
    <t>6) Regulation in dependency of b and rbf1: only b= only b-regulated not affected b rbf1 ; b or rbf1= regulated by b or rbf1 (both are sufficient for regulation), (Heimel et al, 2010, PLoS Pathog.  doi: 10.1371/journal.ppat.1001035)</t>
  </si>
  <si>
    <t>7) Number of b-binding sites in promoter region 2 kb upstream of respective gene (Heimel et al, 2010, PLoS Pathog.  doi: 10.1371/journal.ppat.1001035)</t>
  </si>
  <si>
    <r>
      <t>Table S4: Expression of b-tagret genes in AB31 compared to AB31</t>
    </r>
    <r>
      <rPr>
        <b/>
        <i/>
        <sz val="14"/>
        <color theme="1"/>
        <rFont val="Arial"/>
      </rPr>
      <t>∆rbf1</t>
    </r>
    <r>
      <rPr>
        <b/>
        <sz val="14"/>
        <color theme="1"/>
        <rFont val="Arial"/>
      </rPr>
      <t xml:space="preserve"> and AB31</t>
    </r>
    <r>
      <rPr>
        <b/>
        <i/>
        <sz val="14"/>
        <color theme="1"/>
        <rFont val="Arial"/>
      </rPr>
      <t>∆num1</t>
    </r>
    <r>
      <rPr>
        <b/>
        <sz val="14"/>
        <color theme="1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</si>
</sst>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Arial"/>
    </font>
    <font>
      <vertAlign val="superscript"/>
      <sz val="12"/>
      <color indexed="8"/>
      <name val="Arial"/>
    </font>
    <font>
      <b/>
      <sz val="12"/>
      <color indexed="8"/>
      <name val="Arial"/>
    </font>
    <font>
      <b/>
      <vertAlign val="superscript"/>
      <sz val="12"/>
      <color indexed="8"/>
      <name val="Arial"/>
    </font>
    <font>
      <b/>
      <sz val="12"/>
      <color indexed="8"/>
      <name val="Symbol"/>
    </font>
    <font>
      <b/>
      <i/>
      <sz val="12"/>
      <color indexed="8"/>
      <name val="Arial"/>
    </font>
    <font>
      <sz val="12"/>
      <color indexed="10"/>
      <name val="Arial"/>
    </font>
    <font>
      <b/>
      <sz val="12"/>
      <color indexed="10"/>
      <name val="Arial"/>
    </font>
    <font>
      <sz val="12"/>
      <color indexed="57"/>
      <name val="Arial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i/>
      <sz val="12"/>
      <color theme="1"/>
      <name val="Calibri"/>
      <scheme val="minor"/>
    </font>
    <font>
      <sz val="12"/>
      <name val="Arial"/>
    </font>
    <font>
      <i/>
      <sz val="12"/>
      <name val="Arial"/>
    </font>
    <font>
      <b/>
      <sz val="14"/>
      <color theme="1"/>
      <name val="Arial"/>
    </font>
    <font>
      <b/>
      <i/>
      <sz val="14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2" fontId="9" fillId="3" borderId="7" xfId="0" applyNumberFormat="1" applyFont="1" applyFill="1" applyBorder="1" applyAlignment="1">
      <alignment horizontal="center" wrapText="1"/>
    </xf>
    <xf numFmtId="2" fontId="8" fillId="3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 wrapText="1"/>
    </xf>
    <xf numFmtId="2" fontId="9" fillId="3" borderId="0" xfId="0" applyNumberFormat="1" applyFont="1" applyFill="1" applyBorder="1" applyAlignment="1">
      <alignment horizontal="center" wrapText="1"/>
    </xf>
    <xf numFmtId="2" fontId="0" fillId="0" borderId="0" xfId="0" applyNumberFormat="1"/>
    <xf numFmtId="2" fontId="14" fillId="0" borderId="5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/>
    <xf numFmtId="0" fontId="16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18" fillId="0" borderId="0" xfId="0" applyFont="1"/>
    <xf numFmtId="0" fontId="16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1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3" borderId="12" xfId="0" applyNumberFormat="1" applyFont="1" applyFill="1" applyBorder="1" applyAlignment="1">
      <alignment horizontal="center" wrapText="1"/>
    </xf>
    <xf numFmtId="2" fontId="9" fillId="3" borderId="12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2" fontId="14" fillId="0" borderId="9" xfId="0" applyNumberFormat="1" applyFont="1" applyBorder="1" applyAlignment="1">
      <alignment horizontal="center"/>
    </xf>
    <xf numFmtId="0" fontId="16" fillId="5" borderId="5" xfId="0" applyFont="1" applyFill="1" applyBorder="1" applyAlignment="1">
      <alignment wrapText="1"/>
    </xf>
    <xf numFmtId="0" fontId="17" fillId="5" borderId="5" xfId="0" applyFont="1" applyFill="1" applyBorder="1" applyAlignment="1">
      <alignment horizontal="center" wrapText="1"/>
    </xf>
    <xf numFmtId="2" fontId="9" fillId="5" borderId="6" xfId="0" applyNumberFormat="1" applyFont="1" applyFill="1" applyBorder="1" applyAlignment="1">
      <alignment horizontal="center" wrapText="1"/>
    </xf>
    <xf numFmtId="2" fontId="8" fillId="5" borderId="7" xfId="0" applyNumberFormat="1" applyFont="1" applyFill="1" applyBorder="1" applyAlignment="1">
      <alignment horizontal="center" wrapText="1"/>
    </xf>
    <xf numFmtId="2" fontId="8" fillId="5" borderId="6" xfId="0" applyNumberFormat="1" applyFont="1" applyFill="1" applyBorder="1" applyAlignment="1">
      <alignment horizontal="center" wrapText="1"/>
    </xf>
    <xf numFmtId="2" fontId="10" fillId="5" borderId="6" xfId="0" applyNumberFormat="1" applyFont="1" applyFill="1" applyBorder="1" applyAlignment="1">
      <alignment horizontal="center" wrapText="1"/>
    </xf>
    <xf numFmtId="2" fontId="10" fillId="5" borderId="7" xfId="0" applyNumberFormat="1" applyFont="1" applyFill="1" applyBorder="1" applyAlignment="1">
      <alignment horizontal="center" wrapText="1"/>
    </xf>
    <xf numFmtId="2" fontId="8" fillId="5" borderId="0" xfId="0" applyNumberFormat="1" applyFont="1" applyFill="1" applyBorder="1" applyAlignment="1">
      <alignment horizontal="center" wrapText="1"/>
    </xf>
    <xf numFmtId="2" fontId="9" fillId="5" borderId="0" xfId="0" applyNumberFormat="1" applyFont="1" applyFill="1" applyBorder="1" applyAlignment="1">
      <alignment horizontal="center" wrapText="1"/>
    </xf>
    <xf numFmtId="0" fontId="2" fillId="5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wrapText="1"/>
    </xf>
    <xf numFmtId="2" fontId="14" fillId="5" borderId="8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11" fillId="5" borderId="8" xfId="0" applyFont="1" applyFill="1" applyBorder="1" applyAlignment="1">
      <alignment vertical="center" textRotation="90" wrapText="1"/>
    </xf>
    <xf numFmtId="0" fontId="0" fillId="5" borderId="9" xfId="0" applyFill="1" applyBorder="1" applyAlignment="1">
      <alignment vertical="center" textRotation="90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"/>
  <sheetViews>
    <sheetView tabSelected="1" topLeftCell="C1" workbookViewId="0">
      <selection activeCell="E6" sqref="E6"/>
    </sheetView>
  </sheetViews>
  <sheetFormatPr baseColWidth="10" defaultRowHeight="15" x14ac:dyDescent="0"/>
  <cols>
    <col min="1" max="1" width="12.1640625" customWidth="1"/>
    <col min="2" max="2" width="20.6640625" customWidth="1"/>
    <col min="3" max="3" width="8.1640625" customWidth="1"/>
    <col min="4" max="4" width="60.1640625" customWidth="1"/>
    <col min="5" max="5" width="9.5" customWidth="1"/>
    <col min="6" max="6" width="1.83203125" customWidth="1"/>
    <col min="7" max="7" width="11.83203125" customWidth="1"/>
    <col min="8" max="8" width="1.83203125" customWidth="1"/>
    <col min="9" max="9" width="9.33203125" customWidth="1"/>
    <col min="10" max="10" width="1.83203125" customWidth="1"/>
    <col min="11" max="11" width="11.33203125" customWidth="1"/>
    <col min="12" max="12" width="1.83203125" customWidth="1"/>
    <col min="13" max="13" width="8.6640625" customWidth="1"/>
    <col min="14" max="14" width="3.6640625" customWidth="1"/>
    <col min="15" max="15" width="11.5" customWidth="1"/>
    <col min="16" max="16" width="1.83203125" customWidth="1"/>
    <col min="17" max="17" width="1.33203125" customWidth="1"/>
    <col min="18" max="18" width="9.6640625" customWidth="1"/>
    <col min="19" max="19" width="1.83203125" customWidth="1"/>
    <col min="20" max="20" width="11.83203125" customWidth="1"/>
    <col min="21" max="21" width="6.6640625" customWidth="1"/>
    <col min="22" max="23" width="10.83203125" style="20"/>
    <col min="24" max="24" width="13" style="20" customWidth="1"/>
    <col min="25" max="25" width="10" style="20" customWidth="1"/>
    <col min="26" max="26" width="12.6640625" style="20" customWidth="1"/>
    <col min="27" max="27" width="9.83203125" style="20" customWidth="1"/>
  </cols>
  <sheetData>
    <row r="2" spans="1:29" ht="17">
      <c r="B2" s="26" t="s">
        <v>74</v>
      </c>
    </row>
    <row r="4" spans="1:29" ht="75">
      <c r="A4" s="1" t="s">
        <v>0</v>
      </c>
      <c r="B4" s="1" t="s">
        <v>1</v>
      </c>
      <c r="C4" s="2" t="s">
        <v>2</v>
      </c>
      <c r="D4" s="3" t="s">
        <v>3</v>
      </c>
      <c r="E4" s="4" t="s">
        <v>4</v>
      </c>
      <c r="F4" s="5"/>
      <c r="G4" s="4" t="s">
        <v>5</v>
      </c>
      <c r="H4" s="5"/>
      <c r="I4" s="4" t="s">
        <v>6</v>
      </c>
      <c r="J4" s="5"/>
      <c r="K4" s="4" t="s">
        <v>7</v>
      </c>
      <c r="L4" s="5"/>
      <c r="M4" s="4" t="s">
        <v>8</v>
      </c>
      <c r="N4" s="5"/>
      <c r="O4" s="4" t="s">
        <v>9</v>
      </c>
      <c r="P4" s="6"/>
      <c r="Q4" s="1"/>
      <c r="R4" s="7" t="s">
        <v>10</v>
      </c>
      <c r="S4" s="5"/>
      <c r="T4" s="8" t="s">
        <v>11</v>
      </c>
      <c r="U4" s="8" t="s">
        <v>12</v>
      </c>
      <c r="V4" s="4" t="s">
        <v>60</v>
      </c>
      <c r="W4" s="4" t="s">
        <v>61</v>
      </c>
      <c r="X4" s="4" t="s">
        <v>64</v>
      </c>
      <c r="Y4" s="4" t="s">
        <v>65</v>
      </c>
      <c r="Z4" s="8" t="s">
        <v>66</v>
      </c>
      <c r="AA4" s="8" t="s">
        <v>65</v>
      </c>
      <c r="AB4" s="23"/>
      <c r="AC4" s="23"/>
    </row>
    <row r="5" spans="1:29" ht="18" customHeight="1">
      <c r="A5" s="37" t="s">
        <v>13</v>
      </c>
      <c r="B5" s="37" t="s">
        <v>14</v>
      </c>
      <c r="C5" s="38" t="s">
        <v>15</v>
      </c>
      <c r="D5" s="37" t="s">
        <v>16</v>
      </c>
      <c r="E5" s="39">
        <v>297.38562091503269</v>
      </c>
      <c r="F5" s="40" t="s">
        <v>17</v>
      </c>
      <c r="G5" s="41">
        <v>1.1499999999999999</v>
      </c>
      <c r="H5" s="40"/>
      <c r="I5" s="39">
        <v>191.53906249999997</v>
      </c>
      <c r="J5" s="40" t="s">
        <v>17</v>
      </c>
      <c r="K5" s="42">
        <v>-2.35</v>
      </c>
      <c r="L5" s="43"/>
      <c r="M5" s="39">
        <v>103.48186528497409</v>
      </c>
      <c r="N5" s="40" t="s">
        <v>17</v>
      </c>
      <c r="O5" s="41">
        <v>-2.17</v>
      </c>
      <c r="P5" s="44"/>
      <c r="Q5" s="49"/>
      <c r="R5" s="45">
        <v>998.44</v>
      </c>
      <c r="S5" s="40" t="s">
        <v>17</v>
      </c>
      <c r="T5" s="46"/>
      <c r="U5" s="47">
        <v>3</v>
      </c>
      <c r="V5" s="48">
        <v>0.14715581373100001</v>
      </c>
      <c r="W5" s="48">
        <v>1.1073841775640261</v>
      </c>
      <c r="X5" s="48">
        <v>140.64104027499999</v>
      </c>
      <c r="Y5" s="48">
        <v>2.050224730170072</v>
      </c>
      <c r="Z5" s="48">
        <v>155.87973102199999</v>
      </c>
      <c r="AA5" s="48">
        <v>5.5381139693912145</v>
      </c>
      <c r="AB5" s="22">
        <f>POWER(2,V5)</f>
        <v>1.1073841775640261</v>
      </c>
      <c r="AC5" s="22">
        <f>IF(AB5&gt;1,AB5,-(1/AB5))</f>
        <v>1.1073841775640261</v>
      </c>
    </row>
    <row r="6" spans="1:29" ht="18" customHeight="1">
      <c r="A6" s="24" t="s">
        <v>18</v>
      </c>
      <c r="B6" s="24" t="s">
        <v>19</v>
      </c>
      <c r="C6" s="25"/>
      <c r="D6" s="24" t="s">
        <v>20</v>
      </c>
      <c r="E6" s="9">
        <v>26.137003841229195</v>
      </c>
      <c r="F6" s="10" t="s">
        <v>17</v>
      </c>
      <c r="G6" s="9">
        <v>27.38</v>
      </c>
      <c r="H6" s="11" t="s">
        <v>21</v>
      </c>
      <c r="I6" s="9">
        <v>19.672174487772637</v>
      </c>
      <c r="J6" s="10" t="s">
        <v>17</v>
      </c>
      <c r="K6" s="9">
        <v>22.37</v>
      </c>
      <c r="L6" s="10" t="s">
        <v>21</v>
      </c>
      <c r="M6" s="9">
        <v>23.095492742551563</v>
      </c>
      <c r="N6" s="10" t="s">
        <v>17</v>
      </c>
      <c r="O6" s="9">
        <v>30.74</v>
      </c>
      <c r="P6" s="12" t="s">
        <v>21</v>
      </c>
      <c r="Q6" s="50"/>
      <c r="R6" s="13">
        <v>-1.05</v>
      </c>
      <c r="S6" s="14"/>
      <c r="T6" s="52" t="s">
        <v>22</v>
      </c>
      <c r="U6" s="15">
        <v>1</v>
      </c>
      <c r="V6" s="21">
        <v>0.35511861971399999</v>
      </c>
      <c r="W6" s="21">
        <v>1.2790907449722633</v>
      </c>
      <c r="X6" s="21">
        <v>373.76841448699997</v>
      </c>
      <c r="Y6" s="21">
        <v>11.100745912062221</v>
      </c>
      <c r="Z6" s="21">
        <v>501.15248763800003</v>
      </c>
      <c r="AA6" s="21">
        <v>20.478399136077286</v>
      </c>
      <c r="AB6" s="22">
        <f t="shared" ref="AB6:AB17" si="0">POWER(2,V6)</f>
        <v>1.2790907449722633</v>
      </c>
      <c r="AC6" s="22">
        <f t="shared" ref="AC6:AC17" si="1">IF(AB6&gt;1,AB6,-(1/AB6))</f>
        <v>1.2790907449722633</v>
      </c>
    </row>
    <row r="7" spans="1:29" ht="18" customHeight="1">
      <c r="A7" s="24" t="s">
        <v>23</v>
      </c>
      <c r="B7" s="24" t="s">
        <v>24</v>
      </c>
      <c r="C7" s="25"/>
      <c r="D7" s="24" t="s">
        <v>20</v>
      </c>
      <c r="E7" s="9">
        <v>41.044692737430161</v>
      </c>
      <c r="F7" s="10" t="s">
        <v>17</v>
      </c>
      <c r="G7" s="16">
        <v>40.1</v>
      </c>
      <c r="H7" s="14"/>
      <c r="I7" s="9">
        <v>42.365914786967423</v>
      </c>
      <c r="J7" s="10" t="s">
        <v>17</v>
      </c>
      <c r="K7" s="9">
        <v>38.020000000000003</v>
      </c>
      <c r="L7" s="10" t="s">
        <v>21</v>
      </c>
      <c r="M7" s="9">
        <v>125.40336134453781</v>
      </c>
      <c r="N7" s="10" t="s">
        <v>17</v>
      </c>
      <c r="O7" s="9">
        <v>69.34</v>
      </c>
      <c r="P7" s="12" t="s">
        <v>21</v>
      </c>
      <c r="Q7" s="50"/>
      <c r="R7" s="13">
        <v>-1.1200000000000001</v>
      </c>
      <c r="S7" s="14"/>
      <c r="T7" s="53"/>
      <c r="U7" s="15">
        <v>1</v>
      </c>
      <c r="V7" s="21">
        <v>0.24522615004000001</v>
      </c>
      <c r="W7" s="21">
        <v>1.1852785550310441</v>
      </c>
      <c r="X7" s="21">
        <v>85.592223191100004</v>
      </c>
      <c r="Y7" s="21">
        <v>3.4930260168429306</v>
      </c>
      <c r="Z7" s="21">
        <v>107.949537744</v>
      </c>
      <c r="AA7" s="21">
        <v>1.1479137712062566</v>
      </c>
      <c r="AB7" s="22">
        <f t="shared" si="0"/>
        <v>1.1852785550310441</v>
      </c>
      <c r="AC7" s="22">
        <f t="shared" si="1"/>
        <v>1.1852785550310441</v>
      </c>
    </row>
    <row r="8" spans="1:29" ht="18" customHeight="1">
      <c r="A8" s="24" t="s">
        <v>25</v>
      </c>
      <c r="B8" s="24" t="s">
        <v>26</v>
      </c>
      <c r="C8" s="25" t="s">
        <v>27</v>
      </c>
      <c r="D8" s="24" t="s">
        <v>28</v>
      </c>
      <c r="E8" s="9">
        <v>79.825242718446603</v>
      </c>
      <c r="F8" s="10" t="s">
        <v>17</v>
      </c>
      <c r="G8" s="16">
        <v>81.08</v>
      </c>
      <c r="H8" s="14"/>
      <c r="I8" s="9">
        <v>38.666373239436624</v>
      </c>
      <c r="J8" s="10" t="s">
        <v>17</v>
      </c>
      <c r="K8" s="9">
        <v>41.6</v>
      </c>
      <c r="L8" s="10" t="s">
        <v>21</v>
      </c>
      <c r="M8" s="9">
        <v>59.243781094527357</v>
      </c>
      <c r="N8" s="10" t="s">
        <v>17</v>
      </c>
      <c r="O8" s="9">
        <v>50.71</v>
      </c>
      <c r="P8" s="12" t="s">
        <v>21</v>
      </c>
      <c r="Q8" s="50"/>
      <c r="R8" s="17">
        <v>1.04</v>
      </c>
      <c r="S8" s="14"/>
      <c r="T8" s="53"/>
      <c r="U8" s="15">
        <v>2</v>
      </c>
      <c r="V8" s="21">
        <v>0.12678729782600001</v>
      </c>
      <c r="W8" s="21">
        <v>1.0918595567522924</v>
      </c>
      <c r="X8" s="21">
        <v>138.90102820000001</v>
      </c>
      <c r="Y8" s="21">
        <v>4.352122259773842</v>
      </c>
      <c r="Z8" s="21">
        <v>154.004083122</v>
      </c>
      <c r="AA8" s="21">
        <v>2.308982448163361</v>
      </c>
      <c r="AB8" s="22">
        <f t="shared" si="0"/>
        <v>1.0918595567522924</v>
      </c>
      <c r="AC8" s="22">
        <f t="shared" si="1"/>
        <v>1.0918595567522924</v>
      </c>
    </row>
    <row r="9" spans="1:29" ht="18" customHeight="1">
      <c r="A9" s="24" t="s">
        <v>29</v>
      </c>
      <c r="B9" s="24" t="s">
        <v>30</v>
      </c>
      <c r="C9" s="25"/>
      <c r="D9" s="24" t="s">
        <v>31</v>
      </c>
      <c r="E9" s="9">
        <v>4.2840715502555362</v>
      </c>
      <c r="F9" s="10" t="s">
        <v>17</v>
      </c>
      <c r="G9" s="16">
        <v>4.24</v>
      </c>
      <c r="H9" s="14"/>
      <c r="I9" s="9">
        <v>3.7890870933892971</v>
      </c>
      <c r="J9" s="10" t="s">
        <v>17</v>
      </c>
      <c r="K9" s="9">
        <v>3.25</v>
      </c>
      <c r="L9" s="10" t="s">
        <v>21</v>
      </c>
      <c r="M9" s="9">
        <v>2.3095582910934107</v>
      </c>
      <c r="N9" s="10" t="s">
        <v>17</v>
      </c>
      <c r="O9" s="16">
        <v>1.86</v>
      </c>
      <c r="P9" s="17"/>
      <c r="Q9" s="50"/>
      <c r="R9" s="13">
        <v>-1.68</v>
      </c>
      <c r="S9" s="14"/>
      <c r="T9" s="53"/>
      <c r="U9" s="15">
        <v>1</v>
      </c>
      <c r="V9" s="21">
        <v>6.6232872258899997E-2</v>
      </c>
      <c r="W9" s="21">
        <v>1.0469792662321196</v>
      </c>
      <c r="X9" s="21">
        <v>41.432956351400001</v>
      </c>
      <c r="Y9" s="21">
        <v>0.20944338028354192</v>
      </c>
      <c r="Z9" s="21">
        <v>45.167426501800001</v>
      </c>
      <c r="AA9" s="21">
        <v>0.65831661042798195</v>
      </c>
      <c r="AB9" s="22">
        <f t="shared" si="0"/>
        <v>1.0469792662321196</v>
      </c>
      <c r="AC9" s="22">
        <f t="shared" si="1"/>
        <v>1.0469792662321196</v>
      </c>
    </row>
    <row r="10" spans="1:29" ht="18" customHeight="1">
      <c r="A10" s="24" t="s">
        <v>32</v>
      </c>
      <c r="B10" s="24" t="s">
        <v>33</v>
      </c>
      <c r="C10" s="25" t="s">
        <v>34</v>
      </c>
      <c r="D10" s="24" t="s">
        <v>35</v>
      </c>
      <c r="E10" s="9">
        <v>3.6104437982045772</v>
      </c>
      <c r="F10" s="10" t="s">
        <v>17</v>
      </c>
      <c r="G10" s="16">
        <v>3.59</v>
      </c>
      <c r="H10" s="14"/>
      <c r="I10" s="9">
        <v>4.0530174844895654</v>
      </c>
      <c r="J10" s="10" t="s">
        <v>17</v>
      </c>
      <c r="K10" s="9">
        <v>3.63</v>
      </c>
      <c r="L10" s="10" t="s">
        <v>21</v>
      </c>
      <c r="M10" s="9">
        <v>2.8216067864271457</v>
      </c>
      <c r="N10" s="10" t="s">
        <v>17</v>
      </c>
      <c r="O10" s="16">
        <v>1.67</v>
      </c>
      <c r="P10" s="17"/>
      <c r="Q10" s="50"/>
      <c r="R10" s="13">
        <v>-1.06</v>
      </c>
      <c r="S10" s="14"/>
      <c r="T10" s="53"/>
      <c r="U10" s="15">
        <v>1</v>
      </c>
      <c r="V10" s="21">
        <v>0.34458413978699998</v>
      </c>
      <c r="W10" s="21">
        <v>1.2697849113163293</v>
      </c>
      <c r="X10" s="21">
        <v>146.26728569299999</v>
      </c>
      <c r="Y10" s="21">
        <v>2.4985884243482133</v>
      </c>
      <c r="Z10" s="21">
        <v>188.83869296399999</v>
      </c>
      <c r="AA10" s="21">
        <v>3.1007463914487068</v>
      </c>
      <c r="AB10" s="22">
        <f t="shared" si="0"/>
        <v>1.2697849113163293</v>
      </c>
      <c r="AC10" s="22">
        <f t="shared" si="1"/>
        <v>1.2697849113163293</v>
      </c>
    </row>
    <row r="11" spans="1:29" ht="18" customHeight="1">
      <c r="A11" s="24" t="s">
        <v>36</v>
      </c>
      <c r="B11" s="24" t="s">
        <v>37</v>
      </c>
      <c r="C11" s="25"/>
      <c r="D11" s="24" t="s">
        <v>38</v>
      </c>
      <c r="E11" s="9">
        <v>3.17180137731062</v>
      </c>
      <c r="F11" s="10" t="s">
        <v>17</v>
      </c>
      <c r="G11" s="9">
        <v>3.67</v>
      </c>
      <c r="H11" s="11" t="s">
        <v>21</v>
      </c>
      <c r="I11" s="9">
        <v>3.9519339091250472</v>
      </c>
      <c r="J11" s="10" t="s">
        <v>17</v>
      </c>
      <c r="K11" s="9">
        <v>4.08</v>
      </c>
      <c r="L11" s="10" t="s">
        <v>21</v>
      </c>
      <c r="M11" s="16">
        <v>1.8240051763183434</v>
      </c>
      <c r="N11" s="14"/>
      <c r="O11" s="16">
        <v>1.49</v>
      </c>
      <c r="P11" s="17"/>
      <c r="Q11" s="50"/>
      <c r="R11" s="13">
        <v>-1.4</v>
      </c>
      <c r="S11" s="14"/>
      <c r="T11" s="53"/>
      <c r="U11" s="15">
        <v>2</v>
      </c>
      <c r="V11" s="21">
        <v>0.125816280837</v>
      </c>
      <c r="W11" s="21">
        <v>1.0911249195375301</v>
      </c>
      <c r="X11" s="21">
        <v>38.941978218599999</v>
      </c>
      <c r="Y11" s="21">
        <v>0.42013405596684333</v>
      </c>
      <c r="Z11" s="21">
        <v>43.766254584899997</v>
      </c>
      <c r="AA11" s="21">
        <v>0.82226452719763987</v>
      </c>
      <c r="AB11" s="22">
        <f t="shared" si="0"/>
        <v>1.0911249195375301</v>
      </c>
      <c r="AC11" s="22">
        <f t="shared" si="1"/>
        <v>1.0911249195375301</v>
      </c>
    </row>
    <row r="12" spans="1:29" ht="18" customHeight="1">
      <c r="A12" s="24" t="s">
        <v>39</v>
      </c>
      <c r="B12" s="24" t="s">
        <v>40</v>
      </c>
      <c r="C12" s="25"/>
      <c r="D12" s="24" t="s">
        <v>20</v>
      </c>
      <c r="E12" s="9">
        <v>3.5339913805088283</v>
      </c>
      <c r="F12" s="10" t="s">
        <v>17</v>
      </c>
      <c r="G12" s="9">
        <v>3.79</v>
      </c>
      <c r="H12" s="11" t="s">
        <v>21</v>
      </c>
      <c r="I12" s="9">
        <v>4.8637484586929718</v>
      </c>
      <c r="J12" s="10" t="s">
        <v>17</v>
      </c>
      <c r="K12" s="9">
        <v>3.41</v>
      </c>
      <c r="L12" s="10" t="s">
        <v>21</v>
      </c>
      <c r="M12" s="9">
        <v>4.6489907081063757</v>
      </c>
      <c r="N12" s="10" t="s">
        <v>17</v>
      </c>
      <c r="O12" s="16">
        <v>1.2</v>
      </c>
      <c r="P12" s="17"/>
      <c r="Q12" s="50"/>
      <c r="R12" s="13">
        <v>-1.1399999999999999</v>
      </c>
      <c r="S12" s="14"/>
      <c r="T12" s="53"/>
      <c r="U12" s="15">
        <v>1</v>
      </c>
      <c r="V12" s="21">
        <v>-3.03612414629E-2</v>
      </c>
      <c r="W12" s="21">
        <v>-1.0212678125182557</v>
      </c>
      <c r="X12" s="21">
        <v>115.229469335</v>
      </c>
      <c r="Y12" s="21">
        <v>2.6062269238748677</v>
      </c>
      <c r="Z12" s="21">
        <v>111.42022006800001</v>
      </c>
      <c r="AA12" s="21">
        <v>12.350187678721447</v>
      </c>
      <c r="AB12" s="22">
        <f t="shared" si="0"/>
        <v>0.97917508780991225</v>
      </c>
      <c r="AC12" s="22">
        <f t="shared" si="1"/>
        <v>-1.0212678125182557</v>
      </c>
    </row>
    <row r="13" spans="1:29" ht="18" customHeight="1">
      <c r="A13" s="24" t="s">
        <v>41</v>
      </c>
      <c r="B13" s="24" t="s">
        <v>42</v>
      </c>
      <c r="C13" s="25"/>
      <c r="D13" s="24" t="s">
        <v>43</v>
      </c>
      <c r="E13" s="16">
        <v>2.3611302549965543</v>
      </c>
      <c r="F13" s="14"/>
      <c r="G13" s="9">
        <v>3.63</v>
      </c>
      <c r="H13" s="11" t="s">
        <v>21</v>
      </c>
      <c r="I13" s="9">
        <v>3.8891472868217054</v>
      </c>
      <c r="J13" s="10" t="s">
        <v>17</v>
      </c>
      <c r="K13" s="9">
        <v>5.48</v>
      </c>
      <c r="L13" s="10" t="s">
        <v>21</v>
      </c>
      <c r="M13" s="16">
        <v>4.2709395484340851</v>
      </c>
      <c r="N13" s="14"/>
      <c r="O13" s="9">
        <v>3.99</v>
      </c>
      <c r="P13" s="12" t="s">
        <v>21</v>
      </c>
      <c r="Q13" s="50"/>
      <c r="R13" s="17">
        <v>1.33</v>
      </c>
      <c r="S13" s="14"/>
      <c r="T13" s="53"/>
      <c r="U13" s="15">
        <v>1</v>
      </c>
      <c r="V13" s="21">
        <v>2.9583816942999999</v>
      </c>
      <c r="W13" s="21">
        <v>7.7725160694538218</v>
      </c>
      <c r="X13" s="21">
        <v>4.58241129448</v>
      </c>
      <c r="Y13" s="21">
        <v>0.10463166515615463</v>
      </c>
      <c r="Z13" s="21">
        <v>35.836022439300002</v>
      </c>
      <c r="AA13" s="21">
        <v>1.7789441272663489</v>
      </c>
      <c r="AB13" s="22">
        <f t="shared" si="0"/>
        <v>7.7725160694538218</v>
      </c>
      <c r="AC13" s="22">
        <f t="shared" si="1"/>
        <v>7.7725160694538218</v>
      </c>
    </row>
    <row r="14" spans="1:29" ht="18" customHeight="1">
      <c r="A14" s="24" t="s">
        <v>44</v>
      </c>
      <c r="B14" s="24" t="s">
        <v>45</v>
      </c>
      <c r="C14" s="25"/>
      <c r="D14" s="24" t="s">
        <v>46</v>
      </c>
      <c r="E14" s="9">
        <v>2.8492647058823528</v>
      </c>
      <c r="F14" s="10" t="s">
        <v>17</v>
      </c>
      <c r="G14" s="9">
        <v>3.2</v>
      </c>
      <c r="H14" s="11" t="s">
        <v>21</v>
      </c>
      <c r="I14" s="9">
        <v>2.5646140503035557</v>
      </c>
      <c r="J14" s="10" t="s">
        <v>17</v>
      </c>
      <c r="K14" s="9">
        <v>2.77</v>
      </c>
      <c r="L14" s="10" t="s">
        <v>21</v>
      </c>
      <c r="M14" s="16">
        <v>1.4187758858720663</v>
      </c>
      <c r="N14" s="14"/>
      <c r="O14" s="16">
        <v>1.49</v>
      </c>
      <c r="P14" s="17"/>
      <c r="Q14" s="50"/>
      <c r="R14" s="13">
        <v>-1.2</v>
      </c>
      <c r="S14" s="14"/>
      <c r="T14" s="53"/>
      <c r="U14" s="15">
        <v>3</v>
      </c>
      <c r="V14" s="21">
        <v>0.24366359389799999</v>
      </c>
      <c r="W14" s="21">
        <v>1.1839954968465305</v>
      </c>
      <c r="X14" s="21">
        <v>36.060212284000002</v>
      </c>
      <c r="Y14" s="21">
        <v>0.92959617015700824</v>
      </c>
      <c r="Z14" s="21">
        <v>44.947076153300003</v>
      </c>
      <c r="AA14" s="21">
        <v>0.62053584014027341</v>
      </c>
      <c r="AB14" s="22">
        <f t="shared" si="0"/>
        <v>1.1839954968465305</v>
      </c>
      <c r="AC14" s="22">
        <f t="shared" si="1"/>
        <v>1.1839954968465305</v>
      </c>
    </row>
    <row r="15" spans="1:29" ht="18" customHeight="1">
      <c r="A15" s="24" t="s">
        <v>47</v>
      </c>
      <c r="B15" s="24" t="s">
        <v>48</v>
      </c>
      <c r="C15" s="25"/>
      <c r="D15" s="24" t="s">
        <v>49</v>
      </c>
      <c r="E15" s="16">
        <v>2.5009052504526252</v>
      </c>
      <c r="F15" s="14"/>
      <c r="G15" s="9">
        <v>2.58</v>
      </c>
      <c r="H15" s="11" t="s">
        <v>21</v>
      </c>
      <c r="I15" s="9">
        <v>2.7976261127596436</v>
      </c>
      <c r="J15" s="10" t="s">
        <v>17</v>
      </c>
      <c r="K15" s="9">
        <v>3.36</v>
      </c>
      <c r="L15" s="10" t="s">
        <v>21</v>
      </c>
      <c r="M15" s="16">
        <v>1.8902974158946855</v>
      </c>
      <c r="N15" s="14"/>
      <c r="O15" s="18">
        <v>-1.21</v>
      </c>
      <c r="P15" s="13"/>
      <c r="Q15" s="50"/>
      <c r="R15" s="17">
        <v>1.06</v>
      </c>
      <c r="S15" s="14"/>
      <c r="T15" s="54"/>
      <c r="U15" s="15">
        <v>1</v>
      </c>
      <c r="V15" s="21">
        <v>-5.3278805303700001E-2</v>
      </c>
      <c r="W15" s="21">
        <v>-1.0376204405683074</v>
      </c>
      <c r="X15" s="21">
        <v>8.5137440657900001</v>
      </c>
      <c r="Y15" s="21">
        <v>0.72316436927667971</v>
      </c>
      <c r="Z15" s="21">
        <v>8.2028736844600001</v>
      </c>
      <c r="AA15" s="21">
        <v>0.71975541336888282</v>
      </c>
      <c r="AB15" s="22">
        <f t="shared" si="0"/>
        <v>0.9637435433059679</v>
      </c>
      <c r="AC15" s="22">
        <f t="shared" si="1"/>
        <v>-1.0376204405683074</v>
      </c>
    </row>
    <row r="16" spans="1:29" ht="18" customHeight="1">
      <c r="A16" s="24" t="s">
        <v>50</v>
      </c>
      <c r="B16" s="24" t="s">
        <v>51</v>
      </c>
      <c r="C16" s="25"/>
      <c r="D16" s="24" t="s">
        <v>20</v>
      </c>
      <c r="E16" s="9">
        <v>43.816915422885579</v>
      </c>
      <c r="F16" s="10" t="s">
        <v>17</v>
      </c>
      <c r="G16" s="16">
        <v>12.77</v>
      </c>
      <c r="H16" s="14"/>
      <c r="I16" s="9">
        <v>57.751716247139584</v>
      </c>
      <c r="J16" s="10" t="s">
        <v>17</v>
      </c>
      <c r="K16" s="9">
        <v>11.29</v>
      </c>
      <c r="L16" s="10" t="s">
        <v>21</v>
      </c>
      <c r="M16" s="9">
        <v>46.987654320987652</v>
      </c>
      <c r="N16" s="10" t="s">
        <v>17</v>
      </c>
      <c r="O16" s="9">
        <v>2.57</v>
      </c>
      <c r="P16" s="12" t="s">
        <v>21</v>
      </c>
      <c r="Q16" s="50"/>
      <c r="R16" s="19">
        <v>9.06</v>
      </c>
      <c r="S16" s="10" t="s">
        <v>17</v>
      </c>
      <c r="T16" s="55" t="s">
        <v>56</v>
      </c>
      <c r="U16" s="15">
        <v>1</v>
      </c>
      <c r="V16" s="21">
        <v>3.5592036465199997E-2</v>
      </c>
      <c r="W16" s="21">
        <v>1.0249773550644121</v>
      </c>
      <c r="X16" s="21">
        <v>155.41702316300001</v>
      </c>
      <c r="Y16" s="21">
        <v>3.2593156992034755</v>
      </c>
      <c r="Z16" s="21">
        <v>161.35305743200001</v>
      </c>
      <c r="AA16" s="21">
        <v>5.0152255427966406</v>
      </c>
      <c r="AB16" s="22">
        <f t="shared" si="0"/>
        <v>1.0249773550644121</v>
      </c>
      <c r="AC16" s="22">
        <f t="shared" si="1"/>
        <v>1.0249773550644121</v>
      </c>
    </row>
    <row r="17" spans="1:29" ht="18" customHeight="1">
      <c r="A17" s="27" t="s">
        <v>52</v>
      </c>
      <c r="B17" s="27" t="s">
        <v>53</v>
      </c>
      <c r="C17" s="28" t="s">
        <v>54</v>
      </c>
      <c r="D17" s="27" t="s">
        <v>55</v>
      </c>
      <c r="E17" s="29">
        <v>30.069508196721316</v>
      </c>
      <c r="F17" s="30" t="s">
        <v>17</v>
      </c>
      <c r="G17" s="31">
        <v>9.64</v>
      </c>
      <c r="H17" s="32"/>
      <c r="I17" s="29">
        <v>50.915391539153916</v>
      </c>
      <c r="J17" s="30" t="s">
        <v>17</v>
      </c>
      <c r="K17" s="29">
        <v>15.95</v>
      </c>
      <c r="L17" s="30" t="s">
        <v>21</v>
      </c>
      <c r="M17" s="29">
        <v>39.086389568052155</v>
      </c>
      <c r="N17" s="30" t="s">
        <v>17</v>
      </c>
      <c r="O17" s="29">
        <v>5.68</v>
      </c>
      <c r="P17" s="33" t="s">
        <v>21</v>
      </c>
      <c r="Q17" s="51"/>
      <c r="R17" s="34">
        <v>32.49</v>
      </c>
      <c r="S17" s="30" t="s">
        <v>17</v>
      </c>
      <c r="T17" s="56"/>
      <c r="U17" s="35">
        <v>1</v>
      </c>
      <c r="V17" s="36">
        <v>-0.12582413507599999</v>
      </c>
      <c r="W17" s="36">
        <v>-1.0911308597944673</v>
      </c>
      <c r="X17" s="36">
        <v>179.09098247200001</v>
      </c>
      <c r="Y17" s="36">
        <v>3.600856613833296</v>
      </c>
      <c r="Z17" s="36">
        <v>165.74932000300001</v>
      </c>
      <c r="AA17" s="36">
        <v>7.9641599759435175</v>
      </c>
      <c r="AB17" s="22">
        <f t="shared" si="0"/>
        <v>0.91648035707501363</v>
      </c>
      <c r="AC17" s="22">
        <f t="shared" si="1"/>
        <v>-1.0911308597944673</v>
      </c>
    </row>
    <row r="20" spans="1:29">
      <c r="A20" t="s">
        <v>57</v>
      </c>
    </row>
    <row r="21" spans="1:29">
      <c r="A21" t="s">
        <v>70</v>
      </c>
    </row>
    <row r="22" spans="1:29">
      <c r="A22" t="s">
        <v>58</v>
      </c>
    </row>
    <row r="23" spans="1:29">
      <c r="A23" t="s">
        <v>59</v>
      </c>
    </row>
    <row r="24" spans="1:29">
      <c r="A24" t="s">
        <v>71</v>
      </c>
    </row>
    <row r="25" spans="1:29">
      <c r="A25" t="s">
        <v>72</v>
      </c>
    </row>
    <row r="26" spans="1:29">
      <c r="A26" t="s">
        <v>73</v>
      </c>
    </row>
    <row r="27" spans="1:29">
      <c r="A27" t="s">
        <v>62</v>
      </c>
    </row>
    <row r="28" spans="1:29">
      <c r="A28" t="s">
        <v>63</v>
      </c>
    </row>
    <row r="29" spans="1:29">
      <c r="A29" t="s">
        <v>67</v>
      </c>
    </row>
    <row r="30" spans="1:29">
      <c r="A30" t="s">
        <v>68</v>
      </c>
    </row>
    <row r="31" spans="1:29">
      <c r="A31" t="s">
        <v>69</v>
      </c>
    </row>
  </sheetData>
  <mergeCells count="2">
    <mergeCell ref="T6:T15"/>
    <mergeCell ref="T16:T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Institut für Angewandte Biowissenschaften, Abteilung Genetik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Kämper</dc:creator>
  <cp:lastModifiedBy>Jörg Kämper</cp:lastModifiedBy>
  <dcterms:created xsi:type="dcterms:W3CDTF">2013-06-28T14:26:16Z</dcterms:created>
  <dcterms:modified xsi:type="dcterms:W3CDTF">2013-10-29T11:17:55Z</dcterms:modified>
</cp:coreProperties>
</file>