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autoCompressPictures="0"/>
  <bookViews>
    <workbookView xWindow="0" yWindow="0" windowWidth="25600" windowHeight="14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4" i="1" l="1"/>
  <c r="K64" i="1"/>
  <c r="J64" i="1"/>
  <c r="I64" i="1"/>
  <c r="H64" i="1"/>
  <c r="G64" i="1"/>
  <c r="F64" i="1"/>
  <c r="E64" i="1"/>
  <c r="D64" i="1"/>
  <c r="C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  <c r="L3" i="1"/>
  <c r="K3" i="1"/>
  <c r="J3" i="1"/>
</calcChain>
</file>

<file path=xl/sharedStrings.xml><?xml version="1.0" encoding="utf-8"?>
<sst xmlns="http://schemas.openxmlformats.org/spreadsheetml/2006/main" count="140" uniqueCount="82">
  <si>
    <t>REMC_MyoepithelialBreast</t>
    <phoneticPr fontId="1" type="noConversion"/>
  </si>
  <si>
    <t>HME_Burge</t>
  </si>
  <si>
    <t>B_cells_Cheung</t>
  </si>
  <si>
    <t>REMC_LuminalBreast</t>
  </si>
  <si>
    <t>spleen_Raymond</t>
  </si>
  <si>
    <t>CD4_Snyder</t>
  </si>
  <si>
    <t>polyA-</t>
    <phoneticPr fontId="1" type="noConversion"/>
  </si>
  <si>
    <t>H1_rRNA-depleted_UCSD_REMC</t>
  </si>
  <si>
    <t>CD4_Plagnol_activated</t>
  </si>
  <si>
    <t>CD4_Plagnol_resting</t>
  </si>
  <si>
    <t>HeLa_polyA-_Chen</t>
    <phoneticPr fontId="1" type="noConversion"/>
  </si>
  <si>
    <t>HeLa_Bartel_WT_32hr</t>
  </si>
  <si>
    <t>HeLa_Bartel_miR-1_32hr</t>
  </si>
  <si>
    <t>heart_Raymond</t>
  </si>
  <si>
    <t>IMR90_UCSD_REMC</t>
  </si>
  <si>
    <t>liver_Raymond</t>
  </si>
  <si>
    <t>lung_Raymond</t>
  </si>
  <si>
    <t>Combined datasets</t>
    <phoneticPr fontId="1" type="noConversion"/>
  </si>
  <si>
    <t>library type</t>
    <phoneticPr fontId="1" type="noConversion"/>
  </si>
  <si>
    <t># mapped reads</t>
    <phoneticPr fontId="1" type="noConversion"/>
  </si>
  <si>
    <t>kidney_Gilad</t>
  </si>
  <si>
    <t>polyA+</t>
  </si>
  <si>
    <t>testes_Burge</t>
  </si>
  <si>
    <t>HeLa_Bartel_miR-155_32hr</t>
  </si>
  <si>
    <t>HeLa_Bartel_miR-1_12hr</t>
  </si>
  <si>
    <t>HeLa_Bartel_miR-155_12hr</t>
  </si>
  <si>
    <t>HeLa_Bartel_WT_12hr</t>
  </si>
  <si>
    <t>liver_polyA+</t>
  </si>
  <si>
    <t>MB435_Burge</t>
  </si>
  <si>
    <t>heart_Burge</t>
  </si>
  <si>
    <t>lymph_node_Burge</t>
  </si>
  <si>
    <t>MeI_Garraway</t>
  </si>
  <si>
    <t>NEC_from_H9</t>
  </si>
  <si>
    <t>skeletal_muscle_Burge</t>
  </si>
  <si>
    <t>adipose_Burge</t>
  </si>
  <si>
    <t>K562</t>
  </si>
  <si>
    <t>T47D_Burge_Thompson</t>
  </si>
  <si>
    <t>MDAMB468_Thompson</t>
  </si>
  <si>
    <t>MDAMB231_Thompson</t>
  </si>
  <si>
    <t>B_Cells_Pritchard</t>
    <phoneticPr fontId="1" type="noConversion"/>
  </si>
  <si>
    <t>polyA+</t>
    <phoneticPr fontId="1" type="noConversion"/>
  </si>
  <si>
    <t>BT20_Thompson</t>
  </si>
  <si>
    <t>A549_Myers</t>
  </si>
  <si>
    <t>prostate_carcinoma</t>
  </si>
  <si>
    <t>breast_Burge</t>
    <phoneticPr fontId="1" type="noConversion"/>
  </si>
  <si>
    <t>H1_polyA+</t>
  </si>
  <si>
    <t>prostate_normal</t>
  </si>
  <si>
    <t>MCF7_Burge_Thompson</t>
  </si>
  <si>
    <t>MCF10A_Thompson</t>
  </si>
  <si>
    <t>HepG2_Caltech_ENCODE</t>
  </si>
  <si>
    <t>MIP101</t>
  </si>
  <si>
    <t>testes_Raymond</t>
  </si>
  <si>
    <t>rRNA-depleted</t>
    <phoneticPr fontId="1" type="noConversion"/>
  </si>
  <si>
    <t>kidney_Raymond</t>
  </si>
  <si>
    <t>rRNA-depleted</t>
  </si>
  <si>
    <t>adipose_Raymond</t>
    <phoneticPr fontId="1" type="noConversion"/>
  </si>
  <si>
    <t>ovary_Raymond</t>
  </si>
  <si>
    <t>skeletal_muscle_Raymond</t>
  </si>
  <si>
    <t>colon_Raymond</t>
  </si>
  <si>
    <t>MeWo_Garraway</t>
  </si>
  <si>
    <t>ZR751_Thompson</t>
  </si>
  <si>
    <t>brain_AmbionMAQC</t>
  </si>
  <si>
    <t>HeLa_polyA+_Chen</t>
    <phoneticPr fontId="1" type="noConversion"/>
  </si>
  <si>
    <t>BT474_Burge_Thompson</t>
  </si>
  <si>
    <t>REMC_BreastStem</t>
  </si>
  <si>
    <t>colon_Burge</t>
  </si>
  <si>
    <t>melanoma_Garraway_short_term_cultures</t>
  </si>
  <si>
    <t>H9_polyA+_Chen</t>
  </si>
  <si>
    <t>H9_polyA-_Chen</t>
  </si>
  <si>
    <t>#spliced lincRNAs FPKM&gt;1</t>
  </si>
  <si>
    <t>#spliced lincRNAs FPKM&gt;10</t>
  </si>
  <si>
    <t>#spliced lincRNAs FPKM&gt;30</t>
  </si>
  <si>
    <t>% lincRNAs FPKM&gt;1 that are spliced</t>
  </si>
  <si>
    <t>% lincRNAs FPKM&gt;10 that are spliced</t>
  </si>
  <si>
    <t>% lincRNAs FPKM&gt;30 that are spliced</t>
  </si>
  <si>
    <t>-</t>
  </si>
  <si>
    <t>total # lincRNAs FPKM&gt;1</t>
  </si>
  <si>
    <t>total # lincRNAs FPKM&gt;10</t>
  </si>
  <si>
    <t>total # lincRNAs FPKM&gt;30</t>
  </si>
  <si>
    <t xml:space="preserve">Catalog of merged lincRNAs (Dataset S2) </t>
  </si>
  <si>
    <t>all combined datasets</t>
  </si>
  <si>
    <r>
      <t xml:space="preserve">Table S5. Counts of total and spliced </t>
    </r>
    <r>
      <rPr>
        <b/>
        <i/>
        <sz val="12"/>
        <rFont val="Times New Roman"/>
      </rPr>
      <t>de novo</t>
    </r>
    <r>
      <rPr>
        <b/>
        <sz val="12"/>
        <rFont val="Times New Roman"/>
      </rPr>
      <t xml:space="preserve"> assembled lincRNAs (pre-merging) discovered in each combined dataset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</si>
</sst>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name val="Times New Roman"/>
    </font>
    <font>
      <b/>
      <sz val="12"/>
      <name val="Times New Roman"/>
    </font>
    <font>
      <b/>
      <i/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Layout" workbookViewId="0">
      <selection activeCell="A7" sqref="A7"/>
    </sheetView>
  </sheetViews>
  <sheetFormatPr baseColWidth="10" defaultRowHeight="15" x14ac:dyDescent="0"/>
  <cols>
    <col min="1" max="1" width="32" style="1" customWidth="1"/>
    <col min="2" max="2" width="11.5703125" style="1" customWidth="1"/>
    <col min="3" max="3" width="12.85546875" style="1" customWidth="1"/>
    <col min="4" max="4" width="18.7109375" style="1" customWidth="1"/>
    <col min="5" max="5" width="20" style="1" customWidth="1"/>
    <col min="6" max="6" width="20.28515625" style="1" customWidth="1"/>
    <col min="7" max="7" width="20.85546875" style="1" customWidth="1"/>
    <col min="8" max="8" width="21.5703125" style="1" customWidth="1"/>
    <col min="9" max="9" width="22.28515625" style="1" customWidth="1"/>
    <col min="10" max="10" width="27.5703125" style="1" customWidth="1"/>
    <col min="11" max="11" width="27.42578125" style="1" customWidth="1"/>
    <col min="12" max="12" width="28.140625" style="1" customWidth="1"/>
    <col min="13" max="16384" width="10.7109375" style="1"/>
  </cols>
  <sheetData>
    <row r="1" spans="1:12">
      <c r="A1" s="5" t="s">
        <v>81</v>
      </c>
    </row>
    <row r="2" spans="1:12">
      <c r="A2" s="1" t="s">
        <v>17</v>
      </c>
      <c r="B2" s="2" t="s">
        <v>18</v>
      </c>
      <c r="C2" s="2" t="s">
        <v>19</v>
      </c>
      <c r="D2" s="2" t="s">
        <v>76</v>
      </c>
      <c r="E2" s="2" t="s">
        <v>77</v>
      </c>
      <c r="F2" s="2" t="s">
        <v>78</v>
      </c>
      <c r="G2" s="2" t="s">
        <v>69</v>
      </c>
      <c r="H2" s="2" t="s">
        <v>70</v>
      </c>
      <c r="I2" s="2" t="s">
        <v>71</v>
      </c>
      <c r="J2" s="3" t="s">
        <v>72</v>
      </c>
      <c r="K2" s="3" t="s">
        <v>73</v>
      </c>
      <c r="L2" s="3" t="s">
        <v>74</v>
      </c>
    </row>
    <row r="3" spans="1:12">
      <c r="A3" s="1" t="s">
        <v>20</v>
      </c>
      <c r="B3" s="2" t="s">
        <v>21</v>
      </c>
      <c r="C3" s="4">
        <v>20260724</v>
      </c>
      <c r="D3" s="2">
        <v>3040</v>
      </c>
      <c r="E3" s="2">
        <v>333</v>
      </c>
      <c r="F3" s="2">
        <v>62</v>
      </c>
      <c r="G3" s="2">
        <v>622</v>
      </c>
      <c r="H3" s="2">
        <v>70</v>
      </c>
      <c r="I3" s="2">
        <v>20</v>
      </c>
      <c r="J3" s="3">
        <f t="shared" ref="J3:L34" si="0">G3/D3*100</f>
        <v>20.460526315789473</v>
      </c>
      <c r="K3" s="3">
        <f t="shared" si="0"/>
        <v>21.021021021021021</v>
      </c>
      <c r="L3" s="3">
        <f t="shared" si="0"/>
        <v>32.258064516129032</v>
      </c>
    </row>
    <row r="4" spans="1:12">
      <c r="A4" s="1" t="s">
        <v>22</v>
      </c>
      <c r="B4" s="2" t="s">
        <v>21</v>
      </c>
      <c r="C4" s="4">
        <v>17388782</v>
      </c>
      <c r="D4" s="2">
        <v>590</v>
      </c>
      <c r="E4" s="2">
        <v>127</v>
      </c>
      <c r="F4" s="2">
        <v>35</v>
      </c>
      <c r="G4" s="2">
        <v>113</v>
      </c>
      <c r="H4" s="2">
        <v>28</v>
      </c>
      <c r="I4" s="2">
        <v>4</v>
      </c>
      <c r="J4" s="3">
        <f t="shared" si="0"/>
        <v>19.152542372881356</v>
      </c>
      <c r="K4" s="3">
        <f t="shared" si="0"/>
        <v>22.047244094488189</v>
      </c>
      <c r="L4" s="3">
        <f t="shared" si="0"/>
        <v>11.428571428571429</v>
      </c>
    </row>
    <row r="5" spans="1:12">
      <c r="A5" s="1" t="s">
        <v>23</v>
      </c>
      <c r="B5" s="2" t="s">
        <v>21</v>
      </c>
      <c r="C5" s="4">
        <v>2198813</v>
      </c>
      <c r="D5" s="2">
        <v>17</v>
      </c>
      <c r="E5" s="2">
        <v>17</v>
      </c>
      <c r="F5" s="2">
        <v>9</v>
      </c>
      <c r="G5" s="2">
        <v>3</v>
      </c>
      <c r="H5" s="2">
        <v>3</v>
      </c>
      <c r="I5" s="2">
        <v>2</v>
      </c>
      <c r="J5" s="3">
        <f t="shared" si="0"/>
        <v>17.647058823529413</v>
      </c>
      <c r="K5" s="3">
        <f t="shared" si="0"/>
        <v>17.647058823529413</v>
      </c>
      <c r="L5" s="3">
        <f t="shared" si="0"/>
        <v>22.222222222222221</v>
      </c>
    </row>
    <row r="6" spans="1:12">
      <c r="A6" s="1" t="s">
        <v>24</v>
      </c>
      <c r="B6" s="2" t="s">
        <v>21</v>
      </c>
      <c r="C6" s="4">
        <v>4526588</v>
      </c>
      <c r="D6" s="2">
        <v>52</v>
      </c>
      <c r="E6" s="2">
        <v>46</v>
      </c>
      <c r="F6" s="2">
        <v>20</v>
      </c>
      <c r="G6" s="2">
        <v>9</v>
      </c>
      <c r="H6" s="2">
        <v>9</v>
      </c>
      <c r="I6" s="2">
        <v>4</v>
      </c>
      <c r="J6" s="3">
        <f t="shared" si="0"/>
        <v>17.307692307692307</v>
      </c>
      <c r="K6" s="3">
        <f t="shared" si="0"/>
        <v>19.565217391304348</v>
      </c>
      <c r="L6" s="3">
        <f t="shared" si="0"/>
        <v>20</v>
      </c>
    </row>
    <row r="7" spans="1:12">
      <c r="A7" s="1" t="s">
        <v>25</v>
      </c>
      <c r="B7" s="2" t="s">
        <v>21</v>
      </c>
      <c r="C7" s="4">
        <v>4758102</v>
      </c>
      <c r="D7" s="2">
        <v>56</v>
      </c>
      <c r="E7" s="2">
        <v>47</v>
      </c>
      <c r="F7" s="2">
        <v>20</v>
      </c>
      <c r="G7" s="2">
        <v>9</v>
      </c>
      <c r="H7" s="2">
        <v>8</v>
      </c>
      <c r="I7" s="2">
        <v>6</v>
      </c>
      <c r="J7" s="3">
        <f t="shared" si="0"/>
        <v>16.071428571428573</v>
      </c>
      <c r="K7" s="3">
        <f t="shared" si="0"/>
        <v>17.021276595744681</v>
      </c>
      <c r="L7" s="3">
        <f t="shared" si="0"/>
        <v>30</v>
      </c>
    </row>
    <row r="8" spans="1:12">
      <c r="A8" s="1" t="s">
        <v>26</v>
      </c>
      <c r="B8" s="2" t="s">
        <v>21</v>
      </c>
      <c r="C8" s="4">
        <v>5115286</v>
      </c>
      <c r="D8" s="2">
        <v>65</v>
      </c>
      <c r="E8" s="2">
        <v>44</v>
      </c>
      <c r="F8" s="2">
        <v>20</v>
      </c>
      <c r="G8" s="2">
        <v>10</v>
      </c>
      <c r="H8" s="2">
        <v>7</v>
      </c>
      <c r="I8" s="2">
        <v>7</v>
      </c>
      <c r="J8" s="3">
        <f t="shared" si="0"/>
        <v>15.384615384615385</v>
      </c>
      <c r="K8" s="3">
        <f t="shared" si="0"/>
        <v>15.909090909090908</v>
      </c>
      <c r="L8" s="3">
        <f t="shared" si="0"/>
        <v>35</v>
      </c>
    </row>
    <row r="9" spans="1:12">
      <c r="A9" s="1" t="s">
        <v>27</v>
      </c>
      <c r="B9" s="2" t="s">
        <v>21</v>
      </c>
      <c r="C9" s="4">
        <v>83584329</v>
      </c>
      <c r="D9" s="2">
        <v>5792</v>
      </c>
      <c r="E9" s="2">
        <v>414</v>
      </c>
      <c r="F9" s="2">
        <v>74</v>
      </c>
      <c r="G9" s="2">
        <v>878</v>
      </c>
      <c r="H9" s="2">
        <v>74</v>
      </c>
      <c r="I9" s="2">
        <v>19</v>
      </c>
      <c r="J9" s="3">
        <f>G9/D9*100</f>
        <v>15.158839779005525</v>
      </c>
      <c r="K9" s="3">
        <f t="shared" si="0"/>
        <v>17.874396135265698</v>
      </c>
      <c r="L9" s="3">
        <f t="shared" si="0"/>
        <v>25.675675675675674</v>
      </c>
    </row>
    <row r="10" spans="1:12">
      <c r="A10" s="1" t="s">
        <v>28</v>
      </c>
      <c r="B10" s="2" t="s">
        <v>21</v>
      </c>
      <c r="C10" s="4">
        <v>10957617</v>
      </c>
      <c r="D10" s="2">
        <v>136</v>
      </c>
      <c r="E10" s="2">
        <v>60</v>
      </c>
      <c r="F10" s="2">
        <v>28</v>
      </c>
      <c r="G10" s="2">
        <v>20</v>
      </c>
      <c r="H10" s="2">
        <v>12</v>
      </c>
      <c r="I10" s="2">
        <v>5</v>
      </c>
      <c r="J10" s="3">
        <f t="shared" si="0"/>
        <v>14.705882352941178</v>
      </c>
      <c r="K10" s="3">
        <f t="shared" si="0"/>
        <v>20</v>
      </c>
      <c r="L10" s="3">
        <f t="shared" si="0"/>
        <v>17.857142857142858</v>
      </c>
    </row>
    <row r="11" spans="1:12">
      <c r="A11" s="1" t="s">
        <v>29</v>
      </c>
      <c r="B11" s="2" t="s">
        <v>21</v>
      </c>
      <c r="C11" s="4">
        <v>8244056</v>
      </c>
      <c r="D11" s="2">
        <v>85</v>
      </c>
      <c r="E11" s="2">
        <v>51</v>
      </c>
      <c r="F11" s="2">
        <v>17</v>
      </c>
      <c r="G11" s="2">
        <v>10</v>
      </c>
      <c r="H11" s="2">
        <v>9</v>
      </c>
      <c r="I11" s="2">
        <v>6</v>
      </c>
      <c r="J11" s="3">
        <f t="shared" si="0"/>
        <v>11.76470588235294</v>
      </c>
      <c r="K11" s="3">
        <f t="shared" si="0"/>
        <v>17.647058823529413</v>
      </c>
      <c r="L11" s="3">
        <f t="shared" si="0"/>
        <v>35.294117647058826</v>
      </c>
    </row>
    <row r="12" spans="1:12">
      <c r="A12" s="1" t="s">
        <v>30</v>
      </c>
      <c r="B12" s="2" t="s">
        <v>21</v>
      </c>
      <c r="C12" s="4">
        <v>14287364</v>
      </c>
      <c r="D12" s="2">
        <v>88</v>
      </c>
      <c r="E12" s="2">
        <v>51</v>
      </c>
      <c r="F12" s="2">
        <v>22</v>
      </c>
      <c r="G12" s="2">
        <v>9</v>
      </c>
      <c r="H12" s="2">
        <v>7</v>
      </c>
      <c r="I12" s="2">
        <v>5</v>
      </c>
      <c r="J12" s="3">
        <f t="shared" si="0"/>
        <v>10.227272727272728</v>
      </c>
      <c r="K12" s="3">
        <f t="shared" si="0"/>
        <v>13.725490196078432</v>
      </c>
      <c r="L12" s="3">
        <f t="shared" si="0"/>
        <v>22.727272727272727</v>
      </c>
    </row>
    <row r="13" spans="1:12">
      <c r="A13" s="1" t="s">
        <v>31</v>
      </c>
      <c r="B13" s="2" t="s">
        <v>21</v>
      </c>
      <c r="C13" s="4">
        <v>12156128</v>
      </c>
      <c r="D13" s="2">
        <v>387</v>
      </c>
      <c r="E13" s="2">
        <v>150</v>
      </c>
      <c r="F13" s="2">
        <v>41</v>
      </c>
      <c r="G13" s="2">
        <v>38</v>
      </c>
      <c r="H13" s="2">
        <v>25</v>
      </c>
      <c r="I13" s="2">
        <v>10</v>
      </c>
      <c r="J13" s="3">
        <f t="shared" si="0"/>
        <v>9.819121447028424</v>
      </c>
      <c r="K13" s="3">
        <f t="shared" si="0"/>
        <v>16.666666666666664</v>
      </c>
      <c r="L13" s="3">
        <f t="shared" si="0"/>
        <v>24.390243902439025</v>
      </c>
    </row>
    <row r="14" spans="1:12">
      <c r="A14" s="1" t="s">
        <v>32</v>
      </c>
      <c r="B14" s="2" t="s">
        <v>21</v>
      </c>
      <c r="C14" s="4">
        <v>18121381</v>
      </c>
      <c r="D14" s="2">
        <v>873</v>
      </c>
      <c r="E14" s="2">
        <v>249</v>
      </c>
      <c r="F14" s="2">
        <v>84</v>
      </c>
      <c r="G14" s="2">
        <v>81</v>
      </c>
      <c r="H14" s="2">
        <v>22</v>
      </c>
      <c r="I14" s="2">
        <v>8</v>
      </c>
      <c r="J14" s="3">
        <f t="shared" si="0"/>
        <v>9.2783505154639183</v>
      </c>
      <c r="K14" s="3">
        <f t="shared" si="0"/>
        <v>8.8353413654618471</v>
      </c>
      <c r="L14" s="3">
        <f t="shared" si="0"/>
        <v>9.5238095238095237</v>
      </c>
    </row>
    <row r="15" spans="1:12">
      <c r="A15" s="1" t="s">
        <v>67</v>
      </c>
      <c r="B15" s="2" t="s">
        <v>21</v>
      </c>
      <c r="C15" s="4">
        <v>41595559</v>
      </c>
      <c r="D15" s="2">
        <v>1668</v>
      </c>
      <c r="E15" s="2">
        <v>267</v>
      </c>
      <c r="F15" s="2">
        <v>71</v>
      </c>
      <c r="G15" s="2">
        <v>143</v>
      </c>
      <c r="H15" s="2">
        <v>41</v>
      </c>
      <c r="I15" s="2">
        <v>15</v>
      </c>
      <c r="J15" s="3">
        <f t="shared" si="0"/>
        <v>8.5731414868105507</v>
      </c>
      <c r="K15" s="3">
        <f t="shared" si="0"/>
        <v>15.355805243445692</v>
      </c>
      <c r="L15" s="3">
        <f t="shared" si="0"/>
        <v>21.12676056338028</v>
      </c>
    </row>
    <row r="16" spans="1:12">
      <c r="A16" s="1" t="s">
        <v>33</v>
      </c>
      <c r="B16" s="2" t="s">
        <v>21</v>
      </c>
      <c r="C16" s="4">
        <v>12157505</v>
      </c>
      <c r="D16" s="2">
        <v>78</v>
      </c>
      <c r="E16" s="2">
        <v>41</v>
      </c>
      <c r="F16" s="2">
        <v>17</v>
      </c>
      <c r="G16" s="2">
        <v>6</v>
      </c>
      <c r="H16" s="2">
        <v>6</v>
      </c>
      <c r="I16" s="2">
        <v>5</v>
      </c>
      <c r="J16" s="3">
        <f t="shared" si="0"/>
        <v>7.6923076923076925</v>
      </c>
      <c r="K16" s="3">
        <f t="shared" si="0"/>
        <v>14.634146341463413</v>
      </c>
      <c r="L16" s="3">
        <f t="shared" si="0"/>
        <v>29.411764705882355</v>
      </c>
    </row>
    <row r="17" spans="1:12">
      <c r="A17" s="1" t="s">
        <v>34</v>
      </c>
      <c r="B17" s="2" t="s">
        <v>21</v>
      </c>
      <c r="C17" s="4">
        <v>15452670</v>
      </c>
      <c r="D17" s="2">
        <v>52</v>
      </c>
      <c r="E17" s="2">
        <v>24</v>
      </c>
      <c r="F17" s="2">
        <v>6</v>
      </c>
      <c r="G17" s="2">
        <v>4</v>
      </c>
      <c r="H17" s="2">
        <v>3</v>
      </c>
      <c r="I17" s="2">
        <v>0</v>
      </c>
      <c r="J17" s="3">
        <f t="shared" si="0"/>
        <v>7.6923076923076925</v>
      </c>
      <c r="K17" s="3">
        <f t="shared" si="0"/>
        <v>12.5</v>
      </c>
      <c r="L17" s="3">
        <f t="shared" si="0"/>
        <v>0</v>
      </c>
    </row>
    <row r="18" spans="1:12">
      <c r="A18" s="1" t="s">
        <v>35</v>
      </c>
      <c r="B18" s="2" t="s">
        <v>21</v>
      </c>
      <c r="C18" s="4">
        <v>95594121</v>
      </c>
      <c r="D18" s="2">
        <v>4456</v>
      </c>
      <c r="E18" s="2">
        <v>257</v>
      </c>
      <c r="F18" s="2">
        <v>68</v>
      </c>
      <c r="G18" s="2">
        <v>323</v>
      </c>
      <c r="H18" s="2">
        <v>30</v>
      </c>
      <c r="I18" s="2">
        <v>11</v>
      </c>
      <c r="J18" s="3">
        <f t="shared" si="0"/>
        <v>7.2486535008976656</v>
      </c>
      <c r="K18" s="3">
        <f t="shared" si="0"/>
        <v>11.673151750972762</v>
      </c>
      <c r="L18" s="3">
        <f t="shared" si="0"/>
        <v>16.176470588235293</v>
      </c>
    </row>
    <row r="19" spans="1:12">
      <c r="A19" s="1" t="s">
        <v>36</v>
      </c>
      <c r="B19" s="2" t="s">
        <v>21</v>
      </c>
      <c r="C19" s="4">
        <v>44248827</v>
      </c>
      <c r="D19" s="2">
        <v>697</v>
      </c>
      <c r="E19" s="2">
        <v>119</v>
      </c>
      <c r="F19" s="2">
        <v>33</v>
      </c>
      <c r="G19" s="2">
        <v>49</v>
      </c>
      <c r="H19" s="2">
        <v>8</v>
      </c>
      <c r="I19" s="2">
        <v>2</v>
      </c>
      <c r="J19" s="3">
        <f t="shared" si="0"/>
        <v>7.0301291248206592</v>
      </c>
      <c r="K19" s="3">
        <f t="shared" si="0"/>
        <v>6.7226890756302522</v>
      </c>
      <c r="L19" s="3">
        <f t="shared" si="0"/>
        <v>6.0606060606060606</v>
      </c>
    </row>
    <row r="20" spans="1:12">
      <c r="A20" s="1" t="s">
        <v>37</v>
      </c>
      <c r="B20" s="2" t="s">
        <v>21</v>
      </c>
      <c r="C20" s="4">
        <v>40143442</v>
      </c>
      <c r="D20" s="2">
        <v>598</v>
      </c>
      <c r="E20" s="2">
        <v>92</v>
      </c>
      <c r="F20" s="2">
        <v>24</v>
      </c>
      <c r="G20" s="2">
        <v>39</v>
      </c>
      <c r="H20" s="2">
        <v>10</v>
      </c>
      <c r="I20" s="2">
        <v>2</v>
      </c>
      <c r="J20" s="3">
        <f t="shared" si="0"/>
        <v>6.5217391304347823</v>
      </c>
      <c r="K20" s="3">
        <f t="shared" si="0"/>
        <v>10.869565217391305</v>
      </c>
      <c r="L20" s="3">
        <f t="shared" si="0"/>
        <v>8.3333333333333321</v>
      </c>
    </row>
    <row r="21" spans="1:12">
      <c r="A21" s="1" t="s">
        <v>38</v>
      </c>
      <c r="B21" s="2" t="s">
        <v>21</v>
      </c>
      <c r="C21" s="4">
        <v>28385230</v>
      </c>
      <c r="D21" s="2">
        <v>254</v>
      </c>
      <c r="E21" s="2">
        <v>79</v>
      </c>
      <c r="F21" s="2">
        <v>23</v>
      </c>
      <c r="G21" s="2">
        <v>16</v>
      </c>
      <c r="H21" s="2">
        <v>3</v>
      </c>
      <c r="I21" s="2">
        <v>2</v>
      </c>
      <c r="J21" s="3">
        <f t="shared" si="0"/>
        <v>6.2992125984251963</v>
      </c>
      <c r="K21" s="3">
        <f t="shared" si="0"/>
        <v>3.79746835443038</v>
      </c>
      <c r="L21" s="3">
        <f t="shared" si="0"/>
        <v>8.695652173913043</v>
      </c>
    </row>
    <row r="22" spans="1:12">
      <c r="A22" s="1" t="s">
        <v>39</v>
      </c>
      <c r="B22" s="2" t="s">
        <v>40</v>
      </c>
      <c r="C22" s="4">
        <v>730388847</v>
      </c>
      <c r="D22" s="2">
        <v>10556</v>
      </c>
      <c r="E22" s="2">
        <v>462</v>
      </c>
      <c r="F22" s="2">
        <v>105</v>
      </c>
      <c r="G22" s="2">
        <v>652</v>
      </c>
      <c r="H22" s="2">
        <v>57</v>
      </c>
      <c r="I22" s="2">
        <v>11</v>
      </c>
      <c r="J22" s="3">
        <f t="shared" si="0"/>
        <v>6.176582038651004</v>
      </c>
      <c r="K22" s="3">
        <f t="shared" si="0"/>
        <v>12.337662337662337</v>
      </c>
      <c r="L22" s="3">
        <f t="shared" si="0"/>
        <v>10.476190476190476</v>
      </c>
    </row>
    <row r="23" spans="1:12">
      <c r="A23" s="1" t="s">
        <v>41</v>
      </c>
      <c r="B23" s="2" t="s">
        <v>21</v>
      </c>
      <c r="C23" s="4">
        <v>44713682</v>
      </c>
      <c r="D23" s="2">
        <v>429</v>
      </c>
      <c r="E23" s="2">
        <v>82</v>
      </c>
      <c r="F23" s="2">
        <v>27</v>
      </c>
      <c r="G23" s="2">
        <v>25</v>
      </c>
      <c r="H23" s="2">
        <v>2</v>
      </c>
      <c r="I23" s="2">
        <v>1</v>
      </c>
      <c r="J23" s="3">
        <f t="shared" si="0"/>
        <v>5.8275058275058269</v>
      </c>
      <c r="K23" s="3">
        <f t="shared" si="0"/>
        <v>2.4390243902439024</v>
      </c>
      <c r="L23" s="3">
        <f t="shared" si="0"/>
        <v>3.7037037037037033</v>
      </c>
    </row>
    <row r="24" spans="1:12">
      <c r="A24" s="1" t="s">
        <v>42</v>
      </c>
      <c r="B24" s="2" t="s">
        <v>21</v>
      </c>
      <c r="C24" s="4">
        <v>44135494</v>
      </c>
      <c r="D24" s="2">
        <v>6037</v>
      </c>
      <c r="E24" s="2">
        <v>276</v>
      </c>
      <c r="F24" s="2">
        <v>76</v>
      </c>
      <c r="G24" s="2">
        <v>334</v>
      </c>
      <c r="H24" s="2">
        <v>40</v>
      </c>
      <c r="I24" s="2">
        <v>15</v>
      </c>
      <c r="J24" s="3">
        <f t="shared" si="0"/>
        <v>5.5325492794434323</v>
      </c>
      <c r="K24" s="3">
        <f t="shared" si="0"/>
        <v>14.492753623188406</v>
      </c>
      <c r="L24" s="3">
        <f t="shared" si="0"/>
        <v>19.736842105263158</v>
      </c>
    </row>
    <row r="25" spans="1:12">
      <c r="A25" s="1" t="s">
        <v>43</v>
      </c>
      <c r="B25" s="2" t="s">
        <v>21</v>
      </c>
      <c r="C25" s="4">
        <v>300450529</v>
      </c>
      <c r="D25" s="2">
        <v>6776</v>
      </c>
      <c r="E25" s="2">
        <v>343</v>
      </c>
      <c r="F25" s="2">
        <v>72</v>
      </c>
      <c r="G25" s="2">
        <v>363</v>
      </c>
      <c r="H25" s="2">
        <v>57</v>
      </c>
      <c r="I25" s="2">
        <v>22</v>
      </c>
      <c r="J25" s="3">
        <f t="shared" si="0"/>
        <v>5.3571428571428568</v>
      </c>
      <c r="K25" s="3">
        <f>H25/E25*100</f>
        <v>16.618075801749271</v>
      </c>
      <c r="L25" s="3">
        <f t="shared" si="0"/>
        <v>30.555555555555557</v>
      </c>
    </row>
    <row r="26" spans="1:12">
      <c r="A26" s="1" t="s">
        <v>44</v>
      </c>
      <c r="B26" s="2" t="s">
        <v>21</v>
      </c>
      <c r="C26" s="4">
        <v>9205212</v>
      </c>
      <c r="D26" s="2">
        <v>76</v>
      </c>
      <c r="E26" s="2">
        <v>50</v>
      </c>
      <c r="F26" s="2">
        <v>22</v>
      </c>
      <c r="G26" s="2">
        <v>4</v>
      </c>
      <c r="H26" s="2">
        <v>3</v>
      </c>
      <c r="I26" s="2">
        <v>1</v>
      </c>
      <c r="J26" s="3">
        <f t="shared" si="0"/>
        <v>5.2631578947368416</v>
      </c>
      <c r="K26" s="3">
        <f t="shared" si="0"/>
        <v>6</v>
      </c>
      <c r="L26" s="3">
        <f t="shared" si="0"/>
        <v>4.5454545454545459</v>
      </c>
    </row>
    <row r="27" spans="1:12">
      <c r="A27" s="1" t="s">
        <v>45</v>
      </c>
      <c r="B27" s="2" t="s">
        <v>21</v>
      </c>
      <c r="C27" s="4">
        <v>327488362</v>
      </c>
      <c r="D27" s="2">
        <v>5667</v>
      </c>
      <c r="E27" s="2">
        <v>314</v>
      </c>
      <c r="F27" s="2">
        <v>84</v>
      </c>
      <c r="G27" s="2">
        <v>292</v>
      </c>
      <c r="H27" s="2">
        <v>53</v>
      </c>
      <c r="I27" s="2">
        <v>14</v>
      </c>
      <c r="J27" s="3">
        <f t="shared" si="0"/>
        <v>5.1526380801129346</v>
      </c>
      <c r="K27" s="3">
        <f t="shared" si="0"/>
        <v>16.878980891719745</v>
      </c>
      <c r="L27" s="3">
        <f t="shared" si="0"/>
        <v>16.666666666666664</v>
      </c>
    </row>
    <row r="28" spans="1:12">
      <c r="A28" s="1" t="s">
        <v>46</v>
      </c>
      <c r="B28" s="2" t="s">
        <v>21</v>
      </c>
      <c r="C28" s="4">
        <v>114777182</v>
      </c>
      <c r="D28" s="2">
        <v>2278</v>
      </c>
      <c r="E28" s="2">
        <v>312</v>
      </c>
      <c r="F28" s="2">
        <v>61</v>
      </c>
      <c r="G28" s="2">
        <v>114</v>
      </c>
      <c r="H28" s="2">
        <v>34</v>
      </c>
      <c r="I28" s="2">
        <v>8</v>
      </c>
      <c r="J28" s="3">
        <f t="shared" si="0"/>
        <v>5.0043898156277438</v>
      </c>
      <c r="K28" s="3">
        <f t="shared" si="0"/>
        <v>10.897435897435898</v>
      </c>
      <c r="L28" s="3">
        <f t="shared" si="0"/>
        <v>13.114754098360656</v>
      </c>
    </row>
    <row r="29" spans="1:12">
      <c r="A29" s="1" t="s">
        <v>47</v>
      </c>
      <c r="B29" s="2" t="s">
        <v>21</v>
      </c>
      <c r="C29" s="4">
        <v>48174427</v>
      </c>
      <c r="D29" s="2">
        <v>913</v>
      </c>
      <c r="E29" s="2">
        <v>117</v>
      </c>
      <c r="F29" s="2">
        <v>27</v>
      </c>
      <c r="G29" s="2">
        <v>45</v>
      </c>
      <c r="H29" s="2">
        <v>7</v>
      </c>
      <c r="I29" s="2">
        <v>1</v>
      </c>
      <c r="J29" s="3">
        <f t="shared" si="0"/>
        <v>4.928806133625411</v>
      </c>
      <c r="K29" s="3">
        <f t="shared" si="0"/>
        <v>5.982905982905983</v>
      </c>
      <c r="L29" s="3">
        <f t="shared" si="0"/>
        <v>3.7037037037037033</v>
      </c>
    </row>
    <row r="30" spans="1:12">
      <c r="A30" s="1" t="s">
        <v>48</v>
      </c>
      <c r="B30" s="2" t="s">
        <v>21</v>
      </c>
      <c r="C30" s="4">
        <v>41470013</v>
      </c>
      <c r="D30" s="2">
        <v>289</v>
      </c>
      <c r="E30" s="2">
        <v>67</v>
      </c>
      <c r="F30" s="2">
        <v>18</v>
      </c>
      <c r="G30" s="2">
        <v>14</v>
      </c>
      <c r="H30" s="2">
        <v>3</v>
      </c>
      <c r="I30" s="2">
        <v>1</v>
      </c>
      <c r="J30" s="3">
        <f t="shared" si="0"/>
        <v>4.844290657439446</v>
      </c>
      <c r="K30" s="3">
        <f t="shared" si="0"/>
        <v>4.4776119402985071</v>
      </c>
      <c r="L30" s="3">
        <f t="shared" si="0"/>
        <v>5.5555555555555554</v>
      </c>
    </row>
    <row r="31" spans="1:12">
      <c r="A31" s="1" t="s">
        <v>49</v>
      </c>
      <c r="B31" s="2" t="s">
        <v>21</v>
      </c>
      <c r="C31" s="4">
        <v>161192718</v>
      </c>
      <c r="D31" s="2">
        <v>1648</v>
      </c>
      <c r="E31" s="2">
        <v>158</v>
      </c>
      <c r="F31" s="2">
        <v>45</v>
      </c>
      <c r="G31" s="2">
        <v>79</v>
      </c>
      <c r="H31" s="2">
        <v>21</v>
      </c>
      <c r="I31" s="2">
        <v>9</v>
      </c>
      <c r="J31" s="3">
        <f t="shared" si="0"/>
        <v>4.7936893203883493</v>
      </c>
      <c r="K31" s="3">
        <f t="shared" si="0"/>
        <v>13.291139240506327</v>
      </c>
      <c r="L31" s="3">
        <f t="shared" si="0"/>
        <v>20</v>
      </c>
    </row>
    <row r="32" spans="1:12">
      <c r="A32" s="1" t="s">
        <v>50</v>
      </c>
      <c r="B32" s="2" t="s">
        <v>21</v>
      </c>
      <c r="C32" s="4">
        <v>190008680</v>
      </c>
      <c r="D32" s="2">
        <v>2311</v>
      </c>
      <c r="E32" s="2">
        <v>100</v>
      </c>
      <c r="F32" s="2">
        <v>23</v>
      </c>
      <c r="G32" s="2">
        <v>96</v>
      </c>
      <c r="H32" s="2">
        <v>15</v>
      </c>
      <c r="I32" s="2">
        <v>5</v>
      </c>
      <c r="J32" s="3">
        <f t="shared" si="0"/>
        <v>4.1540458675897884</v>
      </c>
      <c r="K32" s="3">
        <f t="shared" si="0"/>
        <v>15</v>
      </c>
      <c r="L32" s="3">
        <f t="shared" si="0"/>
        <v>21.739130434782609</v>
      </c>
    </row>
    <row r="33" spans="1:12">
      <c r="A33" s="1" t="s">
        <v>51</v>
      </c>
      <c r="B33" s="2" t="s">
        <v>52</v>
      </c>
      <c r="C33" s="4">
        <v>25982893</v>
      </c>
      <c r="D33" s="2">
        <v>152</v>
      </c>
      <c r="E33" s="2">
        <v>74</v>
      </c>
      <c r="F33" s="2">
        <v>28</v>
      </c>
      <c r="G33" s="2">
        <v>6</v>
      </c>
      <c r="H33" s="2">
        <v>2</v>
      </c>
      <c r="I33" s="2">
        <v>1</v>
      </c>
      <c r="J33" s="3">
        <f t="shared" si="0"/>
        <v>3.9473684210526314</v>
      </c>
      <c r="K33" s="3">
        <f t="shared" si="0"/>
        <v>2.7027027027027026</v>
      </c>
      <c r="L33" s="3">
        <f t="shared" si="0"/>
        <v>3.5714285714285712</v>
      </c>
    </row>
    <row r="34" spans="1:12">
      <c r="A34" s="1" t="s">
        <v>53</v>
      </c>
      <c r="B34" s="2" t="s">
        <v>54</v>
      </c>
      <c r="C34" s="4">
        <v>14709474</v>
      </c>
      <c r="D34" s="2">
        <v>471</v>
      </c>
      <c r="E34" s="2">
        <v>221</v>
      </c>
      <c r="F34" s="2">
        <v>60</v>
      </c>
      <c r="G34" s="2">
        <v>15</v>
      </c>
      <c r="H34" s="2">
        <v>6</v>
      </c>
      <c r="I34" s="2">
        <v>2</v>
      </c>
      <c r="J34" s="3">
        <f t="shared" si="0"/>
        <v>3.1847133757961785</v>
      </c>
      <c r="K34" s="3">
        <f t="shared" si="0"/>
        <v>2.7149321266968327</v>
      </c>
      <c r="L34" s="3">
        <f t="shared" si="0"/>
        <v>3.3333333333333335</v>
      </c>
    </row>
    <row r="35" spans="1:12">
      <c r="A35" s="1" t="s">
        <v>55</v>
      </c>
      <c r="B35" s="2" t="s">
        <v>54</v>
      </c>
      <c r="C35" s="4">
        <v>13245000</v>
      </c>
      <c r="D35" s="2">
        <v>126</v>
      </c>
      <c r="E35" s="2">
        <v>58</v>
      </c>
      <c r="F35" s="2">
        <v>20</v>
      </c>
      <c r="G35" s="2">
        <v>4</v>
      </c>
      <c r="H35" s="2">
        <v>2</v>
      </c>
      <c r="I35" s="2">
        <v>1</v>
      </c>
      <c r="J35" s="3">
        <f t="shared" ref="J35:L63" si="1">G35/D35*100</f>
        <v>3.1746031746031744</v>
      </c>
      <c r="K35" s="3">
        <f t="shared" si="1"/>
        <v>3.4482758620689653</v>
      </c>
      <c r="L35" s="3">
        <f t="shared" si="1"/>
        <v>5</v>
      </c>
    </row>
    <row r="36" spans="1:12">
      <c r="A36" s="1" t="s">
        <v>56</v>
      </c>
      <c r="B36" s="2" t="s">
        <v>52</v>
      </c>
      <c r="C36" s="4">
        <v>35179025</v>
      </c>
      <c r="D36" s="2">
        <v>657</v>
      </c>
      <c r="E36" s="2">
        <v>246</v>
      </c>
      <c r="F36" s="2">
        <v>73</v>
      </c>
      <c r="G36" s="2">
        <v>20</v>
      </c>
      <c r="H36" s="2">
        <v>10</v>
      </c>
      <c r="I36" s="2">
        <v>3</v>
      </c>
      <c r="J36" s="3">
        <f t="shared" si="1"/>
        <v>3.0441400304414001</v>
      </c>
      <c r="K36" s="3">
        <f t="shared" si="1"/>
        <v>4.0650406504065035</v>
      </c>
      <c r="L36" s="3">
        <f t="shared" si="1"/>
        <v>4.10958904109589</v>
      </c>
    </row>
    <row r="37" spans="1:12">
      <c r="A37" s="1" t="s">
        <v>57</v>
      </c>
      <c r="B37" s="2" t="s">
        <v>52</v>
      </c>
      <c r="C37" s="4">
        <v>30135494</v>
      </c>
      <c r="D37" s="2">
        <v>175</v>
      </c>
      <c r="E37" s="2">
        <v>82</v>
      </c>
      <c r="F37" s="2">
        <v>28</v>
      </c>
      <c r="G37" s="2">
        <v>5</v>
      </c>
      <c r="H37" s="2">
        <v>2</v>
      </c>
      <c r="I37" s="2">
        <v>2</v>
      </c>
      <c r="J37" s="3">
        <f t="shared" si="1"/>
        <v>2.8571428571428572</v>
      </c>
      <c r="K37" s="3">
        <f t="shared" si="1"/>
        <v>2.4390243902439024</v>
      </c>
      <c r="L37" s="3">
        <f t="shared" si="1"/>
        <v>7.1428571428571423</v>
      </c>
    </row>
    <row r="38" spans="1:12">
      <c r="A38" s="1" t="s">
        <v>58</v>
      </c>
      <c r="B38" s="2" t="s">
        <v>54</v>
      </c>
      <c r="C38" s="4">
        <v>18060138</v>
      </c>
      <c r="D38" s="2">
        <v>70</v>
      </c>
      <c r="E38" s="2">
        <v>41</v>
      </c>
      <c r="F38" s="2">
        <v>18</v>
      </c>
      <c r="G38" s="2">
        <v>2</v>
      </c>
      <c r="H38" s="2">
        <v>1</v>
      </c>
      <c r="I38" s="2">
        <v>0</v>
      </c>
      <c r="J38" s="3">
        <f t="shared" si="1"/>
        <v>2.8571428571428572</v>
      </c>
      <c r="K38" s="3">
        <f t="shared" si="1"/>
        <v>2.4390243902439024</v>
      </c>
      <c r="L38" s="3">
        <f t="shared" si="1"/>
        <v>0</v>
      </c>
    </row>
    <row r="39" spans="1:12">
      <c r="A39" s="1" t="s">
        <v>59</v>
      </c>
      <c r="B39" s="2" t="s">
        <v>21</v>
      </c>
      <c r="C39" s="4">
        <v>38251673</v>
      </c>
      <c r="D39" s="2">
        <v>818</v>
      </c>
      <c r="E39" s="2">
        <v>173</v>
      </c>
      <c r="F39" s="2">
        <v>48</v>
      </c>
      <c r="G39" s="2">
        <v>23</v>
      </c>
      <c r="H39" s="2">
        <v>9</v>
      </c>
      <c r="I39" s="2">
        <v>4</v>
      </c>
      <c r="J39" s="3">
        <f t="shared" si="1"/>
        <v>2.8117359413202934</v>
      </c>
      <c r="K39" s="3">
        <f t="shared" si="1"/>
        <v>5.202312138728324</v>
      </c>
      <c r="L39" s="3">
        <f t="shared" si="1"/>
        <v>8.3333333333333321</v>
      </c>
    </row>
    <row r="40" spans="1:12">
      <c r="A40" s="1" t="s">
        <v>60</v>
      </c>
      <c r="B40" s="2" t="s">
        <v>21</v>
      </c>
      <c r="C40" s="4">
        <v>32755989</v>
      </c>
      <c r="D40" s="2">
        <v>433</v>
      </c>
      <c r="E40" s="2">
        <v>65</v>
      </c>
      <c r="F40" s="2">
        <v>22</v>
      </c>
      <c r="G40" s="2">
        <v>12</v>
      </c>
      <c r="H40" s="2">
        <v>1</v>
      </c>
      <c r="I40" s="2">
        <v>1</v>
      </c>
      <c r="J40" s="3">
        <f t="shared" si="1"/>
        <v>2.7713625866050808</v>
      </c>
      <c r="K40" s="3">
        <f t="shared" si="1"/>
        <v>1.5384615384615385</v>
      </c>
      <c r="L40" s="3">
        <f t="shared" si="1"/>
        <v>4.5454545454545459</v>
      </c>
    </row>
    <row r="41" spans="1:12">
      <c r="A41" s="1" t="s">
        <v>61</v>
      </c>
      <c r="B41" s="2" t="s">
        <v>21</v>
      </c>
      <c r="C41" s="4">
        <v>63872606</v>
      </c>
      <c r="D41" s="2">
        <v>1559</v>
      </c>
      <c r="E41" s="2">
        <v>137</v>
      </c>
      <c r="F41" s="2">
        <v>23</v>
      </c>
      <c r="G41" s="2">
        <v>40</v>
      </c>
      <c r="H41" s="2">
        <v>8</v>
      </c>
      <c r="I41" s="2">
        <v>2</v>
      </c>
      <c r="J41" s="3">
        <f t="shared" si="1"/>
        <v>2.5657472738935216</v>
      </c>
      <c r="K41" s="3">
        <f t="shared" si="1"/>
        <v>5.8394160583941606</v>
      </c>
      <c r="L41" s="3">
        <f t="shared" si="1"/>
        <v>8.695652173913043</v>
      </c>
    </row>
    <row r="42" spans="1:12">
      <c r="A42" s="1" t="s">
        <v>62</v>
      </c>
      <c r="B42" s="2" t="s">
        <v>21</v>
      </c>
      <c r="C42" s="4">
        <v>35573880</v>
      </c>
      <c r="D42" s="2">
        <v>1503</v>
      </c>
      <c r="E42" s="2">
        <v>179</v>
      </c>
      <c r="F42" s="2">
        <v>39</v>
      </c>
      <c r="G42" s="2">
        <v>36</v>
      </c>
      <c r="H42" s="2">
        <v>8</v>
      </c>
      <c r="I42" s="2">
        <v>2</v>
      </c>
      <c r="J42" s="3">
        <f t="shared" si="1"/>
        <v>2.3952095808383236</v>
      </c>
      <c r="K42" s="3">
        <f t="shared" si="1"/>
        <v>4.4692737430167595</v>
      </c>
      <c r="L42" s="3">
        <f t="shared" si="1"/>
        <v>5.1282051282051277</v>
      </c>
    </row>
    <row r="43" spans="1:12">
      <c r="A43" s="1" t="s">
        <v>63</v>
      </c>
      <c r="B43" s="2" t="s">
        <v>21</v>
      </c>
      <c r="C43" s="4">
        <v>48643493</v>
      </c>
      <c r="D43" s="2">
        <v>1549</v>
      </c>
      <c r="E43" s="2">
        <v>120</v>
      </c>
      <c r="F43" s="2">
        <v>33</v>
      </c>
      <c r="G43" s="2">
        <v>36</v>
      </c>
      <c r="H43" s="2">
        <v>10</v>
      </c>
      <c r="I43" s="2">
        <v>6</v>
      </c>
      <c r="J43" s="3">
        <f t="shared" si="1"/>
        <v>2.3240800516462232</v>
      </c>
      <c r="K43" s="3">
        <f t="shared" si="1"/>
        <v>8.3333333333333321</v>
      </c>
      <c r="L43" s="3">
        <f t="shared" si="1"/>
        <v>18.181818181818183</v>
      </c>
    </row>
    <row r="44" spans="1:12">
      <c r="A44" s="1" t="s">
        <v>64</v>
      </c>
      <c r="B44" s="2" t="s">
        <v>21</v>
      </c>
      <c r="C44" s="4">
        <v>94201386</v>
      </c>
      <c r="D44" s="2">
        <v>1779</v>
      </c>
      <c r="E44" s="2">
        <v>96</v>
      </c>
      <c r="F44" s="2">
        <v>21</v>
      </c>
      <c r="G44" s="2">
        <v>39</v>
      </c>
      <c r="H44" s="2">
        <v>3</v>
      </c>
      <c r="I44" s="2">
        <v>0</v>
      </c>
      <c r="J44" s="3">
        <f t="shared" si="1"/>
        <v>2.1922428330522767</v>
      </c>
      <c r="K44" s="3">
        <f t="shared" si="1"/>
        <v>3.125</v>
      </c>
      <c r="L44" s="3">
        <f t="shared" si="1"/>
        <v>0</v>
      </c>
    </row>
    <row r="45" spans="1:12">
      <c r="A45" s="1" t="s">
        <v>65</v>
      </c>
      <c r="B45" s="2" t="s">
        <v>21</v>
      </c>
      <c r="C45" s="4">
        <v>14973234</v>
      </c>
      <c r="D45" s="2">
        <v>49</v>
      </c>
      <c r="E45" s="2">
        <v>31</v>
      </c>
      <c r="F45" s="2">
        <v>11</v>
      </c>
      <c r="G45" s="2">
        <v>1</v>
      </c>
      <c r="H45" s="2">
        <v>1</v>
      </c>
      <c r="I45" s="2">
        <v>0</v>
      </c>
      <c r="J45" s="3">
        <f t="shared" si="1"/>
        <v>2.0408163265306123</v>
      </c>
      <c r="K45" s="3">
        <f t="shared" si="1"/>
        <v>3.225806451612903</v>
      </c>
      <c r="L45" s="3">
        <f t="shared" si="1"/>
        <v>0</v>
      </c>
    </row>
    <row r="46" spans="1:12">
      <c r="A46" s="1" t="s">
        <v>66</v>
      </c>
      <c r="B46" s="2" t="s">
        <v>21</v>
      </c>
      <c r="C46" s="4">
        <v>88993099</v>
      </c>
      <c r="D46" s="2">
        <v>4592</v>
      </c>
      <c r="E46" s="2">
        <v>400</v>
      </c>
      <c r="F46" s="2">
        <v>87</v>
      </c>
      <c r="G46" s="2">
        <v>89</v>
      </c>
      <c r="H46" s="2">
        <v>34</v>
      </c>
      <c r="I46" s="2">
        <v>9</v>
      </c>
      <c r="J46" s="3">
        <f t="shared" si="1"/>
        <v>1.9381533101045296</v>
      </c>
      <c r="K46" s="3">
        <f t="shared" si="1"/>
        <v>8.5</v>
      </c>
      <c r="L46" s="3">
        <f t="shared" si="1"/>
        <v>10.344827586206897</v>
      </c>
    </row>
    <row r="47" spans="1:12">
      <c r="A47" s="1" t="s">
        <v>0</v>
      </c>
      <c r="B47" s="2" t="s">
        <v>21</v>
      </c>
      <c r="C47" s="4">
        <v>183424385</v>
      </c>
      <c r="D47" s="2">
        <v>3464</v>
      </c>
      <c r="E47" s="2">
        <v>130</v>
      </c>
      <c r="F47" s="2">
        <v>30</v>
      </c>
      <c r="G47" s="2">
        <v>55</v>
      </c>
      <c r="H47" s="2">
        <v>8</v>
      </c>
      <c r="I47" s="2">
        <v>1</v>
      </c>
      <c r="J47" s="3">
        <f t="shared" si="1"/>
        <v>1.5877598152424943</v>
      </c>
      <c r="K47" s="3">
        <f t="shared" si="1"/>
        <v>6.1538461538461542</v>
      </c>
      <c r="L47" s="3">
        <f t="shared" si="1"/>
        <v>3.3333333333333335</v>
      </c>
    </row>
    <row r="48" spans="1:12">
      <c r="A48" s="1" t="s">
        <v>1</v>
      </c>
      <c r="B48" s="2" t="s">
        <v>21</v>
      </c>
      <c r="C48" s="4">
        <v>10676314</v>
      </c>
      <c r="D48" s="2">
        <v>63</v>
      </c>
      <c r="E48" s="2">
        <v>29</v>
      </c>
      <c r="F48" s="2">
        <v>19</v>
      </c>
      <c r="G48" s="2">
        <v>1</v>
      </c>
      <c r="H48" s="2">
        <v>1</v>
      </c>
      <c r="I48" s="2">
        <v>1</v>
      </c>
      <c r="J48" s="3">
        <f t="shared" si="1"/>
        <v>1.5873015873015872</v>
      </c>
      <c r="K48" s="3">
        <f t="shared" si="1"/>
        <v>3.4482758620689653</v>
      </c>
      <c r="L48" s="3">
        <f t="shared" si="1"/>
        <v>5.2631578947368416</v>
      </c>
    </row>
    <row r="49" spans="1:12">
      <c r="A49" s="1" t="s">
        <v>2</v>
      </c>
      <c r="B49" s="2" t="s">
        <v>40</v>
      </c>
      <c r="C49" s="4">
        <v>679651776</v>
      </c>
      <c r="D49" s="2">
        <v>15302</v>
      </c>
      <c r="E49" s="2">
        <v>571</v>
      </c>
      <c r="F49" s="2">
        <v>136</v>
      </c>
      <c r="G49" s="2">
        <v>233</v>
      </c>
      <c r="H49" s="2">
        <v>27</v>
      </c>
      <c r="I49" s="2">
        <v>7</v>
      </c>
      <c r="J49" s="3">
        <f t="shared" si="1"/>
        <v>1.5226767742778722</v>
      </c>
      <c r="K49" s="3">
        <f t="shared" si="1"/>
        <v>4.7285464098073557</v>
      </c>
      <c r="L49" s="3">
        <f t="shared" si="1"/>
        <v>5.1470588235294112</v>
      </c>
    </row>
    <row r="50" spans="1:12">
      <c r="A50" s="1" t="s">
        <v>3</v>
      </c>
      <c r="B50" s="2" t="s">
        <v>21</v>
      </c>
      <c r="C50" s="4">
        <v>273281184</v>
      </c>
      <c r="D50" s="2">
        <v>3432</v>
      </c>
      <c r="E50" s="2">
        <v>151</v>
      </c>
      <c r="F50" s="2">
        <v>31</v>
      </c>
      <c r="G50" s="2">
        <v>47</v>
      </c>
      <c r="H50" s="2">
        <v>5</v>
      </c>
      <c r="I50" s="2">
        <v>1</v>
      </c>
      <c r="J50" s="3">
        <f t="shared" si="1"/>
        <v>1.3694638694638694</v>
      </c>
      <c r="K50" s="3">
        <f t="shared" si="1"/>
        <v>3.3112582781456954</v>
      </c>
      <c r="L50" s="3">
        <f t="shared" si="1"/>
        <v>3.225806451612903</v>
      </c>
    </row>
    <row r="51" spans="1:12">
      <c r="A51" s="1" t="s">
        <v>4</v>
      </c>
      <c r="B51" s="2" t="s">
        <v>52</v>
      </c>
      <c r="C51" s="4">
        <v>25867332</v>
      </c>
      <c r="D51" s="2">
        <v>228</v>
      </c>
      <c r="E51" s="2">
        <v>88</v>
      </c>
      <c r="F51" s="2">
        <v>28</v>
      </c>
      <c r="G51" s="2">
        <v>3</v>
      </c>
      <c r="H51" s="2">
        <v>1</v>
      </c>
      <c r="I51" s="2">
        <v>0</v>
      </c>
      <c r="J51" s="3">
        <f t="shared" si="1"/>
        <v>1.3157894736842104</v>
      </c>
      <c r="K51" s="3">
        <f t="shared" si="1"/>
        <v>1.1363636363636365</v>
      </c>
      <c r="L51" s="3">
        <f t="shared" si="1"/>
        <v>0</v>
      </c>
    </row>
    <row r="52" spans="1:12">
      <c r="A52" s="1" t="s">
        <v>5</v>
      </c>
      <c r="B52" s="2" t="s">
        <v>52</v>
      </c>
      <c r="C52" s="4">
        <v>43039278</v>
      </c>
      <c r="D52" s="2">
        <v>1336</v>
      </c>
      <c r="E52" s="2">
        <v>162</v>
      </c>
      <c r="F52" s="2">
        <v>51</v>
      </c>
      <c r="G52" s="2">
        <v>17</v>
      </c>
      <c r="H52" s="2">
        <v>11</v>
      </c>
      <c r="I52" s="2">
        <v>5</v>
      </c>
      <c r="J52" s="3">
        <f t="shared" si="1"/>
        <v>1.2724550898203593</v>
      </c>
      <c r="K52" s="3">
        <f t="shared" si="1"/>
        <v>6.7901234567901234</v>
      </c>
      <c r="L52" s="3">
        <f t="shared" si="1"/>
        <v>9.8039215686274517</v>
      </c>
    </row>
    <row r="53" spans="1:12">
      <c r="A53" s="1" t="s">
        <v>68</v>
      </c>
      <c r="B53" s="2" t="s">
        <v>6</v>
      </c>
      <c r="C53" s="4">
        <v>11515512</v>
      </c>
      <c r="D53" s="2">
        <v>303</v>
      </c>
      <c r="E53" s="2">
        <v>82</v>
      </c>
      <c r="F53" s="2">
        <v>37</v>
      </c>
      <c r="G53" s="2">
        <v>3</v>
      </c>
      <c r="H53" s="2">
        <v>2</v>
      </c>
      <c r="I53" s="2">
        <v>1</v>
      </c>
      <c r="J53" s="3">
        <f t="shared" si="1"/>
        <v>0.99009900990099009</v>
      </c>
      <c r="K53" s="3">
        <f t="shared" si="1"/>
        <v>2.4390243902439024</v>
      </c>
      <c r="L53" s="3">
        <f t="shared" si="1"/>
        <v>2.7027027027027026</v>
      </c>
    </row>
    <row r="54" spans="1:12">
      <c r="A54" s="1" t="s">
        <v>7</v>
      </c>
      <c r="B54" s="2" t="s">
        <v>52</v>
      </c>
      <c r="C54" s="4">
        <v>23303279</v>
      </c>
      <c r="D54" s="2">
        <v>3648</v>
      </c>
      <c r="E54" s="2">
        <v>555</v>
      </c>
      <c r="F54" s="2">
        <v>149</v>
      </c>
      <c r="G54" s="2">
        <v>27</v>
      </c>
      <c r="H54" s="2">
        <v>10</v>
      </c>
      <c r="I54" s="2">
        <v>6</v>
      </c>
      <c r="J54" s="3">
        <f t="shared" si="1"/>
        <v>0.74013157894736836</v>
      </c>
      <c r="K54" s="3">
        <f t="shared" si="1"/>
        <v>1.8018018018018018</v>
      </c>
      <c r="L54" s="3">
        <f t="shared" si="1"/>
        <v>4.0268456375838921</v>
      </c>
    </row>
    <row r="55" spans="1:12">
      <c r="A55" s="1" t="s">
        <v>8</v>
      </c>
      <c r="B55" s="2" t="s">
        <v>40</v>
      </c>
      <c r="C55" s="4">
        <v>77853870</v>
      </c>
      <c r="D55" s="2">
        <v>1504</v>
      </c>
      <c r="E55" s="2">
        <v>148</v>
      </c>
      <c r="F55" s="2">
        <v>31</v>
      </c>
      <c r="G55" s="2">
        <v>10</v>
      </c>
      <c r="H55" s="2">
        <v>3</v>
      </c>
      <c r="I55" s="2">
        <v>0</v>
      </c>
      <c r="J55" s="3">
        <f t="shared" si="1"/>
        <v>0.66489361702127658</v>
      </c>
      <c r="K55" s="3">
        <f t="shared" si="1"/>
        <v>2.0270270270270272</v>
      </c>
      <c r="L55" s="3">
        <f t="shared" si="1"/>
        <v>0</v>
      </c>
    </row>
    <row r="56" spans="1:12">
      <c r="A56" s="1" t="s">
        <v>9</v>
      </c>
      <c r="B56" s="2" t="s">
        <v>40</v>
      </c>
      <c r="C56" s="4">
        <v>62804988</v>
      </c>
      <c r="D56" s="2">
        <v>1644</v>
      </c>
      <c r="E56" s="2">
        <v>161</v>
      </c>
      <c r="F56" s="2">
        <v>35</v>
      </c>
      <c r="G56" s="2">
        <v>8</v>
      </c>
      <c r="H56" s="2">
        <v>3</v>
      </c>
      <c r="I56" s="2">
        <v>0</v>
      </c>
      <c r="J56" s="3">
        <f t="shared" si="1"/>
        <v>0.48661800486618007</v>
      </c>
      <c r="K56" s="3">
        <f t="shared" si="1"/>
        <v>1.8633540372670807</v>
      </c>
      <c r="L56" s="3">
        <f t="shared" si="1"/>
        <v>0</v>
      </c>
    </row>
    <row r="57" spans="1:12">
      <c r="A57" s="1" t="s">
        <v>10</v>
      </c>
      <c r="B57" s="2" t="s">
        <v>6</v>
      </c>
      <c r="C57" s="4">
        <v>12901556</v>
      </c>
      <c r="D57" s="2">
        <v>477</v>
      </c>
      <c r="E57" s="2">
        <v>54</v>
      </c>
      <c r="F57" s="2">
        <v>17</v>
      </c>
      <c r="G57" s="2">
        <v>2</v>
      </c>
      <c r="H57" s="2">
        <v>1</v>
      </c>
      <c r="I57" s="2">
        <v>0</v>
      </c>
      <c r="J57" s="3">
        <f t="shared" si="1"/>
        <v>0.41928721174004197</v>
      </c>
      <c r="K57" s="3">
        <f t="shared" si="1"/>
        <v>1.8518518518518516</v>
      </c>
      <c r="L57" s="3">
        <f t="shared" si="1"/>
        <v>0</v>
      </c>
    </row>
    <row r="58" spans="1:12">
      <c r="A58" s="1" t="s">
        <v>11</v>
      </c>
      <c r="B58" s="2" t="s">
        <v>21</v>
      </c>
      <c r="C58" s="4">
        <v>1398455</v>
      </c>
      <c r="D58" s="2">
        <v>9</v>
      </c>
      <c r="E58" s="2">
        <v>9</v>
      </c>
      <c r="F58" s="2">
        <v>8</v>
      </c>
      <c r="G58" s="2">
        <v>0</v>
      </c>
      <c r="H58" s="2">
        <v>0</v>
      </c>
      <c r="I58" s="2">
        <v>0</v>
      </c>
      <c r="J58" s="3">
        <f t="shared" si="1"/>
        <v>0</v>
      </c>
      <c r="K58" s="3">
        <f t="shared" si="1"/>
        <v>0</v>
      </c>
      <c r="L58" s="3">
        <f t="shared" si="1"/>
        <v>0</v>
      </c>
    </row>
    <row r="59" spans="1:12">
      <c r="A59" s="1" t="s">
        <v>12</v>
      </c>
      <c r="B59" s="2" t="s">
        <v>21</v>
      </c>
      <c r="C59" s="4">
        <v>1502525</v>
      </c>
      <c r="D59" s="2">
        <v>15</v>
      </c>
      <c r="E59" s="2">
        <v>15</v>
      </c>
      <c r="F59" s="2">
        <v>12</v>
      </c>
      <c r="G59" s="2">
        <v>0</v>
      </c>
      <c r="H59" s="2">
        <v>0</v>
      </c>
      <c r="I59" s="2">
        <v>0</v>
      </c>
      <c r="J59" s="3">
        <f t="shared" si="1"/>
        <v>0</v>
      </c>
      <c r="K59" s="3">
        <f t="shared" si="1"/>
        <v>0</v>
      </c>
      <c r="L59" s="3">
        <f t="shared" si="1"/>
        <v>0</v>
      </c>
    </row>
    <row r="60" spans="1:12">
      <c r="A60" s="1" t="s">
        <v>13</v>
      </c>
      <c r="B60" s="2" t="s">
        <v>54</v>
      </c>
      <c r="C60" s="4">
        <v>13683163</v>
      </c>
      <c r="D60" s="2">
        <v>50</v>
      </c>
      <c r="E60" s="2">
        <v>37</v>
      </c>
      <c r="F60" s="2">
        <v>23</v>
      </c>
      <c r="G60" s="2">
        <v>0</v>
      </c>
      <c r="H60" s="2">
        <v>0</v>
      </c>
      <c r="I60" s="2">
        <v>0</v>
      </c>
      <c r="J60" s="3">
        <f t="shared" si="1"/>
        <v>0</v>
      </c>
      <c r="K60" s="3">
        <f t="shared" si="1"/>
        <v>0</v>
      </c>
      <c r="L60" s="3">
        <f t="shared" si="1"/>
        <v>0</v>
      </c>
    </row>
    <row r="61" spans="1:12">
      <c r="A61" s="1" t="s">
        <v>14</v>
      </c>
      <c r="B61" s="2" t="s">
        <v>52</v>
      </c>
      <c r="C61" s="4">
        <v>14576992</v>
      </c>
      <c r="D61" s="2">
        <v>344</v>
      </c>
      <c r="E61" s="2">
        <v>147</v>
      </c>
      <c r="F61" s="2">
        <v>50</v>
      </c>
      <c r="G61" s="2">
        <v>0</v>
      </c>
      <c r="H61" s="2">
        <v>0</v>
      </c>
      <c r="I61" s="2">
        <v>0</v>
      </c>
      <c r="J61" s="3">
        <f t="shared" si="1"/>
        <v>0</v>
      </c>
      <c r="K61" s="3">
        <f t="shared" si="1"/>
        <v>0</v>
      </c>
      <c r="L61" s="3">
        <f t="shared" si="1"/>
        <v>0</v>
      </c>
    </row>
    <row r="62" spans="1:12">
      <c r="A62" s="1" t="s">
        <v>15</v>
      </c>
      <c r="B62" s="2" t="s">
        <v>54</v>
      </c>
      <c r="C62" s="4">
        <v>13297129</v>
      </c>
      <c r="D62" s="2">
        <v>48</v>
      </c>
      <c r="E62" s="2">
        <v>36</v>
      </c>
      <c r="F62" s="2">
        <v>21</v>
      </c>
      <c r="G62" s="2">
        <v>0</v>
      </c>
      <c r="H62" s="2">
        <v>0</v>
      </c>
      <c r="I62" s="2">
        <v>0</v>
      </c>
      <c r="J62" s="3">
        <f t="shared" si="1"/>
        <v>0</v>
      </c>
      <c r="K62" s="3">
        <f t="shared" si="1"/>
        <v>0</v>
      </c>
      <c r="L62" s="3">
        <f t="shared" si="1"/>
        <v>0</v>
      </c>
    </row>
    <row r="63" spans="1:12">
      <c r="A63" s="1" t="s">
        <v>16</v>
      </c>
      <c r="B63" s="2" t="s">
        <v>54</v>
      </c>
      <c r="C63" s="4">
        <v>12100899</v>
      </c>
      <c r="D63" s="2">
        <v>86</v>
      </c>
      <c r="E63" s="2">
        <v>56</v>
      </c>
      <c r="F63" s="2">
        <v>27</v>
      </c>
      <c r="G63" s="2">
        <v>0</v>
      </c>
      <c r="H63" s="2">
        <v>0</v>
      </c>
      <c r="I63" s="2">
        <v>0</v>
      </c>
      <c r="J63" s="3">
        <f t="shared" si="1"/>
        <v>0</v>
      </c>
      <c r="K63" s="3">
        <f t="shared" si="1"/>
        <v>0</v>
      </c>
      <c r="L63" s="3">
        <f t="shared" si="1"/>
        <v>0</v>
      </c>
    </row>
    <row r="64" spans="1:12">
      <c r="A64" s="1" t="s">
        <v>80</v>
      </c>
      <c r="B64" s="2" t="s">
        <v>75</v>
      </c>
      <c r="C64" s="4">
        <f t="shared" ref="C64:I64" si="2">SUM(C3:C63)</f>
        <v>4506637691</v>
      </c>
      <c r="D64" s="2">
        <f t="shared" si="2"/>
        <v>101850</v>
      </c>
      <c r="E64" s="2">
        <f t="shared" si="2"/>
        <v>9103</v>
      </c>
      <c r="F64" s="2">
        <f t="shared" si="2"/>
        <v>2450</v>
      </c>
      <c r="G64" s="2">
        <f t="shared" si="2"/>
        <v>5134</v>
      </c>
      <c r="H64" s="2">
        <f t="shared" si="2"/>
        <v>836</v>
      </c>
      <c r="I64" s="2">
        <f t="shared" si="2"/>
        <v>276</v>
      </c>
      <c r="J64" s="3">
        <f>AVERAGE(J3:J63)</f>
        <v>5.4939550841099223</v>
      </c>
      <c r="K64" s="3">
        <f>AVERAGE(K3:K63)</f>
        <v>8.1233172852843953</v>
      </c>
      <c r="L64" s="3">
        <f>AVERAGE(L3:L63)</f>
        <v>10.456862134765258</v>
      </c>
    </row>
    <row r="66" spans="1:12">
      <c r="A66" s="1" t="s">
        <v>79</v>
      </c>
      <c r="B66" s="2" t="s">
        <v>75</v>
      </c>
      <c r="C66" s="2" t="s">
        <v>75</v>
      </c>
      <c r="D66" s="2">
        <v>53864</v>
      </c>
      <c r="E66" s="2">
        <v>3676</v>
      </c>
      <c r="F66" s="2">
        <v>925</v>
      </c>
      <c r="G66" s="2">
        <v>4576</v>
      </c>
      <c r="H66" s="2">
        <v>578</v>
      </c>
      <c r="I66" s="2">
        <v>180</v>
      </c>
      <c r="J66" s="2">
        <v>8.5</v>
      </c>
      <c r="K66" s="2">
        <v>15.7</v>
      </c>
      <c r="L66" s="2">
        <v>19.5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Hangauer</dc:creator>
  <cp:lastModifiedBy>Matthew Hangauer</cp:lastModifiedBy>
  <dcterms:created xsi:type="dcterms:W3CDTF">2012-03-06T08:37:14Z</dcterms:created>
  <dcterms:modified xsi:type="dcterms:W3CDTF">2013-04-13T05:39:53Z</dcterms:modified>
</cp:coreProperties>
</file>