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4840" windowHeight="13950" activeTab="4"/>
  </bookViews>
  <sheets>
    <sheet name="Fig 3C" sheetId="1" r:id="rId1"/>
    <sheet name="Fig 3D" sheetId="2" r:id="rId2"/>
    <sheet name="Fig 3E" sheetId="3" r:id="rId3"/>
    <sheet name="Fig 3G" sheetId="5" r:id="rId4"/>
    <sheet name="Fig 3I" sheetId="6" r:id="rId5"/>
  </sheets>
  <calcPr calcId="145621"/>
</workbook>
</file>

<file path=xl/calcChain.xml><?xml version="1.0" encoding="utf-8"?>
<calcChain xmlns="http://schemas.openxmlformats.org/spreadsheetml/2006/main">
  <c r="F109" i="3" l="1"/>
  <c r="I109" i="3"/>
  <c r="L109" i="3"/>
  <c r="O109" i="3"/>
  <c r="R109" i="3"/>
  <c r="W109" i="3"/>
  <c r="Z109" i="3"/>
  <c r="AC109" i="3"/>
  <c r="AF109" i="3"/>
  <c r="AI109" i="3"/>
  <c r="AL109" i="3"/>
  <c r="C109" i="3"/>
  <c r="AL108" i="3" l="1"/>
  <c r="AI108" i="3"/>
  <c r="AF108" i="3"/>
  <c r="AC108" i="3"/>
  <c r="Z108" i="3"/>
  <c r="W108" i="3"/>
  <c r="R108" i="3"/>
  <c r="O108" i="3"/>
  <c r="L108" i="3"/>
  <c r="I108" i="3"/>
  <c r="F108" i="3"/>
  <c r="C108" i="3"/>
  <c r="W20" i="1" l="1"/>
  <c r="V20" i="1"/>
  <c r="W19" i="1"/>
  <c r="V19" i="1"/>
  <c r="W18" i="1"/>
  <c r="V18" i="1"/>
  <c r="W17" i="1"/>
  <c r="V17" i="1"/>
  <c r="W12" i="1"/>
  <c r="V12" i="1"/>
  <c r="W11" i="1"/>
  <c r="V11" i="1"/>
  <c r="W10" i="1"/>
  <c r="V10" i="1"/>
  <c r="W9" i="1"/>
  <c r="V9" i="1"/>
  <c r="O32" i="6" l="1"/>
  <c r="O31" i="6"/>
  <c r="G32" i="6"/>
  <c r="G31" i="6"/>
  <c r="O20" i="6"/>
  <c r="O19" i="6"/>
  <c r="O18" i="6"/>
  <c r="O17" i="6"/>
  <c r="O15" i="6"/>
  <c r="O14" i="6"/>
  <c r="O12" i="6"/>
  <c r="O11" i="6"/>
  <c r="O10" i="6"/>
  <c r="O9" i="6"/>
  <c r="O7" i="6"/>
  <c r="O6" i="6"/>
  <c r="O5" i="6"/>
  <c r="G27" i="6"/>
  <c r="G26" i="6"/>
  <c r="G25" i="6"/>
  <c r="G23" i="6"/>
  <c r="G22" i="6"/>
  <c r="G20" i="6"/>
  <c r="G19" i="6"/>
  <c r="G18" i="6"/>
  <c r="G17" i="6"/>
  <c r="G15" i="6"/>
  <c r="G14" i="6"/>
  <c r="G12" i="6"/>
  <c r="G11" i="6"/>
  <c r="G10" i="6"/>
  <c r="G9" i="6"/>
  <c r="G7" i="6"/>
  <c r="G6" i="6"/>
  <c r="G5" i="6"/>
  <c r="E49" i="2" l="1"/>
  <c r="E47" i="2"/>
  <c r="E48" i="2"/>
  <c r="D47" i="2"/>
  <c r="D48" i="2"/>
</calcChain>
</file>

<file path=xl/sharedStrings.xml><?xml version="1.0" encoding="utf-8"?>
<sst xmlns="http://schemas.openxmlformats.org/spreadsheetml/2006/main" count="167" uniqueCount="86">
  <si>
    <t>NO</t>
  </si>
  <si>
    <t xml:space="preserve">variance of mean analysis </t>
  </si>
  <si>
    <t>Ca levels</t>
  </si>
  <si>
    <t>SEM</t>
  </si>
  <si>
    <t>Best-fit values</t>
  </si>
  <si>
    <t>Std. Error</t>
  </si>
  <si>
    <t>Goodness of Fit</t>
  </si>
  <si>
    <t>Degrees of Freedom</t>
  </si>
  <si>
    <t>Sy.x</t>
  </si>
  <si>
    <t>Number of points</t>
  </si>
  <si>
    <t>Analyzed</t>
  </si>
  <si>
    <t>Ctrl</t>
  </si>
  <si>
    <t>Number of release sites</t>
  </si>
  <si>
    <t>Mean</t>
  </si>
  <si>
    <t>p=</t>
  </si>
  <si>
    <t>Sigmoidal, 4PL, X is log(concentration) [2]</t>
  </si>
  <si>
    <t>Top</t>
  </si>
  <si>
    <t>Bottom</t>
  </si>
  <si>
    <t>~ 1.81e-016</t>
  </si>
  <si>
    <t>LogIC50</t>
  </si>
  <si>
    <t>HillSlope</t>
  </si>
  <si>
    <t>IC50</t>
  </si>
  <si>
    <t>Span</t>
  </si>
  <si>
    <t>~ 58.7</t>
  </si>
  <si>
    <t>R square (weighted)</t>
  </si>
  <si>
    <t>Weighted Sum of Squares (1/Y²)</t>
  </si>
  <si>
    <t>Normality of Residuals</t>
  </si>
  <si>
    <t>D'Agostino &amp; Pearson omnibus K2</t>
  </si>
  <si>
    <t>P value</t>
  </si>
  <si>
    <t>Passed normality test (alpha=0.05)?</t>
  </si>
  <si>
    <t>P value summary</t>
  </si>
  <si>
    <t>Constraints</t>
  </si>
  <si>
    <t>Bottom &gt; 0.0</t>
  </si>
  <si>
    <t>5Hz</t>
  </si>
  <si>
    <t>10Hz</t>
  </si>
  <si>
    <t>25Hz</t>
  </si>
  <si>
    <t>50Hz</t>
  </si>
  <si>
    <t>100Hz</t>
  </si>
  <si>
    <t>ms</t>
  </si>
  <si>
    <t>ISI</t>
  </si>
  <si>
    <t>f</t>
  </si>
  <si>
    <t>mean</t>
  </si>
  <si>
    <t>NMJ1</t>
  </si>
  <si>
    <t>NMJ2</t>
  </si>
  <si>
    <t>NMJ3</t>
  </si>
  <si>
    <t>NMJ4</t>
  </si>
  <si>
    <t>NMJ5</t>
  </si>
  <si>
    <t>NMJ6</t>
  </si>
  <si>
    <t>NMJ7</t>
  </si>
  <si>
    <t>NMJ8</t>
  </si>
  <si>
    <t>NMJ9</t>
  </si>
  <si>
    <t>NMJ10</t>
  </si>
  <si>
    <t>NMJ11</t>
  </si>
  <si>
    <t>NMJ12</t>
  </si>
  <si>
    <t>NMj13</t>
  </si>
  <si>
    <t>NMJ14</t>
  </si>
  <si>
    <t>NMJ15</t>
  </si>
  <si>
    <t>NMJ16</t>
  </si>
  <si>
    <t>NMJ17</t>
  </si>
  <si>
    <t>NMj18</t>
  </si>
  <si>
    <t>NMJ19</t>
  </si>
  <si>
    <t>NMJ20</t>
  </si>
  <si>
    <t>NMJ21</t>
  </si>
  <si>
    <t>NMJ22</t>
  </si>
  <si>
    <t>NMJ23</t>
  </si>
  <si>
    <t>F1</t>
  </si>
  <si>
    <t>F2</t>
  </si>
  <si>
    <t>DF/F0</t>
  </si>
  <si>
    <t>Var</t>
  </si>
  <si>
    <t>#1</t>
  </si>
  <si>
    <t>#2</t>
  </si>
  <si>
    <t>#3</t>
  </si>
  <si>
    <t>#4</t>
  </si>
  <si>
    <t>#5</t>
  </si>
  <si>
    <t>#6</t>
  </si>
  <si>
    <t>Averages</t>
  </si>
  <si>
    <t>3Ca</t>
  </si>
  <si>
    <t>2Ca</t>
  </si>
  <si>
    <t>1.5Ca</t>
  </si>
  <si>
    <t>1 Ca</t>
  </si>
  <si>
    <t>0.75 Ca</t>
  </si>
  <si>
    <t>0.5 Ca</t>
  </si>
  <si>
    <t>3 Ca</t>
  </si>
  <si>
    <t>2 Ca</t>
  </si>
  <si>
    <t>1.5 Ca</t>
  </si>
  <si>
    <t>w118 +NO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</si>
</sst>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Fill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/>
    <xf numFmtId="1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7" fillId="0" borderId="0" xfId="0" applyFont="1"/>
    <xf numFmtId="0" fontId="8" fillId="0" borderId="1" xfId="0" applyFont="1" applyBorder="1"/>
    <xf numFmtId="165" fontId="0" fillId="0" borderId="0" xfId="0" applyNumberFormat="1" applyFill="1"/>
    <xf numFmtId="165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Fill="1"/>
    <xf numFmtId="2" fontId="1" fillId="0" borderId="0" xfId="0" applyNumberFormat="1" applyFont="1" applyFill="1" applyBorder="1"/>
    <xf numFmtId="2" fontId="1" fillId="0" borderId="0" xfId="0" applyNumberFormat="1" applyFont="1" applyFill="1"/>
    <xf numFmtId="164" fontId="1" fillId="0" borderId="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ont="1"/>
    <xf numFmtId="164" fontId="4" fillId="0" borderId="0" xfId="0" applyNumberFormat="1" applyFont="1" applyAlignment="1">
      <alignment horizontal="left"/>
    </xf>
    <xf numFmtId="164" fontId="5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0" fillId="0" borderId="2" xfId="0" applyNumberFormat="1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9" fillId="0" borderId="2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0" fillId="0" borderId="4" xfId="0" applyBorder="1"/>
    <xf numFmtId="0" fontId="0" fillId="0" borderId="5" xfId="0" applyBorder="1"/>
    <xf numFmtId="164" fontId="9" fillId="0" borderId="4" xfId="0" applyNumberFormat="1" applyFont="1" applyBorder="1"/>
    <xf numFmtId="164" fontId="9" fillId="0" borderId="0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opLeftCell="B1" workbookViewId="0">
      <selection activeCell="Q30" sqref="Q30"/>
    </sheetView>
  </sheetViews>
  <sheetFormatPr defaultRowHeight="15" x14ac:dyDescent="0.25"/>
  <cols>
    <col min="1" max="11" width="9.140625" style="32"/>
    <col min="12" max="12" width="8.7109375" style="32" customWidth="1"/>
    <col min="13" max="16384" width="9.140625" style="32"/>
  </cols>
  <sheetData>
    <row r="2" spans="1:24" x14ac:dyDescent="0.25">
      <c r="D2" s="9" t="s">
        <v>1</v>
      </c>
    </row>
    <row r="3" spans="1:24" x14ac:dyDescent="0.25">
      <c r="L3" s="33"/>
    </row>
    <row r="5" spans="1:24" x14ac:dyDescent="0.25">
      <c r="B5" s="9" t="s">
        <v>2</v>
      </c>
      <c r="D5" s="32" t="s">
        <v>69</v>
      </c>
      <c r="E5" s="9"/>
      <c r="F5" s="9"/>
      <c r="G5" s="9" t="s">
        <v>70</v>
      </c>
      <c r="H5" s="9"/>
      <c r="I5" s="9"/>
      <c r="J5" s="32" t="s">
        <v>71</v>
      </c>
      <c r="L5" s="9"/>
      <c r="M5" s="34" t="s">
        <v>72</v>
      </c>
      <c r="N5" s="35"/>
      <c r="O5" s="35"/>
      <c r="P5" s="35" t="s">
        <v>73</v>
      </c>
      <c r="Q5" s="9"/>
      <c r="S5" s="32" t="s">
        <v>74</v>
      </c>
      <c r="V5" s="37" t="s">
        <v>75</v>
      </c>
      <c r="W5" s="38"/>
    </row>
    <row r="6" spans="1:24" x14ac:dyDescent="0.25">
      <c r="A6" s="9"/>
      <c r="L6" s="33"/>
      <c r="M6" s="34"/>
      <c r="N6" s="34"/>
      <c r="O6" s="34"/>
      <c r="P6" s="34"/>
      <c r="V6" s="39"/>
      <c r="W6" s="40"/>
    </row>
    <row r="7" spans="1:24" s="9" customFormat="1" x14ac:dyDescent="0.25">
      <c r="D7" s="9" t="s">
        <v>41</v>
      </c>
      <c r="E7" s="9" t="s">
        <v>68</v>
      </c>
      <c r="G7" s="9" t="s">
        <v>41</v>
      </c>
      <c r="H7" s="9" t="s">
        <v>68</v>
      </c>
      <c r="J7" s="9" t="s">
        <v>41</v>
      </c>
      <c r="K7" s="9" t="s">
        <v>68</v>
      </c>
      <c r="M7" s="9" t="s">
        <v>41</v>
      </c>
      <c r="N7" s="9" t="s">
        <v>68</v>
      </c>
      <c r="P7" s="9" t="s">
        <v>41</v>
      </c>
      <c r="Q7" s="9" t="s">
        <v>68</v>
      </c>
      <c r="S7" s="9" t="s">
        <v>41</v>
      </c>
      <c r="T7" s="9" t="s">
        <v>68</v>
      </c>
      <c r="V7" s="41" t="s">
        <v>41</v>
      </c>
      <c r="W7" s="42" t="s">
        <v>68</v>
      </c>
    </row>
    <row r="8" spans="1:24" x14ac:dyDescent="0.25">
      <c r="A8" s="9" t="s">
        <v>11</v>
      </c>
      <c r="B8" s="32">
        <v>0</v>
      </c>
      <c r="U8" s="7"/>
      <c r="V8" s="43"/>
      <c r="W8" s="44"/>
    </row>
    <row r="9" spans="1:24" x14ac:dyDescent="0.25">
      <c r="A9" s="9"/>
      <c r="B9" s="32">
        <v>0.5</v>
      </c>
      <c r="D9" s="7">
        <v>2.5750119998341474</v>
      </c>
      <c r="E9" s="7">
        <v>0.77204803655794296</v>
      </c>
      <c r="F9" s="7"/>
      <c r="G9" s="7">
        <v>4.4805629849433863</v>
      </c>
      <c r="H9" s="7">
        <v>1.9752038959787823</v>
      </c>
      <c r="I9" s="7"/>
      <c r="J9" s="7">
        <v>7.8124265744135828</v>
      </c>
      <c r="K9" s="7">
        <v>4.0456369448666933</v>
      </c>
      <c r="L9" s="7"/>
      <c r="M9" s="7">
        <v>10.854504878704326</v>
      </c>
      <c r="N9" s="7">
        <v>3.2740450066920799</v>
      </c>
      <c r="O9" s="7"/>
      <c r="P9" s="7">
        <v>7.7686088777357485</v>
      </c>
      <c r="Q9" s="7">
        <v>1.7413389283237857</v>
      </c>
      <c r="R9" s="7"/>
      <c r="S9" s="7">
        <v>9.6830117164179104</v>
      </c>
      <c r="T9" s="7">
        <v>1.7003538852602431</v>
      </c>
      <c r="U9" s="7"/>
      <c r="V9" s="41">
        <f>AVERAGE(D9,G9,J9,M9,P9,S9)</f>
        <v>7.19568783867485</v>
      </c>
      <c r="W9" s="42">
        <f>AVERAGE(E9,H9,K9,N9,Q9,T9)</f>
        <v>2.2514377829465877</v>
      </c>
    </row>
    <row r="10" spans="1:24" x14ac:dyDescent="0.25">
      <c r="A10" s="9"/>
      <c r="B10" s="32">
        <v>0.75</v>
      </c>
      <c r="D10" s="7">
        <v>8.7696486115455539</v>
      </c>
      <c r="E10" s="7">
        <v>3.4464196316278466</v>
      </c>
      <c r="F10" s="7"/>
      <c r="G10" s="7">
        <v>38.155436255715102</v>
      </c>
      <c r="H10" s="7">
        <v>12.972941011293155</v>
      </c>
      <c r="I10" s="7"/>
      <c r="J10" s="7">
        <v>30.6011407852173</v>
      </c>
      <c r="K10" s="7">
        <v>14.911445880654201</v>
      </c>
      <c r="L10" s="7"/>
      <c r="M10" s="7">
        <v>41.532101313273103</v>
      </c>
      <c r="N10" s="7">
        <v>12.534647024884</v>
      </c>
      <c r="O10" s="7"/>
      <c r="P10" s="7">
        <v>22.937837937298902</v>
      </c>
      <c r="Q10" s="7">
        <v>7.9760131614721672</v>
      </c>
      <c r="R10" s="7"/>
      <c r="S10" s="7">
        <v>18.25683948</v>
      </c>
      <c r="T10" s="7">
        <v>5.8051347368123478</v>
      </c>
      <c r="U10" s="7"/>
      <c r="V10" s="41">
        <f>AVERAGE(D10,G10,J10,M10,P10,S10)</f>
        <v>26.70883406384166</v>
      </c>
      <c r="W10" s="42">
        <f t="shared" ref="V10:W12" si="0">AVERAGE(E10,H10,K10,N10,Q10,T10)</f>
        <v>9.6077669077906211</v>
      </c>
    </row>
    <row r="11" spans="1:24" x14ac:dyDescent="0.25">
      <c r="A11" s="9"/>
      <c r="B11" s="32">
        <v>2</v>
      </c>
      <c r="D11" s="7">
        <v>21.784853553771917</v>
      </c>
      <c r="E11" s="7">
        <v>4.9895498515470882</v>
      </c>
      <c r="F11" s="7"/>
      <c r="G11" s="7">
        <v>82.995698627672681</v>
      </c>
      <c r="H11" s="7">
        <v>17.274893565397971</v>
      </c>
      <c r="I11" s="7"/>
      <c r="J11" s="7"/>
      <c r="K11" s="7"/>
      <c r="L11" s="7"/>
      <c r="M11" s="7">
        <v>194.14188566661969</v>
      </c>
      <c r="N11" s="7">
        <v>13.0473240086736</v>
      </c>
      <c r="O11" s="7"/>
      <c r="P11" s="7">
        <v>131.93662531926</v>
      </c>
      <c r="Q11" s="7">
        <v>29.240938020684272</v>
      </c>
      <c r="R11" s="7"/>
      <c r="S11" s="7">
        <v>68.97408569642856</v>
      </c>
      <c r="T11" s="7">
        <v>23.543573137731716</v>
      </c>
      <c r="U11" s="7"/>
      <c r="V11" s="41">
        <f t="shared" si="0"/>
        <v>99.966629772750565</v>
      </c>
      <c r="W11" s="42">
        <f t="shared" si="0"/>
        <v>17.619255716806929</v>
      </c>
    </row>
    <row r="12" spans="1:24" x14ac:dyDescent="0.25">
      <c r="A12" s="9"/>
      <c r="B12" s="32">
        <v>3</v>
      </c>
      <c r="D12" s="7">
        <v>56.630637535682069</v>
      </c>
      <c r="E12" s="7">
        <v>11.709819195966956</v>
      </c>
      <c r="F12" s="7"/>
      <c r="G12" s="7">
        <v>119.6715494791662</v>
      </c>
      <c r="H12" s="7">
        <v>17.843028653962101</v>
      </c>
      <c r="I12" s="7"/>
      <c r="J12" s="7"/>
      <c r="K12" s="7"/>
      <c r="L12" s="7"/>
      <c r="M12" s="7">
        <v>199.384558299231</v>
      </c>
      <c r="N12" s="7">
        <v>14.188020629391884</v>
      </c>
      <c r="O12" s="7"/>
      <c r="P12" s="7">
        <v>164.68906475746437</v>
      </c>
      <c r="Q12" s="7">
        <v>11.838517718100579</v>
      </c>
      <c r="R12" s="7"/>
      <c r="S12" s="7">
        <v>87.218016392156869</v>
      </c>
      <c r="T12" s="7">
        <v>11.919313438080099</v>
      </c>
      <c r="U12" s="7"/>
      <c r="V12" s="41">
        <f t="shared" si="0"/>
        <v>125.51876529274011</v>
      </c>
      <c r="W12" s="42">
        <f t="shared" si="0"/>
        <v>13.499739927100325</v>
      </c>
    </row>
    <row r="13" spans="1:24" x14ac:dyDescent="0.25">
      <c r="A13" s="9"/>
      <c r="E13" s="36"/>
      <c r="F13" s="36"/>
      <c r="G13" s="36"/>
      <c r="H13" s="36"/>
      <c r="I13" s="36"/>
      <c r="L13" s="33"/>
      <c r="N13" s="34"/>
      <c r="O13" s="34"/>
      <c r="P13" s="34"/>
      <c r="Q13" s="34"/>
      <c r="V13" s="39"/>
      <c r="W13" s="40"/>
    </row>
    <row r="14" spans="1:24" x14ac:dyDescent="0.25">
      <c r="A14" s="9"/>
      <c r="L14" s="33"/>
      <c r="N14" s="34"/>
      <c r="O14" s="34"/>
      <c r="P14" s="34"/>
      <c r="Q14" s="34"/>
      <c r="V14" s="39"/>
      <c r="W14" s="40"/>
    </row>
    <row r="15" spans="1:24" x14ac:dyDescent="0.25">
      <c r="A15" s="9"/>
      <c r="D15" s="30" t="s">
        <v>41</v>
      </c>
      <c r="E15" s="9" t="s">
        <v>68</v>
      </c>
      <c r="F15" s="9"/>
      <c r="G15" s="30" t="s">
        <v>41</v>
      </c>
      <c r="H15" s="9" t="s">
        <v>68</v>
      </c>
      <c r="I15" s="9"/>
      <c r="J15" s="9" t="s">
        <v>41</v>
      </c>
      <c r="K15" s="9" t="s">
        <v>68</v>
      </c>
      <c r="L15" s="9"/>
      <c r="M15" s="9" t="s">
        <v>41</v>
      </c>
      <c r="N15" s="9" t="s">
        <v>68</v>
      </c>
      <c r="O15" s="9"/>
      <c r="P15" s="9" t="s">
        <v>41</v>
      </c>
      <c r="Q15" s="9" t="s">
        <v>68</v>
      </c>
      <c r="R15" s="9"/>
      <c r="S15" s="30" t="s">
        <v>41</v>
      </c>
      <c r="T15" s="9" t="s">
        <v>68</v>
      </c>
      <c r="V15" s="41" t="s">
        <v>41</v>
      </c>
      <c r="W15" s="42" t="s">
        <v>68</v>
      </c>
    </row>
    <row r="16" spans="1:24" x14ac:dyDescent="0.25">
      <c r="A16" s="9" t="s">
        <v>0</v>
      </c>
      <c r="B16" s="32">
        <v>0</v>
      </c>
      <c r="U16" s="7"/>
      <c r="V16" s="43"/>
      <c r="W16" s="44"/>
      <c r="X16" s="7"/>
    </row>
    <row r="17" spans="1:23" x14ac:dyDescent="0.25">
      <c r="A17" s="9"/>
      <c r="B17" s="32">
        <v>0.5</v>
      </c>
      <c r="D17" s="31">
        <v>5.3114210581168138</v>
      </c>
      <c r="E17" s="32">
        <v>2.9726211714307098</v>
      </c>
      <c r="G17" s="31">
        <v>8.0513605817158904</v>
      </c>
      <c r="H17" s="32">
        <v>4.4350867757583998</v>
      </c>
      <c r="M17" s="32">
        <v>11.588562906562499</v>
      </c>
      <c r="N17" s="32">
        <v>4.0653815426601998</v>
      </c>
      <c r="P17" s="32">
        <v>1.8202074942765383</v>
      </c>
      <c r="Q17" s="32">
        <v>0.95952175701040998</v>
      </c>
      <c r="S17" s="32">
        <v>3.6995473224289541</v>
      </c>
      <c r="T17" s="32">
        <v>1.932947860545545</v>
      </c>
      <c r="U17" s="7"/>
      <c r="V17" s="41">
        <f t="shared" ref="V17:W20" si="1">AVERAGE(D17,G17,M17,P17,S17,J17)</f>
        <v>6.0942198726201395</v>
      </c>
      <c r="W17" s="42">
        <f t="shared" si="1"/>
        <v>2.8731118214810527</v>
      </c>
    </row>
    <row r="18" spans="1:23" x14ac:dyDescent="0.25">
      <c r="A18" s="9"/>
      <c r="B18" s="32">
        <v>0.75</v>
      </c>
      <c r="D18" s="31">
        <v>21.503697135780399</v>
      </c>
      <c r="E18" s="32">
        <v>13.033218499708401</v>
      </c>
      <c r="G18" s="31">
        <v>19.123554309209101</v>
      </c>
      <c r="H18" s="32">
        <v>11.059181942816</v>
      </c>
      <c r="J18" s="32">
        <v>25.930509076799598</v>
      </c>
      <c r="K18" s="32">
        <v>11.4512262219048</v>
      </c>
      <c r="M18" s="32">
        <v>27.119817197322799</v>
      </c>
      <c r="N18" s="32">
        <v>13.8191205079669</v>
      </c>
      <c r="P18" s="32">
        <v>15.696024528145699</v>
      </c>
      <c r="Q18" s="32">
        <v>14.4732347232124</v>
      </c>
      <c r="S18" s="32">
        <v>19.3338108062744</v>
      </c>
      <c r="T18" s="32">
        <v>10.9219166787117</v>
      </c>
      <c r="U18" s="7"/>
      <c r="V18" s="41">
        <f t="shared" si="1"/>
        <v>21.451235508922</v>
      </c>
      <c r="W18" s="42">
        <f t="shared" si="1"/>
        <v>12.459649762386702</v>
      </c>
    </row>
    <row r="19" spans="1:23" x14ac:dyDescent="0.25">
      <c r="A19" s="9"/>
      <c r="B19" s="32">
        <v>2</v>
      </c>
      <c r="D19" s="31">
        <v>54.601476149125503</v>
      </c>
      <c r="E19" s="32">
        <v>14.658147092502499</v>
      </c>
      <c r="G19" s="31">
        <v>37.946449620383092</v>
      </c>
      <c r="H19" s="32">
        <v>22.360832433938899</v>
      </c>
      <c r="J19" s="32">
        <v>45.622989654540987</v>
      </c>
      <c r="K19" s="32">
        <v>13.480970886023099</v>
      </c>
      <c r="M19" s="32">
        <v>53.504744654116408</v>
      </c>
      <c r="N19" s="32">
        <v>16.378352694867559</v>
      </c>
      <c r="P19" s="32">
        <v>35.287910042739497</v>
      </c>
      <c r="Q19" s="32">
        <v>15.3214779914875</v>
      </c>
      <c r="S19" s="32">
        <v>59.983647050528702</v>
      </c>
      <c r="T19" s="32">
        <v>14.451717320647999</v>
      </c>
      <c r="U19" s="7"/>
      <c r="V19" s="41">
        <f t="shared" si="1"/>
        <v>47.824536195239034</v>
      </c>
      <c r="W19" s="42">
        <f t="shared" si="1"/>
        <v>16.108583069911258</v>
      </c>
    </row>
    <row r="20" spans="1:23" x14ac:dyDescent="0.25">
      <c r="A20" s="9"/>
      <c r="B20" s="32">
        <v>3</v>
      </c>
      <c r="D20" s="31">
        <v>55.331535892210134</v>
      </c>
      <c r="E20" s="32">
        <v>12.67759285020262</v>
      </c>
      <c r="G20" s="31">
        <v>79.459428605579177</v>
      </c>
      <c r="H20" s="32">
        <v>14.6065227919308</v>
      </c>
      <c r="J20" s="32">
        <v>63.518016131419046</v>
      </c>
      <c r="K20" s="32">
        <v>8.8010063405070422</v>
      </c>
      <c r="M20" s="32">
        <v>62.467941284179666</v>
      </c>
      <c r="N20" s="32">
        <v>10.171573586365399</v>
      </c>
      <c r="P20" s="32">
        <v>42.307143667469838</v>
      </c>
      <c r="Q20" s="32">
        <v>11.073027303832895</v>
      </c>
      <c r="S20" s="32">
        <v>68.762588936941938</v>
      </c>
      <c r="T20" s="32">
        <v>9.6216375514729595</v>
      </c>
      <c r="U20" s="7"/>
      <c r="V20" s="45">
        <f t="shared" si="1"/>
        <v>61.974442419633284</v>
      </c>
      <c r="W20" s="46">
        <f t="shared" si="1"/>
        <v>11.15856007071862</v>
      </c>
    </row>
    <row r="21" spans="1:23" x14ac:dyDescent="0.25">
      <c r="L21" s="33"/>
      <c r="N21" s="34"/>
      <c r="O21" s="34"/>
      <c r="P21" s="34"/>
      <c r="Q21" s="34"/>
    </row>
    <row r="22" spans="1:23" x14ac:dyDescent="0.25">
      <c r="L22" s="33"/>
      <c r="N22" s="34"/>
      <c r="O22" s="34"/>
      <c r="P22" s="34"/>
      <c r="Q22" s="34"/>
    </row>
    <row r="23" spans="1:23" x14ac:dyDescent="0.25">
      <c r="L23" s="33"/>
      <c r="N23" s="34"/>
      <c r="O23" s="34"/>
      <c r="P23" s="34"/>
      <c r="Q23" s="34"/>
    </row>
    <row r="24" spans="1:23" x14ac:dyDescent="0.25">
      <c r="L24" s="33"/>
      <c r="N24" s="34"/>
      <c r="O24" s="34"/>
      <c r="P24" s="34"/>
      <c r="Q24" s="34"/>
    </row>
    <row r="25" spans="1:23" x14ac:dyDescent="0.25">
      <c r="L25" s="33"/>
      <c r="N25" s="34"/>
      <c r="O25" s="34"/>
      <c r="P25" s="34"/>
      <c r="Q25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67"/>
  <sheetViews>
    <sheetView topLeftCell="A4" zoomScaleNormal="100" workbookViewId="0">
      <selection activeCell="P27" sqref="P27"/>
    </sheetView>
  </sheetViews>
  <sheetFormatPr defaultRowHeight="15" x14ac:dyDescent="0.25"/>
  <sheetData>
    <row r="4" spans="3:6" x14ac:dyDescent="0.25">
      <c r="C4" s="2"/>
      <c r="D4" s="2"/>
      <c r="E4" s="2"/>
      <c r="F4" s="2"/>
    </row>
    <row r="5" spans="3:6" s="4" customFormat="1" x14ac:dyDescent="0.25">
      <c r="C5" s="16"/>
      <c r="D5" s="16" t="s">
        <v>12</v>
      </c>
      <c r="E5" s="16"/>
      <c r="F5" s="16"/>
    </row>
    <row r="6" spans="3:6" s="4" customFormat="1" x14ac:dyDescent="0.25">
      <c r="C6" s="16"/>
      <c r="F6" s="16"/>
    </row>
    <row r="7" spans="3:6" s="4" customFormat="1" x14ac:dyDescent="0.25">
      <c r="C7" s="16"/>
      <c r="D7" s="17"/>
      <c r="E7" s="16"/>
      <c r="F7" s="16"/>
    </row>
    <row r="8" spans="3:6" s="4" customFormat="1" x14ac:dyDescent="0.25">
      <c r="C8" s="16"/>
      <c r="D8" s="17" t="s">
        <v>11</v>
      </c>
      <c r="E8" s="16" t="s">
        <v>0</v>
      </c>
      <c r="F8" s="16"/>
    </row>
    <row r="9" spans="3:6" x14ac:dyDescent="0.25">
      <c r="C9" s="2"/>
      <c r="D9" s="10"/>
      <c r="E9" s="11"/>
      <c r="F9" s="2"/>
    </row>
    <row r="10" spans="3:6" x14ac:dyDescent="0.25">
      <c r="C10" s="2"/>
      <c r="D10" s="10"/>
      <c r="E10" s="11"/>
      <c r="F10" s="2"/>
    </row>
    <row r="11" spans="3:6" x14ac:dyDescent="0.25">
      <c r="C11" s="2"/>
      <c r="D11" s="10"/>
      <c r="E11" s="11"/>
      <c r="F11" s="2"/>
    </row>
    <row r="12" spans="3:6" x14ac:dyDescent="0.25">
      <c r="C12" s="2"/>
      <c r="D12" s="10">
        <v>437.73110834457674</v>
      </c>
      <c r="E12" s="10">
        <v>251.01096508400985</v>
      </c>
      <c r="F12" s="2"/>
    </row>
    <row r="13" spans="3:6" x14ac:dyDescent="0.25">
      <c r="C13" s="2"/>
      <c r="D13" s="14"/>
      <c r="E13" s="15"/>
      <c r="F13" s="2"/>
    </row>
    <row r="14" spans="3:6" x14ac:dyDescent="0.25">
      <c r="C14" s="2"/>
      <c r="D14" s="14"/>
      <c r="E14" s="15"/>
      <c r="F14" s="2"/>
    </row>
    <row r="15" spans="3:6" x14ac:dyDescent="0.25">
      <c r="C15" s="2"/>
      <c r="D15" s="10"/>
      <c r="E15" s="13"/>
      <c r="F15" s="2"/>
    </row>
    <row r="16" spans="3:6" x14ac:dyDescent="0.25">
      <c r="C16" s="2"/>
      <c r="D16" s="10">
        <v>450.03775798396441</v>
      </c>
      <c r="E16" s="13">
        <v>45</v>
      </c>
      <c r="F16" s="2"/>
    </row>
    <row r="17" spans="3:6" x14ac:dyDescent="0.25">
      <c r="C17" s="2"/>
      <c r="D17" s="10"/>
      <c r="E17" s="13"/>
      <c r="F17" s="2"/>
    </row>
    <row r="18" spans="3:6" x14ac:dyDescent="0.25">
      <c r="C18" s="2"/>
      <c r="D18" s="10"/>
      <c r="E18" s="13"/>
      <c r="F18" s="2"/>
    </row>
    <row r="19" spans="3:6" x14ac:dyDescent="0.25">
      <c r="C19" s="2"/>
      <c r="D19" s="10"/>
      <c r="E19" s="13"/>
      <c r="F19" s="2"/>
    </row>
    <row r="20" spans="3:6" x14ac:dyDescent="0.25">
      <c r="C20" s="2"/>
      <c r="D20" s="10"/>
      <c r="E20" s="13"/>
      <c r="F20" s="2"/>
    </row>
    <row r="21" spans="3:6" x14ac:dyDescent="0.25">
      <c r="C21" s="2"/>
      <c r="D21" s="10"/>
      <c r="E21" s="13"/>
      <c r="F21" s="2"/>
    </row>
    <row r="22" spans="3:6" x14ac:dyDescent="0.25">
      <c r="C22" s="2"/>
      <c r="D22" s="10"/>
      <c r="E22" s="13"/>
      <c r="F22" s="2"/>
    </row>
    <row r="23" spans="3:6" x14ac:dyDescent="0.25">
      <c r="C23" s="2"/>
      <c r="D23" s="10">
        <v>780.33144553451586</v>
      </c>
      <c r="E23" s="13">
        <v>84.780829051096049</v>
      </c>
      <c r="F23" s="2"/>
    </row>
    <row r="24" spans="3:6" x14ac:dyDescent="0.25">
      <c r="C24" s="2"/>
      <c r="D24" s="10"/>
      <c r="E24" s="13"/>
      <c r="F24" s="2"/>
    </row>
    <row r="25" spans="3:6" x14ac:dyDescent="0.25">
      <c r="C25" s="2"/>
      <c r="D25" s="10"/>
      <c r="E25" s="13"/>
      <c r="F25" s="2"/>
    </row>
    <row r="26" spans="3:6" x14ac:dyDescent="0.25">
      <c r="C26" s="2"/>
      <c r="D26" s="10"/>
      <c r="E26" s="13"/>
      <c r="F26" s="2"/>
    </row>
    <row r="27" spans="3:6" x14ac:dyDescent="0.25">
      <c r="C27" s="2"/>
      <c r="D27" s="10"/>
      <c r="E27" s="13"/>
      <c r="F27" s="2"/>
    </row>
    <row r="28" spans="3:6" x14ac:dyDescent="0.25">
      <c r="C28" s="2"/>
      <c r="D28" s="10"/>
      <c r="E28" s="13"/>
      <c r="F28" s="2"/>
    </row>
    <row r="29" spans="3:6" x14ac:dyDescent="0.25">
      <c r="C29" s="2"/>
      <c r="D29" s="14"/>
      <c r="E29" s="15"/>
      <c r="F29" s="2"/>
    </row>
    <row r="30" spans="3:6" x14ac:dyDescent="0.25">
      <c r="C30" s="2"/>
      <c r="D30" s="10">
        <v>965.20261790991378</v>
      </c>
      <c r="E30" s="13">
        <v>63.608473785468874</v>
      </c>
      <c r="F30" s="2"/>
    </row>
    <row r="31" spans="3:6" x14ac:dyDescent="0.25">
      <c r="C31" s="2"/>
      <c r="D31" s="10"/>
      <c r="E31" s="13"/>
      <c r="F31" s="2"/>
    </row>
    <row r="32" spans="3:6" x14ac:dyDescent="0.25">
      <c r="C32" s="2"/>
      <c r="D32" s="10"/>
      <c r="E32" s="13"/>
      <c r="F32" s="2"/>
    </row>
    <row r="33" spans="3:6" x14ac:dyDescent="0.25">
      <c r="C33" s="2"/>
      <c r="D33" s="10"/>
      <c r="E33" s="13"/>
      <c r="F33" s="2"/>
    </row>
    <row r="34" spans="3:6" x14ac:dyDescent="0.25">
      <c r="C34" s="2"/>
      <c r="D34" s="10"/>
      <c r="E34" s="13"/>
      <c r="F34" s="2"/>
    </row>
    <row r="35" spans="3:6" x14ac:dyDescent="0.25">
      <c r="C35" s="2"/>
      <c r="D35" s="10"/>
      <c r="E35" s="13"/>
      <c r="F35" s="2"/>
    </row>
    <row r="36" spans="3:6" x14ac:dyDescent="0.25">
      <c r="C36" s="2"/>
      <c r="D36" s="14"/>
      <c r="E36" s="15"/>
      <c r="F36" s="2"/>
    </row>
    <row r="37" spans="3:6" x14ac:dyDescent="0.25">
      <c r="C37" s="2"/>
      <c r="D37" s="14"/>
      <c r="E37" s="15"/>
      <c r="F37" s="2"/>
    </row>
    <row r="38" spans="3:6" x14ac:dyDescent="0.25">
      <c r="C38" s="2"/>
      <c r="D38" s="14">
        <v>516.9322223277785</v>
      </c>
      <c r="E38" s="15">
        <v>173.43552078580259</v>
      </c>
      <c r="F38" s="2"/>
    </row>
    <row r="39" spans="3:6" x14ac:dyDescent="0.25">
      <c r="C39" s="2"/>
      <c r="D39" s="14"/>
      <c r="E39" s="15"/>
      <c r="F39" s="2"/>
    </row>
    <row r="40" spans="3:6" x14ac:dyDescent="0.25">
      <c r="C40" s="2"/>
      <c r="D40" s="14"/>
      <c r="E40" s="2"/>
      <c r="F40" s="2"/>
    </row>
    <row r="41" spans="3:6" x14ac:dyDescent="0.25">
      <c r="C41" s="2"/>
      <c r="D41" s="14"/>
      <c r="E41" s="2"/>
      <c r="F41" s="2"/>
    </row>
    <row r="42" spans="3:6" x14ac:dyDescent="0.25">
      <c r="C42" s="2"/>
      <c r="D42" s="14"/>
      <c r="E42" s="2"/>
      <c r="F42" s="2"/>
    </row>
    <row r="43" spans="3:6" x14ac:dyDescent="0.25">
      <c r="C43" s="2"/>
      <c r="D43" s="14"/>
      <c r="E43" s="2"/>
      <c r="F43" s="2"/>
    </row>
    <row r="44" spans="3:6" x14ac:dyDescent="0.25">
      <c r="C44" s="2"/>
      <c r="D44" s="2"/>
      <c r="E44" s="2"/>
      <c r="F44" s="2"/>
    </row>
    <row r="45" spans="3:6" x14ac:dyDescent="0.25">
      <c r="C45" s="2"/>
      <c r="D45" s="2"/>
      <c r="E45" s="10">
        <v>83.265640391903247</v>
      </c>
      <c r="F45" s="2"/>
    </row>
    <row r="46" spans="3:6" x14ac:dyDescent="0.25">
      <c r="C46" s="2"/>
      <c r="F46" s="2"/>
    </row>
    <row r="47" spans="3:6" x14ac:dyDescent="0.25">
      <c r="C47" s="4" t="s">
        <v>13</v>
      </c>
      <c r="D47" s="18">
        <f ca="1">AVERAGE(D7:D49)</f>
        <v>630.04703042014989</v>
      </c>
      <c r="E47" s="18">
        <f ca="1">AVERAGE(E7:E49)</f>
        <v>116.85023818304677</v>
      </c>
      <c r="F47" s="2"/>
    </row>
    <row r="48" spans="3:6" x14ac:dyDescent="0.25">
      <c r="C48" s="4" t="s">
        <v>3</v>
      </c>
      <c r="D48" s="18">
        <f ca="1">STDEV(D7:D51)/SQRT(COUNT(D7:D46))</f>
        <v>104.18694378578164</v>
      </c>
      <c r="E48" s="18">
        <f ca="1">STDEV(E7:E51)/SQRT(COUNT(E7:E46))</f>
        <v>32.328784523920064</v>
      </c>
      <c r="F48" s="2"/>
    </row>
    <row r="49" spans="3:6" x14ac:dyDescent="0.25">
      <c r="C49" s="4"/>
      <c r="D49" s="9" t="s">
        <v>14</v>
      </c>
      <c r="E49" s="4">
        <f ca="1">TTEST(E7:E51,D7:D51,2,2)</f>
        <v>6.44362611453416E-4</v>
      </c>
      <c r="F49" s="2"/>
    </row>
    <row r="50" spans="3:6" x14ac:dyDescent="0.25">
      <c r="C50" s="2"/>
      <c r="D50" s="2"/>
      <c r="E50" s="11"/>
      <c r="F50" s="2"/>
    </row>
    <row r="51" spans="3:6" x14ac:dyDescent="0.25">
      <c r="E51" s="6"/>
    </row>
    <row r="52" spans="3:6" x14ac:dyDescent="0.25">
      <c r="E52" s="6"/>
    </row>
    <row r="54" spans="3:6" x14ac:dyDescent="0.25">
      <c r="D54" s="9"/>
    </row>
    <row r="55" spans="3:6" x14ac:dyDescent="0.25">
      <c r="D55" s="9"/>
    </row>
    <row r="59" spans="3:6" x14ac:dyDescent="0.25">
      <c r="D59" s="9"/>
    </row>
    <row r="60" spans="3:6" x14ac:dyDescent="0.25">
      <c r="D60" s="4"/>
      <c r="E60" s="9"/>
    </row>
    <row r="61" spans="3:6" x14ac:dyDescent="0.25">
      <c r="D61" s="4"/>
      <c r="E61" s="9"/>
    </row>
    <row r="62" spans="3:6" x14ac:dyDescent="0.25">
      <c r="E62" s="9"/>
    </row>
    <row r="63" spans="3:6" x14ac:dyDescent="0.25">
      <c r="E63" s="9"/>
    </row>
    <row r="64" spans="3:6" x14ac:dyDescent="0.25">
      <c r="E64" s="9"/>
    </row>
    <row r="65" spans="5:5" x14ac:dyDescent="0.25">
      <c r="E65" s="9"/>
    </row>
    <row r="66" spans="5:5" x14ac:dyDescent="0.25">
      <c r="E66" s="4"/>
    </row>
    <row r="67" spans="5:5" x14ac:dyDescent="0.25">
      <c r="E6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63"/>
  <sheetViews>
    <sheetView zoomScale="70" zoomScaleNormal="70" workbookViewId="0">
      <selection activeCell="N127" sqref="N127"/>
    </sheetView>
  </sheetViews>
  <sheetFormatPr defaultRowHeight="15" x14ac:dyDescent="0.25"/>
  <cols>
    <col min="2" max="2" width="9.140625" style="56"/>
    <col min="3" max="17" width="9.140625" style="1"/>
    <col min="18" max="18" width="9.140625" style="57"/>
    <col min="22" max="22" width="9.140625" style="56"/>
    <col min="23" max="38" width="9.140625" style="1"/>
    <col min="39" max="39" width="9.140625" style="57"/>
    <col min="43" max="43" width="9.140625" style="4"/>
  </cols>
  <sheetData>
    <row r="1" spans="2:48" x14ac:dyDescent="0.25">
      <c r="B1" s="4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48"/>
      <c r="S1" s="4"/>
      <c r="T1" s="4"/>
      <c r="U1" s="4"/>
      <c r="V1" s="47" t="s">
        <v>11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48"/>
    </row>
    <row r="2" spans="2:48" ht="18.75" x14ac:dyDescent="0.3">
      <c r="B2" s="49" t="s">
        <v>76</v>
      </c>
      <c r="C2" s="50" t="s">
        <v>41</v>
      </c>
      <c r="D2" s="50"/>
      <c r="E2" s="50" t="s">
        <v>77</v>
      </c>
      <c r="F2" s="50" t="s">
        <v>41</v>
      </c>
      <c r="G2" s="50"/>
      <c r="H2" s="50" t="s">
        <v>78</v>
      </c>
      <c r="I2" s="50" t="s">
        <v>41</v>
      </c>
      <c r="J2" s="50"/>
      <c r="K2" s="50" t="s">
        <v>79</v>
      </c>
      <c r="L2" s="50" t="s">
        <v>41</v>
      </c>
      <c r="M2" s="50"/>
      <c r="N2" s="50" t="s">
        <v>80</v>
      </c>
      <c r="O2" s="50" t="s">
        <v>41</v>
      </c>
      <c r="P2" s="50"/>
      <c r="Q2" s="50" t="s">
        <v>81</v>
      </c>
      <c r="R2" s="51" t="s">
        <v>41</v>
      </c>
      <c r="S2" s="52"/>
      <c r="T2" s="52"/>
      <c r="U2" s="52"/>
      <c r="V2" s="49" t="s">
        <v>82</v>
      </c>
      <c r="W2" s="50" t="s">
        <v>41</v>
      </c>
      <c r="X2" s="50"/>
      <c r="Y2" s="50" t="s">
        <v>83</v>
      </c>
      <c r="Z2" s="50" t="s">
        <v>41</v>
      </c>
      <c r="AA2" s="50"/>
      <c r="AB2" s="50" t="s">
        <v>84</v>
      </c>
      <c r="AC2" s="50" t="s">
        <v>41</v>
      </c>
      <c r="AD2" s="50"/>
      <c r="AE2" s="50" t="s">
        <v>79</v>
      </c>
      <c r="AF2" s="50" t="s">
        <v>41</v>
      </c>
      <c r="AG2" s="50"/>
      <c r="AH2" s="50" t="s">
        <v>80</v>
      </c>
      <c r="AI2" s="50" t="s">
        <v>41</v>
      </c>
      <c r="AJ2" s="50"/>
      <c r="AK2" s="50" t="s">
        <v>81</v>
      </c>
      <c r="AL2" s="50" t="s">
        <v>41</v>
      </c>
      <c r="AM2" s="51"/>
    </row>
    <row r="3" spans="2:48" ht="18.75" x14ac:dyDescent="0.3">
      <c r="B3" s="53" t="s">
        <v>85</v>
      </c>
      <c r="C3" s="54"/>
      <c r="D3" s="54"/>
      <c r="E3" s="54" t="s">
        <v>85</v>
      </c>
      <c r="F3" s="54"/>
      <c r="G3" s="54"/>
      <c r="H3" s="54" t="s">
        <v>85</v>
      </c>
      <c r="I3" s="54"/>
      <c r="J3" s="54"/>
      <c r="K3" s="54" t="s">
        <v>85</v>
      </c>
      <c r="L3" s="54"/>
      <c r="M3" s="54"/>
      <c r="N3" s="54" t="s">
        <v>85</v>
      </c>
      <c r="O3" s="54"/>
      <c r="P3" s="54"/>
      <c r="Q3" s="54" t="s">
        <v>85</v>
      </c>
      <c r="R3" s="55"/>
      <c r="S3" s="52"/>
      <c r="T3" s="52"/>
      <c r="U3" s="52"/>
      <c r="V3" s="53" t="s">
        <v>11</v>
      </c>
      <c r="W3" s="54"/>
      <c r="X3" s="54"/>
      <c r="Y3" s="54" t="s">
        <v>11</v>
      </c>
      <c r="Z3" s="54"/>
      <c r="AA3" s="54"/>
      <c r="AB3" s="54" t="s">
        <v>11</v>
      </c>
      <c r="AC3" s="54"/>
      <c r="AD3" s="54"/>
      <c r="AE3" s="54" t="s">
        <v>11</v>
      </c>
      <c r="AF3" s="54"/>
      <c r="AG3" s="54"/>
      <c r="AH3" s="54" t="s">
        <v>11</v>
      </c>
      <c r="AI3" s="54"/>
      <c r="AJ3" s="54"/>
      <c r="AK3" s="54" t="s">
        <v>11</v>
      </c>
      <c r="AL3" s="54"/>
      <c r="AM3" s="55"/>
    </row>
    <row r="4" spans="2:48" x14ac:dyDescent="0.25">
      <c r="AQ4" s="5" t="s">
        <v>15</v>
      </c>
      <c r="AR4" s="3"/>
      <c r="AT4" s="3"/>
      <c r="AU4" s="20" t="s">
        <v>11</v>
      </c>
      <c r="AV4" s="20" t="s">
        <v>0</v>
      </c>
    </row>
    <row r="5" spans="2:48" x14ac:dyDescent="0.25">
      <c r="B5" s="4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44"/>
      <c r="S5" s="7"/>
      <c r="T5" s="7"/>
      <c r="U5" s="7"/>
      <c r="V5" s="4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44"/>
      <c r="AQ5" s="5" t="s">
        <v>4</v>
      </c>
      <c r="AR5" s="3"/>
      <c r="AT5" s="3"/>
      <c r="AU5" s="3"/>
      <c r="AV5" s="3"/>
    </row>
    <row r="6" spans="2:48" x14ac:dyDescent="0.25">
      <c r="B6" s="4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4"/>
      <c r="S6" s="7"/>
      <c r="T6" s="7"/>
      <c r="U6" s="7"/>
      <c r="V6" s="4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44"/>
      <c r="AQ6" s="5" t="s">
        <v>16</v>
      </c>
      <c r="AR6" s="3"/>
      <c r="AT6" s="3"/>
      <c r="AU6" s="3">
        <v>115</v>
      </c>
      <c r="AV6" s="3">
        <v>58.7</v>
      </c>
    </row>
    <row r="7" spans="2:48" x14ac:dyDescent="0.25">
      <c r="B7" s="4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4"/>
      <c r="S7" s="7"/>
      <c r="T7" s="7"/>
      <c r="U7" s="7"/>
      <c r="V7" s="43"/>
      <c r="W7" s="15">
        <v>76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44"/>
      <c r="AQ7" s="5" t="s">
        <v>17</v>
      </c>
      <c r="AR7" s="3"/>
      <c r="AT7" s="3"/>
      <c r="AU7" s="3">
        <v>2.2200000000000002</v>
      </c>
      <c r="AV7" s="3" t="s">
        <v>18</v>
      </c>
    </row>
    <row r="8" spans="2:48" x14ac:dyDescent="0.25">
      <c r="B8" s="43"/>
      <c r="C8" s="12">
        <v>57</v>
      </c>
      <c r="D8" s="12"/>
      <c r="E8" s="12"/>
      <c r="F8" s="12">
        <v>40</v>
      </c>
      <c r="G8" s="12"/>
      <c r="H8" s="12"/>
      <c r="I8" s="12">
        <v>42.56</v>
      </c>
      <c r="J8" s="12"/>
      <c r="K8" s="12"/>
      <c r="L8" s="12">
        <v>32.93333333333333</v>
      </c>
      <c r="M8" s="12"/>
      <c r="N8" s="12"/>
      <c r="O8" s="12"/>
      <c r="P8" s="12"/>
      <c r="Q8" s="12"/>
      <c r="R8" s="44">
        <v>1.2</v>
      </c>
      <c r="S8" s="7"/>
      <c r="T8" s="7"/>
      <c r="U8" s="7"/>
      <c r="V8" s="43"/>
      <c r="W8" s="12"/>
      <c r="X8" s="12"/>
      <c r="Y8" s="12"/>
      <c r="Z8" s="12">
        <v>125</v>
      </c>
      <c r="AA8" s="12"/>
      <c r="AB8" s="12"/>
      <c r="AC8" s="12">
        <v>98</v>
      </c>
      <c r="AD8" s="12"/>
      <c r="AE8" s="12"/>
      <c r="AF8" s="12">
        <v>64.8</v>
      </c>
      <c r="AG8" s="12"/>
      <c r="AH8" s="12"/>
      <c r="AI8" s="12">
        <v>29</v>
      </c>
      <c r="AJ8" s="12"/>
      <c r="AK8" s="12"/>
      <c r="AL8" s="12"/>
      <c r="AM8" s="44"/>
      <c r="AQ8" s="5" t="s">
        <v>19</v>
      </c>
      <c r="AR8" s="3"/>
      <c r="AT8" s="3"/>
      <c r="AU8" s="3">
        <v>0.92500000000000004</v>
      </c>
      <c r="AV8" s="3">
        <v>1.01</v>
      </c>
    </row>
    <row r="9" spans="2:48" x14ac:dyDescent="0.25">
      <c r="B9" s="4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1.86</v>
      </c>
      <c r="P9" s="12"/>
      <c r="Q9" s="12"/>
      <c r="R9" s="44"/>
      <c r="S9" s="7"/>
      <c r="T9" s="7"/>
      <c r="U9" s="7"/>
      <c r="V9" s="43"/>
      <c r="W9" s="12"/>
      <c r="X9" s="12"/>
      <c r="Y9" s="12"/>
      <c r="Z9" s="12"/>
      <c r="AA9" s="12"/>
      <c r="AB9" s="12"/>
      <c r="AC9" s="12">
        <v>137</v>
      </c>
      <c r="AD9" s="12"/>
      <c r="AE9" s="12"/>
      <c r="AF9" s="12">
        <v>52.5</v>
      </c>
      <c r="AG9" s="12"/>
      <c r="AH9" s="12"/>
      <c r="AI9" s="12"/>
      <c r="AJ9" s="12"/>
      <c r="AK9" s="12"/>
      <c r="AL9" s="12">
        <v>9.4</v>
      </c>
      <c r="AM9" s="44"/>
      <c r="AQ9" s="5" t="s">
        <v>20</v>
      </c>
      <c r="AR9" s="3"/>
      <c r="AT9" s="3"/>
      <c r="AU9" s="3">
        <v>3.15</v>
      </c>
      <c r="AV9" s="3">
        <v>1.82</v>
      </c>
    </row>
    <row r="10" spans="2:48" x14ac:dyDescent="0.25">
      <c r="B10" s="43"/>
      <c r="C10" s="12">
        <v>72</v>
      </c>
      <c r="D10" s="12"/>
      <c r="E10" s="12"/>
      <c r="F10" s="12">
        <v>37.9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44"/>
      <c r="S10" s="7"/>
      <c r="T10" s="7"/>
      <c r="U10" s="7"/>
      <c r="V10" s="43"/>
      <c r="W10" s="12"/>
      <c r="X10" s="12"/>
      <c r="Y10" s="12"/>
      <c r="Z10" s="12">
        <v>135</v>
      </c>
      <c r="AA10" s="12"/>
      <c r="AB10" s="12"/>
      <c r="AC10" s="12"/>
      <c r="AD10" s="12"/>
      <c r="AE10" s="12"/>
      <c r="AF10" s="12">
        <v>60.4</v>
      </c>
      <c r="AG10" s="12"/>
      <c r="AH10" s="12"/>
      <c r="AI10" s="12"/>
      <c r="AJ10" s="12"/>
      <c r="AK10" s="12"/>
      <c r="AL10" s="12">
        <v>3.3</v>
      </c>
      <c r="AM10" s="44"/>
      <c r="AQ10" s="5" t="s">
        <v>21</v>
      </c>
      <c r="AR10" s="3"/>
      <c r="AT10" s="3"/>
      <c r="AU10" s="3">
        <v>8.41</v>
      </c>
      <c r="AV10" s="3">
        <v>10.199999999999999</v>
      </c>
    </row>
    <row r="11" spans="2:48" x14ac:dyDescent="0.25">
      <c r="B11" s="4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4"/>
      <c r="S11" s="7"/>
      <c r="T11" s="7"/>
      <c r="U11" s="7"/>
      <c r="V11" s="43"/>
      <c r="W11" s="12"/>
      <c r="X11" s="12"/>
      <c r="Y11" s="12"/>
      <c r="Z11" s="12"/>
      <c r="AA11" s="12"/>
      <c r="AB11" s="12"/>
      <c r="AC11" s="12"/>
      <c r="AD11" s="12"/>
      <c r="AE11" s="12"/>
      <c r="AF11" s="12">
        <v>58.6</v>
      </c>
      <c r="AG11" s="12"/>
      <c r="AH11" s="12"/>
      <c r="AI11" s="12"/>
      <c r="AJ11" s="12"/>
      <c r="AK11" s="12"/>
      <c r="AL11" s="12">
        <v>3.4</v>
      </c>
      <c r="AM11" s="44"/>
      <c r="AQ11" s="5" t="s">
        <v>22</v>
      </c>
      <c r="AR11" s="3"/>
      <c r="AT11" s="3"/>
      <c r="AU11" s="3">
        <v>113</v>
      </c>
      <c r="AV11" s="3" t="s">
        <v>23</v>
      </c>
    </row>
    <row r="12" spans="2:48" x14ac:dyDescent="0.25">
      <c r="B12" s="43"/>
      <c r="C12" s="12">
        <v>62.5</v>
      </c>
      <c r="D12" s="12"/>
      <c r="E12" s="12"/>
      <c r="F12" s="12">
        <v>65</v>
      </c>
      <c r="G12" s="12"/>
      <c r="H12" s="12"/>
      <c r="I12" s="12"/>
      <c r="J12" s="12"/>
      <c r="K12" s="12"/>
      <c r="L12" s="12">
        <v>24.46</v>
      </c>
      <c r="M12" s="12"/>
      <c r="N12" s="12"/>
      <c r="O12" s="12"/>
      <c r="P12" s="12"/>
      <c r="Q12" s="12"/>
      <c r="R12" s="44"/>
      <c r="S12" s="7"/>
      <c r="T12" s="7"/>
      <c r="U12" s="7"/>
      <c r="V12" s="43"/>
      <c r="W12" s="12">
        <v>119.7</v>
      </c>
      <c r="X12" s="12"/>
      <c r="Y12" s="12"/>
      <c r="Z12" s="12">
        <v>118</v>
      </c>
      <c r="AA12" s="12"/>
      <c r="AB12" s="12"/>
      <c r="AC12" s="12">
        <v>120</v>
      </c>
      <c r="AD12" s="12"/>
      <c r="AE12" s="12"/>
      <c r="AF12" s="12">
        <v>70.8</v>
      </c>
      <c r="AG12" s="12"/>
      <c r="AH12" s="12"/>
      <c r="AI12" s="12"/>
      <c r="AJ12" s="12"/>
      <c r="AK12" s="12"/>
      <c r="AL12" s="12">
        <v>6.8</v>
      </c>
      <c r="AM12" s="44"/>
      <c r="AQ12" s="5" t="s">
        <v>5</v>
      </c>
      <c r="AR12" s="3"/>
      <c r="AT12" s="3"/>
      <c r="AU12" s="3"/>
      <c r="AV12" s="3"/>
    </row>
    <row r="13" spans="2:48" x14ac:dyDescent="0.25">
      <c r="B13" s="4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4"/>
      <c r="S13" s="7"/>
      <c r="T13" s="7"/>
      <c r="U13" s="7"/>
      <c r="V13" s="4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v>8.6999999999999993</v>
      </c>
      <c r="AM13" s="44"/>
      <c r="AQ13" s="5" t="s">
        <v>16</v>
      </c>
      <c r="AR13" s="3"/>
      <c r="AT13" s="3"/>
      <c r="AU13" s="3">
        <v>4.79</v>
      </c>
      <c r="AV13" s="3">
        <v>5.66</v>
      </c>
    </row>
    <row r="14" spans="2:48" x14ac:dyDescent="0.25">
      <c r="B14" s="43"/>
      <c r="C14" s="12">
        <v>42.3</v>
      </c>
      <c r="D14" s="12"/>
      <c r="E14" s="12"/>
      <c r="F14" s="12">
        <v>26.3</v>
      </c>
      <c r="G14" s="12"/>
      <c r="H14" s="12"/>
      <c r="I14" s="12">
        <v>37.799999999999997</v>
      </c>
      <c r="J14" s="12"/>
      <c r="K14" s="12"/>
      <c r="L14" s="12"/>
      <c r="M14" s="12"/>
      <c r="N14" s="12"/>
      <c r="O14" s="12"/>
      <c r="P14" s="12"/>
      <c r="Q14" s="12"/>
      <c r="R14" s="44"/>
      <c r="S14" s="7"/>
      <c r="T14" s="7"/>
      <c r="U14" s="7"/>
      <c r="V14" s="43"/>
      <c r="W14" s="12"/>
      <c r="X14" s="12"/>
      <c r="Y14" s="12"/>
      <c r="Z14" s="12">
        <v>148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44"/>
      <c r="AQ14" s="5" t="s">
        <v>17</v>
      </c>
      <c r="AR14" s="3"/>
      <c r="AT14" s="3"/>
      <c r="AU14" s="3">
        <v>2.2400000000000002</v>
      </c>
      <c r="AV14" s="3"/>
    </row>
    <row r="15" spans="2:48" x14ac:dyDescent="0.25">
      <c r="B15" s="4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1.7200000000000002</v>
      </c>
      <c r="P15" s="12"/>
      <c r="Q15" s="12"/>
      <c r="R15" s="44">
        <v>0.96666666666666667</v>
      </c>
      <c r="S15" s="7"/>
      <c r="T15" s="7"/>
      <c r="U15" s="7"/>
      <c r="V15" s="43"/>
      <c r="W15" s="13">
        <v>149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v>2.6</v>
      </c>
      <c r="AM15" s="44"/>
      <c r="AQ15" s="5" t="s">
        <v>19</v>
      </c>
      <c r="AR15" s="3"/>
      <c r="AT15" s="3"/>
      <c r="AU15" s="3">
        <v>2.1299999999999999E-2</v>
      </c>
      <c r="AV15" s="3">
        <v>6.9099999999999995E-2</v>
      </c>
    </row>
    <row r="16" spans="2:48" x14ac:dyDescent="0.25">
      <c r="B16" s="43"/>
      <c r="C16" s="12">
        <v>68.8</v>
      </c>
      <c r="D16" s="12"/>
      <c r="E16" s="12"/>
      <c r="F16" s="12">
        <v>53.5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44"/>
      <c r="S16" s="7"/>
      <c r="T16" s="7"/>
      <c r="U16" s="7"/>
      <c r="V16" s="43"/>
      <c r="W16" s="31"/>
      <c r="X16" s="12"/>
      <c r="Y16" s="12"/>
      <c r="Z16" s="12">
        <v>87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44"/>
      <c r="AQ16" s="5" t="s">
        <v>20</v>
      </c>
      <c r="AR16" s="3"/>
      <c r="AT16" s="3"/>
      <c r="AU16" s="3">
        <v>0.49199999999999999</v>
      </c>
      <c r="AV16" s="3">
        <v>0.78900000000000003</v>
      </c>
    </row>
    <row r="17" spans="2:48" x14ac:dyDescent="0.25">
      <c r="B17" s="4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44"/>
      <c r="S17" s="7"/>
      <c r="T17" s="7"/>
      <c r="U17" s="7"/>
      <c r="V17" s="43"/>
      <c r="W17" s="3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>
        <v>31</v>
      </c>
      <c r="AJ17" s="12"/>
      <c r="AK17" s="12"/>
      <c r="AL17" s="12"/>
      <c r="AM17" s="44"/>
      <c r="AQ17" s="5" t="s">
        <v>22</v>
      </c>
      <c r="AR17" s="3"/>
      <c r="AT17" s="3"/>
      <c r="AU17" s="3">
        <v>5.76</v>
      </c>
      <c r="AV17" s="3"/>
    </row>
    <row r="18" spans="2:48" x14ac:dyDescent="0.25">
      <c r="B18" s="43"/>
      <c r="D18" s="12"/>
      <c r="E18" s="12"/>
      <c r="F18" s="12">
        <v>72.400000000000006</v>
      </c>
      <c r="G18" s="12"/>
      <c r="H18" s="12"/>
      <c r="I18" s="12"/>
      <c r="J18" s="12"/>
      <c r="K18" s="12"/>
      <c r="L18" s="12">
        <v>15.62</v>
      </c>
      <c r="M18" s="12"/>
      <c r="N18" s="12"/>
      <c r="O18" s="12"/>
      <c r="P18" s="12"/>
      <c r="Q18" s="12"/>
      <c r="R18" s="44"/>
      <c r="S18" s="7"/>
      <c r="T18" s="7"/>
      <c r="U18" s="7"/>
      <c r="V18" s="43"/>
      <c r="W18" s="3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44"/>
      <c r="AQ18" s="5" t="s">
        <v>6</v>
      </c>
      <c r="AR18" s="3"/>
      <c r="AT18" s="3"/>
      <c r="AU18" s="3"/>
      <c r="AV18" s="3"/>
    </row>
    <row r="19" spans="2:48" x14ac:dyDescent="0.25">
      <c r="B19" s="4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4">
        <v>5.3</v>
      </c>
      <c r="S19" s="7"/>
      <c r="T19" s="7"/>
      <c r="U19" s="7"/>
      <c r="V19" s="43"/>
      <c r="W19" s="31"/>
      <c r="X19" s="12"/>
      <c r="Y19" s="12"/>
      <c r="Z19" s="12">
        <v>51</v>
      </c>
      <c r="AA19" s="12"/>
      <c r="AB19" s="12"/>
      <c r="AC19" s="12">
        <v>85.666666666666671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44"/>
      <c r="AQ19" s="5" t="s">
        <v>7</v>
      </c>
      <c r="AR19" s="3"/>
      <c r="AT19" s="3"/>
      <c r="AU19" s="3">
        <v>2</v>
      </c>
      <c r="AV19" s="3">
        <v>2</v>
      </c>
    </row>
    <row r="20" spans="2:48" x14ac:dyDescent="0.25">
      <c r="B20" s="43"/>
      <c r="C20" s="12"/>
      <c r="D20" s="12"/>
      <c r="E20" s="12"/>
      <c r="F20" s="12">
        <v>53.4</v>
      </c>
      <c r="G20" s="12"/>
      <c r="H20" s="12"/>
      <c r="I20" s="12">
        <v>57.2</v>
      </c>
      <c r="J20" s="12"/>
      <c r="K20" s="12"/>
      <c r="L20" s="12"/>
      <c r="M20" s="12"/>
      <c r="N20" s="12"/>
      <c r="O20" s="12"/>
      <c r="P20" s="12"/>
      <c r="Q20" s="12"/>
      <c r="R20" s="44"/>
      <c r="S20" s="7"/>
      <c r="T20" s="7"/>
      <c r="U20" s="7"/>
      <c r="V20" s="43"/>
      <c r="W20" s="12">
        <v>164</v>
      </c>
      <c r="X20" s="12"/>
      <c r="Y20" s="12"/>
      <c r="Z20" s="12"/>
      <c r="AA20" s="12"/>
      <c r="AB20" s="12"/>
      <c r="AC20" s="12"/>
      <c r="AD20" s="12"/>
      <c r="AE20" s="12"/>
      <c r="AF20" s="12">
        <v>59.35</v>
      </c>
      <c r="AG20" s="12"/>
      <c r="AH20" s="12"/>
      <c r="AI20" s="12"/>
      <c r="AJ20" s="12"/>
      <c r="AK20" s="12"/>
      <c r="AL20" s="12">
        <v>4.5</v>
      </c>
      <c r="AM20" s="44"/>
      <c r="AQ20" s="5" t="s">
        <v>24</v>
      </c>
      <c r="AR20" s="3"/>
      <c r="AT20" s="3"/>
      <c r="AU20" s="3">
        <v>0.997</v>
      </c>
      <c r="AV20" s="3">
        <v>0.98799999999999999</v>
      </c>
    </row>
    <row r="21" spans="2:48" x14ac:dyDescent="0.25">
      <c r="B21" s="4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44">
        <v>7.7</v>
      </c>
      <c r="S21" s="7"/>
      <c r="T21" s="7"/>
      <c r="U21" s="7"/>
      <c r="V21" s="4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44"/>
      <c r="AQ21" s="5" t="s">
        <v>25</v>
      </c>
      <c r="AR21" s="3"/>
      <c r="AT21" s="3"/>
      <c r="AU21" s="3">
        <v>9.6299999999999997E-3</v>
      </c>
      <c r="AV21" s="3">
        <v>3.44E-2</v>
      </c>
    </row>
    <row r="22" spans="2:48" x14ac:dyDescent="0.25">
      <c r="B22" s="43"/>
      <c r="C22" s="12"/>
      <c r="D22" s="12"/>
      <c r="E22" s="12"/>
      <c r="F22" s="12">
        <v>53.5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4"/>
      <c r="S22" s="7"/>
      <c r="T22" s="7"/>
      <c r="U22" s="7"/>
      <c r="V22" s="4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  <c r="AQ22" s="5" t="s">
        <v>8</v>
      </c>
      <c r="AR22" s="3"/>
      <c r="AT22" s="3"/>
      <c r="AU22" s="3">
        <v>6.9400000000000003E-2</v>
      </c>
      <c r="AV22" s="3">
        <v>0.13100000000000001</v>
      </c>
    </row>
    <row r="23" spans="2:48" x14ac:dyDescent="0.25">
      <c r="B23" s="4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4">
        <v>3.7</v>
      </c>
      <c r="S23" s="7"/>
      <c r="T23" s="7"/>
      <c r="U23" s="7"/>
      <c r="V23" s="43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56.8</v>
      </c>
      <c r="AG23" s="12"/>
      <c r="AH23" s="12"/>
      <c r="AI23" s="12"/>
      <c r="AJ23" s="12"/>
      <c r="AK23" s="12"/>
      <c r="AL23" s="12"/>
      <c r="AM23" s="44"/>
      <c r="AQ23" s="5" t="s">
        <v>26</v>
      </c>
      <c r="AR23" s="3"/>
      <c r="AT23" s="3"/>
      <c r="AU23" s="3"/>
      <c r="AV23" s="3"/>
    </row>
    <row r="24" spans="2:48" x14ac:dyDescent="0.25">
      <c r="B24" s="43"/>
      <c r="C24" s="12"/>
      <c r="D24" s="12"/>
      <c r="E24" s="12"/>
      <c r="F24" s="12">
        <v>26.3</v>
      </c>
      <c r="G24" s="12"/>
      <c r="H24" s="12"/>
      <c r="I24" s="12"/>
      <c r="J24" s="12"/>
      <c r="K24" s="12"/>
      <c r="L24" s="12">
        <v>36.171428571428571</v>
      </c>
      <c r="M24" s="12"/>
      <c r="N24" s="12"/>
      <c r="O24" s="12">
        <v>1.6600000000000001</v>
      </c>
      <c r="P24" s="12"/>
      <c r="Q24" s="12"/>
      <c r="R24" s="44"/>
      <c r="S24" s="7"/>
      <c r="T24" s="7"/>
      <c r="U24" s="7"/>
      <c r="V24" s="43"/>
      <c r="W24" s="12"/>
      <c r="X24" s="12"/>
      <c r="Y24" s="12"/>
      <c r="Z24" s="12">
        <v>83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44"/>
      <c r="AQ24" s="5" t="s">
        <v>27</v>
      </c>
      <c r="AR24" s="3"/>
      <c r="AT24" s="3"/>
      <c r="AU24" s="3"/>
      <c r="AV24" s="3"/>
    </row>
    <row r="25" spans="2:48" x14ac:dyDescent="0.25">
      <c r="B25" s="4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44"/>
      <c r="S25" s="7"/>
      <c r="T25" s="7"/>
      <c r="U25" s="7"/>
      <c r="V25" s="43"/>
      <c r="W25" s="12">
        <v>87.2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>
        <v>7.8</v>
      </c>
      <c r="AM25" s="44"/>
      <c r="AQ25" s="5" t="s">
        <v>28</v>
      </c>
      <c r="AR25" s="3"/>
      <c r="AT25" s="3"/>
      <c r="AU25" s="3"/>
      <c r="AV25" s="3"/>
    </row>
    <row r="26" spans="2:48" x14ac:dyDescent="0.25">
      <c r="B26" s="43"/>
      <c r="C26" s="12"/>
      <c r="D26" s="12"/>
      <c r="E26" s="12"/>
      <c r="F26" s="12">
        <v>65</v>
      </c>
      <c r="G26" s="12"/>
      <c r="H26" s="12"/>
      <c r="I26" s="12">
        <v>35.340000000000003</v>
      </c>
      <c r="J26" s="12"/>
      <c r="K26" s="12"/>
      <c r="L26" s="12"/>
      <c r="M26" s="12"/>
      <c r="N26" s="12"/>
      <c r="O26" s="12"/>
      <c r="P26" s="12"/>
      <c r="Q26" s="12"/>
      <c r="R26" s="44"/>
      <c r="S26" s="7"/>
      <c r="T26" s="7"/>
      <c r="U26" s="7"/>
      <c r="V26" s="43"/>
      <c r="W26" s="12"/>
      <c r="X26" s="12"/>
      <c r="Y26" s="12"/>
      <c r="Z26" s="12"/>
      <c r="AA26" s="12"/>
      <c r="AB26" s="12"/>
      <c r="AC26" s="12">
        <v>93.625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44"/>
      <c r="AQ26" s="5" t="s">
        <v>29</v>
      </c>
      <c r="AR26" s="3"/>
      <c r="AT26" s="3"/>
      <c r="AU26" s="3"/>
      <c r="AV26" s="3"/>
    </row>
    <row r="27" spans="2:48" x14ac:dyDescent="0.25"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4"/>
      <c r="S27" s="7"/>
      <c r="T27" s="7"/>
      <c r="U27" s="7"/>
      <c r="V27" s="4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44"/>
      <c r="AQ27" s="5" t="s">
        <v>30</v>
      </c>
      <c r="AR27" s="3"/>
      <c r="AT27" s="3"/>
      <c r="AU27" s="3"/>
      <c r="AV27" s="3"/>
    </row>
    <row r="28" spans="2:48" x14ac:dyDescent="0.25">
      <c r="B28" s="4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44"/>
      <c r="S28" s="7"/>
      <c r="T28" s="7"/>
      <c r="U28" s="7"/>
      <c r="V28" s="4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44"/>
      <c r="AQ28" s="5" t="s">
        <v>31</v>
      </c>
      <c r="AR28" s="3"/>
      <c r="AT28" s="3"/>
      <c r="AU28" s="3"/>
      <c r="AV28" s="3"/>
    </row>
    <row r="29" spans="2:48" x14ac:dyDescent="0.25">
      <c r="B29" s="4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44"/>
      <c r="S29" s="7"/>
      <c r="T29" s="7"/>
      <c r="U29" s="7"/>
      <c r="V29" s="43"/>
      <c r="W29" s="12">
        <v>99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v>12.8</v>
      </c>
      <c r="AJ29" s="12"/>
      <c r="AK29" s="12"/>
      <c r="AL29" s="12"/>
      <c r="AM29" s="44"/>
      <c r="AQ29" s="5" t="s">
        <v>17</v>
      </c>
      <c r="AR29" s="3"/>
      <c r="AT29" s="3"/>
      <c r="AU29" s="3" t="s">
        <v>32</v>
      </c>
      <c r="AV29" s="3" t="s">
        <v>32</v>
      </c>
    </row>
    <row r="30" spans="2:48" x14ac:dyDescent="0.25">
      <c r="B30" s="4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7.9799999999999995</v>
      </c>
      <c r="P30" s="12"/>
      <c r="Q30" s="12"/>
      <c r="R30" s="44">
        <v>8.1</v>
      </c>
      <c r="S30" s="7"/>
      <c r="T30" s="7"/>
      <c r="U30" s="7"/>
      <c r="V30" s="43"/>
      <c r="X30" s="12"/>
      <c r="Y30" s="12"/>
      <c r="Z30" s="12"/>
      <c r="AA30" s="12"/>
      <c r="AB30" s="12"/>
      <c r="AC30" s="12">
        <v>161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44"/>
      <c r="AQ30" s="5"/>
      <c r="AR30" s="3"/>
      <c r="AT30" s="3"/>
      <c r="AU30" s="3"/>
      <c r="AV30" s="3"/>
    </row>
    <row r="31" spans="2:48" x14ac:dyDescent="0.25">
      <c r="B31" s="4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44"/>
      <c r="S31" s="7"/>
      <c r="T31" s="7"/>
      <c r="U31" s="7"/>
      <c r="V31" s="43"/>
      <c r="X31" s="12"/>
      <c r="Y31" s="12"/>
      <c r="Z31" s="12"/>
      <c r="AA31" s="12"/>
      <c r="AB31" s="12"/>
      <c r="AC31" s="12"/>
      <c r="AD31" s="12"/>
      <c r="AE31" s="12"/>
      <c r="AF31" s="12">
        <v>56.25</v>
      </c>
      <c r="AG31" s="12"/>
      <c r="AH31" s="12"/>
      <c r="AI31" s="12"/>
      <c r="AJ31" s="12"/>
      <c r="AK31" s="12"/>
      <c r="AL31" s="12"/>
      <c r="AM31" s="44"/>
      <c r="AQ31" s="5" t="s">
        <v>9</v>
      </c>
      <c r="AR31" s="3"/>
      <c r="AT31" s="3"/>
      <c r="AU31" s="3"/>
      <c r="AV31" s="3"/>
    </row>
    <row r="32" spans="2:48" x14ac:dyDescent="0.25">
      <c r="B32" s="43"/>
      <c r="C32" s="12"/>
      <c r="D32" s="12"/>
      <c r="E32" s="12"/>
      <c r="F32" s="12"/>
      <c r="G32" s="12"/>
      <c r="H32" s="12"/>
      <c r="I32" s="12">
        <v>68.2</v>
      </c>
      <c r="J32" s="12"/>
      <c r="K32" s="12"/>
      <c r="L32" s="12"/>
      <c r="M32" s="12"/>
      <c r="N32" s="12"/>
      <c r="O32" s="12"/>
      <c r="P32" s="12"/>
      <c r="Q32" s="12"/>
      <c r="R32" s="44"/>
      <c r="S32" s="7"/>
      <c r="T32" s="7"/>
      <c r="U32" s="7"/>
      <c r="V32" s="4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44"/>
      <c r="AQ32" s="5" t="s">
        <v>10</v>
      </c>
      <c r="AR32" s="3"/>
      <c r="AT32" s="3"/>
      <c r="AU32" s="3">
        <v>6</v>
      </c>
      <c r="AV32" s="3">
        <v>6</v>
      </c>
    </row>
    <row r="33" spans="2:39" x14ac:dyDescent="0.25">
      <c r="B33" s="4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44"/>
      <c r="S33" s="7"/>
      <c r="T33" s="7"/>
      <c r="U33" s="7"/>
      <c r="V33" s="43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44"/>
    </row>
    <row r="34" spans="2:39" x14ac:dyDescent="0.25">
      <c r="B34" s="4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44"/>
      <c r="S34" s="7"/>
      <c r="T34" s="7"/>
      <c r="U34" s="7"/>
      <c r="V34" s="43"/>
      <c r="X34" s="12"/>
      <c r="Y34" s="12"/>
      <c r="Z34" s="12">
        <v>137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44"/>
    </row>
    <row r="35" spans="2:39" x14ac:dyDescent="0.25">
      <c r="B35" s="4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4"/>
      <c r="S35" s="7"/>
      <c r="T35" s="7"/>
      <c r="U35" s="7"/>
      <c r="V35" s="4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v>28.040000000000003</v>
      </c>
      <c r="AJ35" s="12"/>
      <c r="AK35" s="12"/>
      <c r="AL35" s="12">
        <v>7.8</v>
      </c>
      <c r="AM35" s="44"/>
    </row>
    <row r="36" spans="2:39" x14ac:dyDescent="0.25">
      <c r="B36" s="4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4.4000000000000004</v>
      </c>
      <c r="P36" s="12"/>
      <c r="Q36" s="12"/>
      <c r="R36" s="44"/>
      <c r="S36" s="7"/>
      <c r="T36" s="7"/>
      <c r="U36" s="7"/>
      <c r="V36" s="43"/>
      <c r="X36" s="12"/>
      <c r="Y36" s="12"/>
      <c r="Z36" s="12"/>
      <c r="AA36" s="12"/>
      <c r="AB36" s="12"/>
      <c r="AC36" s="12"/>
      <c r="AD36" s="12"/>
      <c r="AE36" s="12"/>
      <c r="AF36" s="12">
        <v>35.200000000000003</v>
      </c>
      <c r="AG36" s="12"/>
      <c r="AH36" s="12"/>
      <c r="AI36" s="12"/>
      <c r="AJ36" s="12"/>
      <c r="AK36" s="12"/>
      <c r="AL36" s="12"/>
      <c r="AM36" s="44"/>
    </row>
    <row r="37" spans="2:39" x14ac:dyDescent="0.25">
      <c r="B37" s="4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44">
        <v>1.8</v>
      </c>
      <c r="S37" s="7"/>
      <c r="T37" s="7"/>
      <c r="U37" s="7"/>
      <c r="V37" s="43"/>
      <c r="W37" s="12"/>
      <c r="X37" s="12"/>
      <c r="Y37" s="12"/>
      <c r="Z37" s="12"/>
      <c r="AA37" s="12"/>
      <c r="AB37" s="12"/>
      <c r="AC37" s="12">
        <v>131.32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44"/>
    </row>
    <row r="38" spans="2:39" x14ac:dyDescent="0.25">
      <c r="B38" s="4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1.6600000000000001</v>
      </c>
      <c r="P38" s="12"/>
      <c r="Q38" s="12"/>
      <c r="R38" s="44"/>
      <c r="S38" s="7"/>
      <c r="T38" s="7"/>
      <c r="U38" s="7"/>
      <c r="V38" s="4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44"/>
    </row>
    <row r="39" spans="2:39" x14ac:dyDescent="0.25">
      <c r="B39" s="4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44"/>
      <c r="S39" s="7"/>
      <c r="T39" s="7"/>
      <c r="U39" s="7"/>
      <c r="V39" s="43"/>
      <c r="W39" s="12"/>
      <c r="X39" s="12"/>
      <c r="Y39" s="12"/>
      <c r="Z39" s="12">
        <v>78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44"/>
    </row>
    <row r="40" spans="2:39" x14ac:dyDescent="0.25">
      <c r="B40" s="43"/>
      <c r="C40" s="12"/>
      <c r="D40" s="12"/>
      <c r="E40" s="12"/>
      <c r="F40" s="12"/>
      <c r="G40" s="12"/>
      <c r="H40" s="12"/>
      <c r="I40" s="12">
        <v>40.6</v>
      </c>
      <c r="J40" s="12"/>
      <c r="K40" s="12"/>
      <c r="L40" s="12"/>
      <c r="M40" s="12"/>
      <c r="N40" s="12"/>
      <c r="O40" s="12"/>
      <c r="P40" s="12"/>
      <c r="Q40" s="12"/>
      <c r="R40" s="44"/>
      <c r="S40" s="7"/>
      <c r="T40" s="7"/>
      <c r="U40" s="7"/>
      <c r="V40" s="4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>
        <v>9.6999999999999993</v>
      </c>
      <c r="AM40" s="44"/>
    </row>
    <row r="41" spans="2:39" x14ac:dyDescent="0.25">
      <c r="B41" s="4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44"/>
      <c r="S41" s="7"/>
      <c r="T41" s="7"/>
      <c r="U41" s="7"/>
      <c r="V41" s="4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44"/>
    </row>
    <row r="42" spans="2:39" x14ac:dyDescent="0.25">
      <c r="B42" s="4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44"/>
      <c r="S42" s="7"/>
      <c r="T42" s="7"/>
      <c r="U42" s="7"/>
      <c r="V42" s="43"/>
      <c r="W42" s="12"/>
      <c r="X42" s="12"/>
      <c r="Y42" s="12"/>
      <c r="Z42" s="12"/>
      <c r="AA42" s="12"/>
      <c r="AB42" s="12"/>
      <c r="AC42" s="12"/>
      <c r="AD42" s="12"/>
      <c r="AE42" s="12"/>
      <c r="AF42" s="12">
        <v>84</v>
      </c>
      <c r="AG42" s="12"/>
      <c r="AH42" s="12"/>
      <c r="AI42" s="12">
        <v>18</v>
      </c>
      <c r="AJ42" s="12"/>
      <c r="AK42" s="12"/>
      <c r="AL42" s="12"/>
      <c r="AM42" s="44"/>
    </row>
    <row r="43" spans="2:39" x14ac:dyDescent="0.25">
      <c r="B43" s="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44"/>
      <c r="S43" s="7"/>
      <c r="T43" s="7"/>
      <c r="U43" s="7"/>
      <c r="V43" s="4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44"/>
    </row>
    <row r="44" spans="2:39" x14ac:dyDescent="0.25">
      <c r="B44" s="4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1.1800000000000002</v>
      </c>
      <c r="P44" s="12"/>
      <c r="Q44" s="12"/>
      <c r="R44" s="44"/>
      <c r="S44" s="7"/>
      <c r="T44" s="7"/>
      <c r="U44" s="7"/>
      <c r="V44" s="4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44"/>
    </row>
    <row r="45" spans="2:39" x14ac:dyDescent="0.25">
      <c r="B45" s="4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44"/>
      <c r="S45" s="7"/>
      <c r="T45" s="7"/>
      <c r="U45" s="7"/>
      <c r="V45" s="43"/>
      <c r="W45" s="12"/>
      <c r="X45" s="12"/>
      <c r="Y45" s="12"/>
      <c r="Z45" s="12"/>
      <c r="AA45" s="12"/>
      <c r="AB45" s="12"/>
      <c r="AC45" s="12">
        <v>105.25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44"/>
    </row>
    <row r="46" spans="2:39" x14ac:dyDescent="0.25">
      <c r="B46" s="43"/>
      <c r="C46" s="12"/>
      <c r="D46" s="12"/>
      <c r="E46" s="12"/>
      <c r="F46" s="12"/>
      <c r="G46" s="12"/>
      <c r="H46" s="12"/>
      <c r="I46" s="12">
        <v>72</v>
      </c>
      <c r="J46" s="12"/>
      <c r="K46" s="12"/>
      <c r="L46" s="12"/>
      <c r="M46" s="12"/>
      <c r="N46" s="12"/>
      <c r="O46" s="12"/>
      <c r="P46" s="12"/>
      <c r="Q46" s="12"/>
      <c r="R46" s="44"/>
      <c r="S46" s="7"/>
      <c r="T46" s="7"/>
      <c r="U46" s="7"/>
      <c r="V46" s="4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19.3</v>
      </c>
      <c r="AM46" s="44"/>
    </row>
    <row r="47" spans="2:39" x14ac:dyDescent="0.25">
      <c r="B47" s="4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44"/>
      <c r="S47" s="7"/>
      <c r="T47" s="7"/>
      <c r="U47" s="7"/>
      <c r="V47" s="4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44"/>
    </row>
    <row r="48" spans="2:39" x14ac:dyDescent="0.25">
      <c r="B48" s="4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44"/>
      <c r="S48" s="7"/>
      <c r="T48" s="7"/>
      <c r="U48" s="7"/>
      <c r="V48" s="43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81</v>
      </c>
      <c r="AG48" s="12"/>
      <c r="AH48" s="12"/>
      <c r="AI48" s="12"/>
      <c r="AJ48" s="12"/>
      <c r="AK48" s="12"/>
      <c r="AL48" s="12"/>
      <c r="AM48" s="44"/>
    </row>
    <row r="49" spans="2:39" x14ac:dyDescent="0.25">
      <c r="B49" s="4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44"/>
      <c r="S49" s="7"/>
      <c r="T49" s="7"/>
      <c r="U49" s="7"/>
      <c r="V49" s="4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v>34</v>
      </c>
      <c r="AJ49" s="12"/>
      <c r="AK49" s="12"/>
      <c r="AL49" s="12"/>
      <c r="AM49" s="44"/>
    </row>
    <row r="50" spans="2:39" x14ac:dyDescent="0.25">
      <c r="B50" s="4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>
        <v>5.1800000000000006</v>
      </c>
      <c r="P50" s="12"/>
      <c r="Q50" s="12"/>
      <c r="R50" s="44"/>
      <c r="S50" s="7"/>
      <c r="T50" s="7"/>
      <c r="U50" s="7"/>
      <c r="V50" s="4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44"/>
    </row>
    <row r="51" spans="2:39" x14ac:dyDescent="0.25">
      <c r="B51" s="4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4"/>
      <c r="S51" s="7"/>
      <c r="T51" s="7"/>
      <c r="U51" s="7"/>
      <c r="V51" s="4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44"/>
    </row>
    <row r="52" spans="2:39" x14ac:dyDescent="0.25">
      <c r="B52" s="43"/>
      <c r="C52" s="12"/>
      <c r="D52" s="12"/>
      <c r="E52" s="12"/>
      <c r="F52" s="12"/>
      <c r="G52" s="12"/>
      <c r="H52" s="12"/>
      <c r="I52" s="12">
        <v>74.400000000000006</v>
      </c>
      <c r="J52" s="12"/>
      <c r="K52" s="12"/>
      <c r="L52" s="12"/>
      <c r="M52" s="12"/>
      <c r="N52" s="12"/>
      <c r="O52" s="12"/>
      <c r="P52" s="12"/>
      <c r="Q52" s="12"/>
      <c r="R52" s="44"/>
      <c r="S52" s="7"/>
      <c r="T52" s="7"/>
      <c r="U52" s="7"/>
      <c r="V52" s="43"/>
      <c r="W52" s="12"/>
      <c r="X52" s="12"/>
      <c r="Y52" s="12"/>
      <c r="Z52" s="12"/>
      <c r="AA52" s="12"/>
      <c r="AB52" s="12"/>
      <c r="AC52" s="12">
        <v>154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44"/>
    </row>
    <row r="53" spans="2:39" x14ac:dyDescent="0.25">
      <c r="B53" s="4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44"/>
      <c r="S53" s="7"/>
      <c r="T53" s="7"/>
      <c r="U53" s="7"/>
      <c r="V53" s="4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44"/>
    </row>
    <row r="54" spans="2:39" x14ac:dyDescent="0.25">
      <c r="B54" s="4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44"/>
      <c r="S54" s="7"/>
      <c r="T54" s="7"/>
      <c r="U54" s="7"/>
      <c r="V54" s="43"/>
      <c r="W54" s="12"/>
      <c r="X54" s="12"/>
      <c r="Y54" s="12"/>
      <c r="Z54" s="12"/>
      <c r="AA54" s="12"/>
      <c r="AB54" s="12"/>
      <c r="AC54" s="12"/>
      <c r="AD54" s="12"/>
      <c r="AE54" s="12"/>
      <c r="AF54" s="12">
        <v>106</v>
      </c>
      <c r="AG54" s="12"/>
      <c r="AH54" s="12"/>
      <c r="AI54" s="12"/>
      <c r="AJ54" s="12"/>
      <c r="AK54" s="12"/>
      <c r="AL54" s="12"/>
      <c r="AM54" s="44"/>
    </row>
    <row r="55" spans="2:39" x14ac:dyDescent="0.25">
      <c r="B55" s="4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44"/>
      <c r="S55" s="7"/>
      <c r="T55" s="7"/>
      <c r="U55" s="7"/>
      <c r="V55" s="4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44"/>
    </row>
    <row r="56" spans="2:39" x14ac:dyDescent="0.25">
      <c r="B56" s="4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>
        <v>7.18</v>
      </c>
      <c r="P56" s="12"/>
      <c r="Q56" s="12"/>
      <c r="R56" s="44"/>
      <c r="S56" s="7"/>
      <c r="T56" s="7"/>
      <c r="U56" s="7"/>
      <c r="V56" s="4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44"/>
    </row>
    <row r="57" spans="2:39" x14ac:dyDescent="0.25">
      <c r="B57" s="4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44"/>
      <c r="S57" s="7"/>
      <c r="T57" s="7"/>
      <c r="U57" s="7"/>
      <c r="V57" s="4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v>23</v>
      </c>
      <c r="AJ57" s="12"/>
      <c r="AK57" s="12"/>
      <c r="AL57" s="12"/>
      <c r="AM57" s="44"/>
    </row>
    <row r="58" spans="2:39" x14ac:dyDescent="0.25">
      <c r="B58" s="43"/>
      <c r="C58" s="12"/>
      <c r="D58" s="12"/>
      <c r="E58" s="12"/>
      <c r="F58" s="12"/>
      <c r="G58" s="12"/>
      <c r="H58" s="12"/>
      <c r="I58" s="12">
        <v>47.4</v>
      </c>
      <c r="J58" s="12"/>
      <c r="K58" s="12"/>
      <c r="L58" s="12"/>
      <c r="M58" s="12"/>
      <c r="N58" s="12"/>
      <c r="O58" s="12"/>
      <c r="P58" s="12"/>
      <c r="Q58" s="12"/>
      <c r="R58" s="44"/>
      <c r="S58" s="7"/>
      <c r="T58" s="7"/>
      <c r="U58" s="7"/>
      <c r="V58" s="43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44"/>
    </row>
    <row r="59" spans="2:39" x14ac:dyDescent="0.25">
      <c r="B59" s="4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44"/>
      <c r="S59" s="7"/>
      <c r="T59" s="7"/>
      <c r="U59" s="7"/>
      <c r="V59" s="43"/>
      <c r="W59" s="12"/>
      <c r="X59" s="12"/>
      <c r="Y59" s="12"/>
      <c r="Z59" s="12"/>
      <c r="AA59" s="12"/>
      <c r="AB59" s="12"/>
      <c r="AC59" s="12">
        <v>94.033333333333346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44"/>
    </row>
    <row r="60" spans="2:39" x14ac:dyDescent="0.25">
      <c r="B60" s="4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44"/>
      <c r="S60" s="7"/>
      <c r="T60" s="7"/>
      <c r="U60" s="7"/>
      <c r="V60" s="43"/>
      <c r="W60" s="12"/>
      <c r="X60" s="12"/>
      <c r="Y60" s="12"/>
      <c r="Z60" s="12"/>
      <c r="AA60" s="12"/>
      <c r="AB60" s="12"/>
      <c r="AC60" s="12"/>
      <c r="AD60" s="12"/>
      <c r="AE60" s="12"/>
      <c r="AF60" s="12">
        <v>75.8</v>
      </c>
      <c r="AG60" s="12"/>
      <c r="AH60" s="12"/>
      <c r="AI60" s="12"/>
      <c r="AJ60" s="12"/>
      <c r="AK60" s="12"/>
      <c r="AL60" s="12"/>
      <c r="AM60" s="44"/>
    </row>
    <row r="61" spans="2:39" x14ac:dyDescent="0.25">
      <c r="B61" s="4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44"/>
      <c r="S61" s="7"/>
      <c r="T61" s="7"/>
      <c r="U61" s="7"/>
      <c r="V61" s="43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44"/>
    </row>
    <row r="62" spans="2:39" x14ac:dyDescent="0.25">
      <c r="B62" s="4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v>13.5</v>
      </c>
      <c r="P62" s="12"/>
      <c r="Q62" s="12"/>
      <c r="R62" s="44"/>
      <c r="S62" s="7"/>
      <c r="T62" s="7"/>
      <c r="U62" s="7"/>
      <c r="V62" s="43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v>28.9</v>
      </c>
      <c r="AJ62" s="12"/>
      <c r="AK62" s="12"/>
      <c r="AL62" s="12"/>
      <c r="AM62" s="44"/>
    </row>
    <row r="63" spans="2:39" x14ac:dyDescent="0.25">
      <c r="B63" s="4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44"/>
      <c r="S63" s="7"/>
      <c r="T63" s="7"/>
      <c r="U63" s="7"/>
      <c r="V63" s="43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44"/>
    </row>
    <row r="64" spans="2:39" x14ac:dyDescent="0.25">
      <c r="B64" s="4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32.6</v>
      </c>
      <c r="P64" s="12"/>
      <c r="Q64" s="12"/>
      <c r="R64" s="44"/>
      <c r="S64" s="7"/>
      <c r="T64" s="7"/>
      <c r="U64" s="7"/>
      <c r="V64" s="43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44"/>
    </row>
    <row r="65" spans="2:39" x14ac:dyDescent="0.25">
      <c r="B65" s="4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44"/>
      <c r="S65" s="7"/>
      <c r="T65" s="7"/>
      <c r="U65" s="7"/>
      <c r="V65" s="43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44"/>
    </row>
    <row r="66" spans="2:39" x14ac:dyDescent="0.25">
      <c r="B66" s="4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44"/>
      <c r="S66" s="7"/>
      <c r="T66" s="7"/>
      <c r="U66" s="7"/>
      <c r="V66" s="43"/>
      <c r="W66" s="12"/>
      <c r="X66" s="12"/>
      <c r="Y66" s="12"/>
      <c r="Z66" s="12"/>
      <c r="AA66" s="12"/>
      <c r="AB66" s="12"/>
      <c r="AC66" s="12">
        <v>165</v>
      </c>
      <c r="AD66" s="12"/>
      <c r="AE66" s="12"/>
      <c r="AF66" s="12">
        <v>99</v>
      </c>
      <c r="AG66" s="12"/>
      <c r="AH66" s="12"/>
      <c r="AI66" s="12"/>
      <c r="AJ66" s="12"/>
      <c r="AK66" s="12"/>
      <c r="AL66" s="12"/>
      <c r="AM66" s="44"/>
    </row>
    <row r="67" spans="2:39" x14ac:dyDescent="0.25">
      <c r="B67" s="4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4"/>
      <c r="S67" s="7"/>
      <c r="T67" s="7"/>
      <c r="U67" s="7"/>
      <c r="V67" s="43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v>26</v>
      </c>
      <c r="AJ67" s="12"/>
      <c r="AK67" s="12"/>
      <c r="AL67" s="12"/>
      <c r="AM67" s="44"/>
    </row>
    <row r="68" spans="2:39" x14ac:dyDescent="0.25">
      <c r="B68" s="4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44"/>
      <c r="S68" s="7"/>
      <c r="T68" s="7"/>
      <c r="U68" s="7"/>
      <c r="V68" s="43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J68" s="12"/>
      <c r="AK68" s="12"/>
      <c r="AL68" s="12"/>
      <c r="AM68" s="44"/>
    </row>
    <row r="69" spans="2:39" x14ac:dyDescent="0.25">
      <c r="B69" s="4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5.7</v>
      </c>
      <c r="P69" s="12"/>
      <c r="Q69" s="12"/>
      <c r="R69" s="44"/>
      <c r="S69" s="7"/>
      <c r="T69" s="7"/>
      <c r="U69" s="7"/>
      <c r="V69" s="43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J69" s="12"/>
      <c r="AK69" s="12"/>
      <c r="AL69" s="12"/>
      <c r="AM69" s="44"/>
    </row>
    <row r="70" spans="2:39" x14ac:dyDescent="0.25">
      <c r="B70" s="4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44"/>
      <c r="S70" s="7"/>
      <c r="T70" s="7"/>
      <c r="U70" s="7"/>
      <c r="V70" s="43"/>
      <c r="W70" s="12"/>
      <c r="X70" s="12"/>
      <c r="Y70" s="12"/>
      <c r="Z70" s="12"/>
      <c r="AA70" s="12"/>
      <c r="AB70" s="12"/>
      <c r="AC70" s="12"/>
      <c r="AD70" s="12"/>
      <c r="AE70" s="12"/>
      <c r="AF70" s="12">
        <v>120</v>
      </c>
      <c r="AG70" s="12"/>
      <c r="AH70" s="12"/>
      <c r="AJ70" s="12"/>
      <c r="AK70" s="12"/>
      <c r="AL70" s="12"/>
      <c r="AM70" s="44"/>
    </row>
    <row r="71" spans="2:39" x14ac:dyDescent="0.25">
      <c r="B71" s="4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44"/>
      <c r="S71" s="7"/>
      <c r="T71" s="7"/>
      <c r="U71" s="7"/>
      <c r="V71" s="43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J71" s="12"/>
      <c r="AK71" s="12"/>
      <c r="AL71" s="12"/>
      <c r="AM71" s="44"/>
    </row>
    <row r="72" spans="2:39" x14ac:dyDescent="0.25">
      <c r="B72" s="4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15.3</v>
      </c>
      <c r="P72" s="12"/>
      <c r="Q72" s="12"/>
      <c r="R72" s="44"/>
      <c r="S72" s="7"/>
      <c r="T72" s="7"/>
      <c r="U72" s="7"/>
      <c r="V72" s="43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J72" s="12"/>
      <c r="AK72" s="12"/>
      <c r="AL72" s="12"/>
      <c r="AM72" s="44"/>
    </row>
    <row r="73" spans="2:39" x14ac:dyDescent="0.25">
      <c r="B73" s="4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44"/>
      <c r="S73" s="7"/>
      <c r="T73" s="7"/>
      <c r="U73" s="7"/>
      <c r="V73" s="43"/>
      <c r="W73" s="12"/>
      <c r="X73" s="12"/>
      <c r="Y73" s="12"/>
      <c r="Z73" s="12"/>
      <c r="AA73" s="12"/>
      <c r="AB73" s="12"/>
      <c r="AC73" s="12">
        <v>151</v>
      </c>
      <c r="AD73" s="12"/>
      <c r="AE73" s="12"/>
      <c r="AF73" s="12"/>
      <c r="AG73" s="12"/>
      <c r="AH73" s="12"/>
      <c r="AJ73" s="12"/>
      <c r="AK73" s="12"/>
      <c r="AL73" s="12"/>
      <c r="AM73" s="44"/>
    </row>
    <row r="74" spans="2:39" x14ac:dyDescent="0.25">
      <c r="B74" s="4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44"/>
      <c r="S74" s="7"/>
      <c r="T74" s="7"/>
      <c r="U74" s="7"/>
      <c r="V74" s="43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J74" s="12"/>
      <c r="AK74" s="12"/>
      <c r="AL74" s="12"/>
      <c r="AM74" s="44"/>
    </row>
    <row r="75" spans="2:39" x14ac:dyDescent="0.25">
      <c r="B75" s="4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44"/>
      <c r="S75" s="7"/>
      <c r="T75" s="7"/>
      <c r="U75" s="7"/>
      <c r="V75" s="43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J75" s="12"/>
      <c r="AK75" s="12"/>
      <c r="AL75" s="12"/>
      <c r="AM75" s="44"/>
    </row>
    <row r="76" spans="2:39" x14ac:dyDescent="0.25">
      <c r="B76" s="4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4"/>
      <c r="S76" s="7"/>
      <c r="T76" s="7"/>
      <c r="U76" s="7"/>
      <c r="V76" s="43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J76" s="12"/>
      <c r="AK76" s="12"/>
      <c r="AL76" s="12"/>
      <c r="AM76" s="44"/>
    </row>
    <row r="77" spans="2:39" x14ac:dyDescent="0.25">
      <c r="B77" s="4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44"/>
      <c r="S77" s="7"/>
      <c r="T77" s="7"/>
      <c r="U77" s="7"/>
      <c r="V77" s="43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J77" s="12"/>
      <c r="AK77" s="12"/>
      <c r="AL77" s="12"/>
      <c r="AM77" s="44"/>
    </row>
    <row r="78" spans="2:39" x14ac:dyDescent="0.25">
      <c r="B78" s="4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44"/>
      <c r="S78" s="7"/>
      <c r="T78" s="7"/>
      <c r="U78" s="7"/>
      <c r="V78" s="43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J78" s="12"/>
      <c r="AK78" s="12"/>
      <c r="AL78" s="12"/>
      <c r="AM78" s="44"/>
    </row>
    <row r="79" spans="2:39" x14ac:dyDescent="0.25">
      <c r="B79" s="4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44"/>
      <c r="S79" s="7"/>
      <c r="T79" s="7"/>
      <c r="U79" s="7"/>
      <c r="V79" s="43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J79" s="12"/>
      <c r="AK79" s="12"/>
      <c r="AL79" s="12"/>
      <c r="AM79" s="44"/>
    </row>
    <row r="80" spans="2:39" x14ac:dyDescent="0.25">
      <c r="B80" s="4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44"/>
      <c r="S80" s="7"/>
      <c r="T80" s="7"/>
      <c r="U80" s="7"/>
      <c r="V80" s="43"/>
      <c r="W80" s="12"/>
      <c r="X80" s="12"/>
      <c r="Y80" s="12"/>
      <c r="Z80" s="12"/>
      <c r="AA80" s="12"/>
      <c r="AB80" s="12"/>
      <c r="AC80" s="12">
        <v>140.97499999999999</v>
      </c>
      <c r="AD80" s="12"/>
      <c r="AE80" s="12"/>
      <c r="AF80" s="12"/>
      <c r="AG80" s="12"/>
      <c r="AH80" s="12"/>
      <c r="AJ80" s="12"/>
      <c r="AK80" s="12"/>
      <c r="AL80" s="12"/>
      <c r="AM80" s="44"/>
    </row>
    <row r="81" spans="2:39" x14ac:dyDescent="0.25">
      <c r="B81" s="4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44"/>
      <c r="S81" s="7"/>
      <c r="T81" s="7"/>
      <c r="U81" s="7"/>
      <c r="V81" s="43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44"/>
    </row>
    <row r="82" spans="2:39" x14ac:dyDescent="0.25">
      <c r="B82" s="4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44"/>
      <c r="S82" s="7"/>
      <c r="T82" s="7"/>
      <c r="U82" s="7"/>
      <c r="V82" s="43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44"/>
    </row>
    <row r="83" spans="2:39" x14ac:dyDescent="0.25">
      <c r="B83" s="4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44"/>
      <c r="S83" s="7"/>
      <c r="T83" s="7"/>
      <c r="U83" s="7"/>
      <c r="V83" s="43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44"/>
    </row>
    <row r="84" spans="2:39" x14ac:dyDescent="0.25">
      <c r="B84" s="4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44"/>
      <c r="S84" s="7"/>
      <c r="T84" s="7"/>
      <c r="U84" s="7"/>
      <c r="V84" s="43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44"/>
    </row>
    <row r="85" spans="2:39" x14ac:dyDescent="0.25">
      <c r="B85" s="4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44"/>
      <c r="S85" s="7"/>
      <c r="T85" s="7"/>
      <c r="U85" s="7"/>
      <c r="V85" s="43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44"/>
    </row>
    <row r="86" spans="2:39" x14ac:dyDescent="0.25">
      <c r="B86" s="4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44"/>
      <c r="S86" s="7"/>
      <c r="T86" s="7"/>
      <c r="U86" s="7"/>
      <c r="V86" s="43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44"/>
    </row>
    <row r="87" spans="2:39" x14ac:dyDescent="0.25">
      <c r="B87" s="4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4"/>
      <c r="S87" s="7"/>
      <c r="T87" s="7"/>
      <c r="U87" s="7"/>
      <c r="V87" s="43"/>
      <c r="W87" s="12"/>
      <c r="X87" s="12"/>
      <c r="Y87" s="12"/>
      <c r="Z87" s="12"/>
      <c r="AA87" s="12"/>
      <c r="AB87" s="12"/>
      <c r="AC87" s="12">
        <v>114.93333333333334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44"/>
    </row>
    <row r="88" spans="2:39" x14ac:dyDescent="0.25">
      <c r="B88" s="4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4"/>
      <c r="S88" s="7"/>
      <c r="T88" s="7"/>
      <c r="U88" s="7"/>
      <c r="V88" s="43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44"/>
    </row>
    <row r="89" spans="2:39" x14ac:dyDescent="0.25">
      <c r="B89" s="4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44"/>
      <c r="S89" s="7"/>
      <c r="T89" s="7"/>
      <c r="U89" s="7"/>
      <c r="V89" s="4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44"/>
    </row>
    <row r="90" spans="2:39" x14ac:dyDescent="0.25">
      <c r="B90" s="4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44"/>
      <c r="S90" s="7"/>
      <c r="T90" s="7"/>
      <c r="U90" s="7"/>
      <c r="V90" s="43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44"/>
    </row>
    <row r="91" spans="2:39" x14ac:dyDescent="0.25">
      <c r="B91" s="4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4"/>
      <c r="S91" s="7"/>
      <c r="T91" s="7"/>
      <c r="U91" s="7"/>
      <c r="V91" s="43"/>
      <c r="W91" s="12"/>
      <c r="X91" s="12"/>
      <c r="Y91" s="12"/>
      <c r="Z91" s="12"/>
      <c r="AA91" s="12"/>
      <c r="AB91" s="12"/>
      <c r="AC91" s="12">
        <v>102.33333333333333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44"/>
    </row>
    <row r="92" spans="2:39" x14ac:dyDescent="0.25">
      <c r="B92" s="4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44"/>
      <c r="S92" s="7"/>
      <c r="T92" s="7"/>
      <c r="U92" s="7"/>
      <c r="V92" s="43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44"/>
    </row>
    <row r="93" spans="2:39" x14ac:dyDescent="0.25">
      <c r="B93" s="4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44"/>
      <c r="S93" s="7"/>
      <c r="T93" s="7"/>
      <c r="U93" s="7"/>
      <c r="V93" s="43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44"/>
    </row>
    <row r="94" spans="2:39" x14ac:dyDescent="0.25">
      <c r="B94" s="4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44"/>
      <c r="S94" s="7"/>
      <c r="T94" s="7"/>
      <c r="U94" s="7"/>
      <c r="V94" s="43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44"/>
    </row>
    <row r="95" spans="2:39" x14ac:dyDescent="0.25">
      <c r="B95" s="4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4"/>
      <c r="S95" s="7"/>
      <c r="T95" s="7"/>
      <c r="U95" s="7"/>
      <c r="V95" s="43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44"/>
    </row>
    <row r="96" spans="2:39" x14ac:dyDescent="0.25">
      <c r="B96" s="4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44"/>
      <c r="S96" s="7"/>
      <c r="T96" s="7"/>
      <c r="U96" s="7"/>
      <c r="V96" s="43"/>
      <c r="W96" s="12"/>
      <c r="X96" s="12"/>
      <c r="Y96" s="12"/>
      <c r="Z96" s="12"/>
      <c r="AA96" s="12"/>
      <c r="AB96" s="12"/>
      <c r="AC96" s="12">
        <v>84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44"/>
    </row>
    <row r="97" spans="2:39" x14ac:dyDescent="0.25">
      <c r="B97" s="4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44"/>
      <c r="S97" s="7"/>
      <c r="T97" s="7"/>
      <c r="U97" s="7"/>
      <c r="V97" s="43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44"/>
    </row>
    <row r="98" spans="2:39" x14ac:dyDescent="0.25">
      <c r="B98" s="4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44"/>
      <c r="S98" s="7"/>
      <c r="T98" s="7"/>
      <c r="U98" s="7"/>
      <c r="V98" s="43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44"/>
    </row>
    <row r="99" spans="2:39" x14ac:dyDescent="0.25">
      <c r="B99" s="4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4"/>
      <c r="S99" s="7"/>
      <c r="T99" s="7"/>
      <c r="U99" s="7"/>
      <c r="V99" s="43"/>
      <c r="W99" s="12"/>
      <c r="X99" s="12"/>
      <c r="Y99" s="12"/>
      <c r="Z99" s="12"/>
      <c r="AA99" s="12"/>
      <c r="AB99" s="12"/>
      <c r="AC99" s="12">
        <v>115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44"/>
    </row>
    <row r="100" spans="2:39" x14ac:dyDescent="0.25">
      <c r="B100" s="4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44"/>
      <c r="S100" s="7"/>
      <c r="T100" s="7"/>
      <c r="U100" s="7"/>
      <c r="V100" s="43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44"/>
    </row>
    <row r="101" spans="2:39" x14ac:dyDescent="0.25">
      <c r="B101" s="4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44"/>
      <c r="S101" s="7"/>
      <c r="T101" s="7"/>
      <c r="U101" s="7"/>
      <c r="V101" s="43"/>
      <c r="W101" s="12"/>
      <c r="X101" s="12"/>
      <c r="Y101" s="12"/>
      <c r="Z101" s="12"/>
      <c r="AA101" s="12"/>
      <c r="AB101" s="12"/>
      <c r="AC101" s="12">
        <v>135</v>
      </c>
      <c r="AD101" s="12"/>
      <c r="AE101" s="12"/>
      <c r="AF101" s="12"/>
      <c r="AG101" s="12"/>
      <c r="AH101" s="12"/>
      <c r="AI101" s="12"/>
      <c r="AJ101" s="12"/>
      <c r="AK101" s="12"/>
      <c r="AL101" s="12"/>
      <c r="AM101" s="44"/>
    </row>
    <row r="102" spans="2:39" x14ac:dyDescent="0.25">
      <c r="B102" s="4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44"/>
      <c r="S102" s="7"/>
      <c r="T102" s="7"/>
      <c r="U102" s="7"/>
      <c r="V102" s="43"/>
      <c r="W102" s="12"/>
      <c r="X102" s="12"/>
      <c r="Y102" s="12"/>
      <c r="Z102" s="12"/>
      <c r="AA102" s="12"/>
      <c r="AB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44"/>
    </row>
    <row r="103" spans="2:39" x14ac:dyDescent="0.25">
      <c r="B103" s="4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44"/>
      <c r="S103" s="7"/>
      <c r="T103" s="7"/>
      <c r="U103" s="7"/>
      <c r="V103" s="43"/>
      <c r="W103" s="12"/>
      <c r="X103" s="12"/>
      <c r="Y103" s="12"/>
      <c r="Z103" s="12"/>
      <c r="AA103" s="12"/>
      <c r="AB103" s="12"/>
      <c r="AD103" s="12"/>
      <c r="AE103" s="12"/>
      <c r="AG103" s="12"/>
      <c r="AH103" s="12"/>
      <c r="AI103" s="12"/>
      <c r="AJ103" s="12"/>
      <c r="AK103" s="12"/>
      <c r="AL103" s="12"/>
      <c r="AM103" s="44"/>
    </row>
    <row r="104" spans="2:39" x14ac:dyDescent="0.25">
      <c r="B104" s="4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4"/>
      <c r="S104" s="7"/>
      <c r="T104" s="7"/>
      <c r="U104" s="7"/>
      <c r="V104" s="43"/>
      <c r="W104" s="12"/>
      <c r="X104" s="12"/>
      <c r="Y104" s="12"/>
      <c r="Z104" s="12"/>
      <c r="AA104" s="12"/>
      <c r="AB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44"/>
    </row>
    <row r="105" spans="2:39" x14ac:dyDescent="0.25">
      <c r="B105" s="4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44"/>
      <c r="S105" s="7"/>
      <c r="T105" s="7"/>
      <c r="U105" s="7"/>
      <c r="V105" s="43"/>
      <c r="W105" s="12"/>
      <c r="X105" s="12"/>
      <c r="Y105" s="12"/>
      <c r="Z105" s="12"/>
      <c r="AA105" s="12"/>
      <c r="AB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44"/>
    </row>
    <row r="106" spans="2:39" x14ac:dyDescent="0.25">
      <c r="B106" s="4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44"/>
      <c r="S106" s="7"/>
      <c r="T106" s="7"/>
      <c r="U106" s="7"/>
      <c r="V106" s="43"/>
      <c r="W106" s="12"/>
      <c r="X106" s="12"/>
      <c r="Y106" s="12"/>
      <c r="Z106" s="12"/>
      <c r="AA106" s="12"/>
      <c r="AB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44"/>
    </row>
    <row r="107" spans="2:39" x14ac:dyDescent="0.25">
      <c r="B107" s="4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44"/>
      <c r="S107" s="7"/>
      <c r="T107" s="7"/>
      <c r="U107" s="7"/>
      <c r="V107" s="43"/>
      <c r="W107" s="12"/>
      <c r="X107" s="12"/>
      <c r="Y107" s="12"/>
      <c r="Z107" s="12"/>
      <c r="AA107" s="12"/>
      <c r="AB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44"/>
    </row>
    <row r="108" spans="2:39" s="4" customFormat="1" ht="18.75" x14ac:dyDescent="0.3">
      <c r="B108" s="58" t="s">
        <v>41</v>
      </c>
      <c r="C108" s="59">
        <f>AVERAGE(C5:C106)</f>
        <v>60.52</v>
      </c>
      <c r="D108" s="59"/>
      <c r="E108" s="59"/>
      <c r="F108" s="59">
        <f>AVERAGE(F5:F106)</f>
        <v>49.33</v>
      </c>
      <c r="G108" s="59"/>
      <c r="H108" s="59"/>
      <c r="I108" s="59">
        <f>AVERAGE(I5:I106)</f>
        <v>52.833333333333336</v>
      </c>
      <c r="J108" s="59"/>
      <c r="K108" s="59"/>
      <c r="L108" s="59">
        <f>AVERAGE(L5:L106)</f>
        <v>27.296190476190475</v>
      </c>
      <c r="M108" s="59"/>
      <c r="N108" s="59"/>
      <c r="O108" s="59">
        <f>AVERAGE(O5:O106)</f>
        <v>7.6861538461538448</v>
      </c>
      <c r="P108" s="59"/>
      <c r="Q108" s="59"/>
      <c r="R108" s="60">
        <f>AVERAGE(R5:R106)</f>
        <v>4.10952380952381</v>
      </c>
      <c r="S108" s="61"/>
      <c r="T108" s="61"/>
      <c r="U108" s="61"/>
      <c r="V108" s="58"/>
      <c r="W108" s="59">
        <f>AVERAGE(W5:W106)</f>
        <v>115.81666666666666</v>
      </c>
      <c r="X108" s="59"/>
      <c r="Y108" s="59"/>
      <c r="Z108" s="59">
        <f>AVERAGE(Z5:Z106)</f>
        <v>106.88888888888889</v>
      </c>
      <c r="AA108" s="59"/>
      <c r="AB108" s="59"/>
      <c r="AC108" s="59">
        <f>AVERAGE(AC5:AC106)</f>
        <v>121.56314814814813</v>
      </c>
      <c r="AD108" s="59"/>
      <c r="AE108" s="59"/>
      <c r="AF108" s="59">
        <f>AVERAGE(AF5:AF106)</f>
        <v>72.033333333333331</v>
      </c>
      <c r="AG108" s="59"/>
      <c r="AH108" s="59"/>
      <c r="AI108" s="59">
        <f>AVERAGE(AI5:AI106)</f>
        <v>25.637777777777778</v>
      </c>
      <c r="AJ108" s="59"/>
      <c r="AK108" s="59"/>
      <c r="AL108" s="59">
        <f>AVERAGE(AL5:AL106)</f>
        <v>7.5727272727272714</v>
      </c>
      <c r="AM108" s="60"/>
    </row>
    <row r="109" spans="2:39" s="4" customFormat="1" x14ac:dyDescent="0.25">
      <c r="B109" s="41" t="s">
        <v>3</v>
      </c>
      <c r="C109" s="30">
        <f>STDEV(C8:C106)/SQRT(COUNT(C6:C106))</f>
        <v>5.2374994033412401</v>
      </c>
      <c r="D109" s="30"/>
      <c r="E109" s="30"/>
      <c r="F109" s="30">
        <f t="shared" ref="D109:AL109" si="0">STDEV(F8:F106)/SQRT(COUNT(F6:F106))</f>
        <v>5.1132953062471245</v>
      </c>
      <c r="G109" s="30"/>
      <c r="H109" s="30"/>
      <c r="I109" s="30">
        <f t="shared" si="0"/>
        <v>5.1429822736099986</v>
      </c>
      <c r="J109" s="30"/>
      <c r="K109" s="30"/>
      <c r="L109" s="30">
        <f t="shared" si="0"/>
        <v>4.6090909379590697</v>
      </c>
      <c r="M109" s="30"/>
      <c r="N109" s="30"/>
      <c r="O109" s="30">
        <f t="shared" si="0"/>
        <v>2.4262669274331339</v>
      </c>
      <c r="P109" s="30"/>
      <c r="Q109" s="30"/>
      <c r="R109" s="30">
        <f t="shared" si="0"/>
        <v>1.1347030538463194</v>
      </c>
      <c r="S109" s="30"/>
      <c r="T109" s="30"/>
      <c r="U109" s="30"/>
      <c r="V109" s="30"/>
      <c r="W109" s="30">
        <f t="shared" si="0"/>
        <v>13.264124547063027</v>
      </c>
      <c r="X109" s="30"/>
      <c r="Y109" s="30"/>
      <c r="Z109" s="30">
        <f t="shared" si="0"/>
        <v>11.032080045188977</v>
      </c>
      <c r="AA109" s="30"/>
      <c r="AB109" s="30"/>
      <c r="AC109" s="30">
        <f t="shared" si="0"/>
        <v>6.2019768483966899</v>
      </c>
      <c r="AD109" s="30"/>
      <c r="AE109" s="30"/>
      <c r="AF109" s="30">
        <f t="shared" si="0"/>
        <v>5.8429600836975233</v>
      </c>
      <c r="AG109" s="30"/>
      <c r="AH109" s="30"/>
      <c r="AI109" s="30">
        <f t="shared" si="0"/>
        <v>2.2255796858956987</v>
      </c>
      <c r="AJ109" s="30"/>
      <c r="AK109" s="30"/>
      <c r="AL109" s="30">
        <f t="shared" si="0"/>
        <v>1.4051910843266393</v>
      </c>
      <c r="AM109" s="42"/>
    </row>
    <row r="110" spans="2:39" x14ac:dyDescent="0.25">
      <c r="B110" s="4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2:39" x14ac:dyDescent="0.25">
      <c r="B111" s="4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44"/>
      <c r="S111" s="7"/>
      <c r="T111" s="7"/>
      <c r="U111" s="7"/>
      <c r="V111" s="43"/>
      <c r="W111" s="12"/>
      <c r="X111" s="12"/>
      <c r="Y111" s="12"/>
      <c r="Z111" s="12"/>
      <c r="AA111" s="12"/>
      <c r="AB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44"/>
    </row>
    <row r="112" spans="2:39" x14ac:dyDescent="0.25">
      <c r="B112" s="4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44"/>
      <c r="S112" s="7"/>
      <c r="T112" s="7"/>
      <c r="U112" s="7"/>
      <c r="V112" s="43"/>
      <c r="W112" s="12"/>
      <c r="X112" s="12"/>
      <c r="Y112" s="12"/>
      <c r="Z112" s="12"/>
      <c r="AA112" s="12"/>
      <c r="AB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44"/>
    </row>
    <row r="113" spans="2:39" x14ac:dyDescent="0.25">
      <c r="B113" s="4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44"/>
      <c r="S113" s="7"/>
      <c r="T113" s="7"/>
      <c r="U113" s="7"/>
      <c r="V113" s="43"/>
      <c r="W113" s="12"/>
      <c r="X113" s="12"/>
      <c r="Y113" s="12"/>
      <c r="Z113" s="12"/>
      <c r="AA113" s="12"/>
      <c r="AB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44"/>
    </row>
    <row r="114" spans="2:39" x14ac:dyDescent="0.25">
      <c r="B114" s="4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44"/>
      <c r="S114" s="7"/>
      <c r="T114" s="7"/>
      <c r="U114" s="7"/>
      <c r="V114" s="43"/>
      <c r="W114" s="12"/>
      <c r="X114" s="12"/>
      <c r="Y114" s="12"/>
      <c r="Z114" s="12"/>
      <c r="AA114" s="12"/>
      <c r="AB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44"/>
    </row>
    <row r="115" spans="2:39" x14ac:dyDescent="0.25">
      <c r="B115" s="4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4"/>
      <c r="S115" s="7"/>
      <c r="T115" s="7"/>
      <c r="U115" s="7"/>
      <c r="V115" s="43"/>
      <c r="W115" s="12"/>
      <c r="X115" s="12"/>
      <c r="Y115" s="12"/>
      <c r="Z115" s="12"/>
      <c r="AA115" s="12"/>
      <c r="AB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44"/>
    </row>
    <row r="116" spans="2:39" x14ac:dyDescent="0.25">
      <c r="B116" s="4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44"/>
      <c r="S116" s="7"/>
      <c r="T116" s="7"/>
      <c r="U116" s="7"/>
      <c r="V116" s="43"/>
      <c r="W116" s="12"/>
      <c r="X116" s="12"/>
      <c r="Y116" s="12"/>
      <c r="Z116" s="12"/>
      <c r="AA116" s="12"/>
      <c r="AB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44"/>
    </row>
    <row r="117" spans="2:39" x14ac:dyDescent="0.25">
      <c r="B117" s="4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44"/>
      <c r="S117" s="7"/>
      <c r="T117" s="7"/>
      <c r="U117" s="7"/>
      <c r="V117" s="43"/>
      <c r="W117" s="12"/>
      <c r="X117" s="12"/>
      <c r="Y117" s="12"/>
      <c r="Z117" s="12"/>
      <c r="AA117" s="12"/>
      <c r="AB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44"/>
    </row>
    <row r="118" spans="2:39" x14ac:dyDescent="0.25">
      <c r="B118" s="4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44"/>
      <c r="S118" s="7"/>
      <c r="T118" s="7"/>
      <c r="U118" s="7"/>
      <c r="V118" s="43"/>
      <c r="W118" s="12"/>
      <c r="X118" s="12"/>
      <c r="Y118" s="12"/>
      <c r="Z118" s="12"/>
      <c r="AA118" s="12"/>
      <c r="AB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44"/>
    </row>
    <row r="119" spans="2:39" x14ac:dyDescent="0.25">
      <c r="B119" s="4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44"/>
      <c r="S119" s="7"/>
      <c r="T119" s="7"/>
      <c r="U119" s="7"/>
      <c r="V119" s="43"/>
      <c r="W119" s="12"/>
      <c r="X119" s="12"/>
      <c r="Y119" s="12"/>
      <c r="Z119" s="12"/>
      <c r="AA119" s="12"/>
      <c r="AB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44"/>
    </row>
    <row r="120" spans="2:39" x14ac:dyDescent="0.25">
      <c r="B120" s="4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44"/>
      <c r="S120" s="7"/>
      <c r="T120" s="7"/>
      <c r="U120" s="7"/>
      <c r="V120" s="43"/>
      <c r="W120" s="12"/>
      <c r="X120" s="12"/>
      <c r="Y120" s="12"/>
      <c r="Z120" s="12"/>
      <c r="AA120" s="12"/>
      <c r="AB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44"/>
    </row>
    <row r="121" spans="2:39" x14ac:dyDescent="0.25">
      <c r="B121" s="4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4"/>
      <c r="S121" s="7"/>
      <c r="T121" s="7"/>
      <c r="U121" s="7"/>
      <c r="V121" s="43"/>
      <c r="W121" s="12"/>
      <c r="X121" s="12"/>
      <c r="Y121" s="12"/>
      <c r="Z121" s="12"/>
      <c r="AA121" s="12"/>
      <c r="AB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44"/>
    </row>
    <row r="122" spans="2:39" x14ac:dyDescent="0.25">
      <c r="B122" s="4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44"/>
      <c r="S122" s="7"/>
      <c r="T122" s="7"/>
      <c r="U122" s="7"/>
      <c r="V122" s="43"/>
      <c r="W122" s="12"/>
      <c r="X122" s="12"/>
      <c r="Y122" s="12"/>
      <c r="Z122" s="12"/>
      <c r="AA122" s="12"/>
      <c r="AB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44"/>
    </row>
    <row r="123" spans="2:39" x14ac:dyDescent="0.25">
      <c r="B123" s="4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44"/>
      <c r="S123" s="7"/>
      <c r="T123" s="7"/>
      <c r="U123" s="7"/>
      <c r="V123" s="43"/>
      <c r="W123" s="12"/>
      <c r="X123" s="12"/>
      <c r="Y123" s="12"/>
      <c r="Z123" s="12"/>
      <c r="AA123" s="12"/>
      <c r="AB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44"/>
    </row>
    <row r="124" spans="2:39" x14ac:dyDescent="0.25">
      <c r="B124" s="4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44"/>
      <c r="S124" s="7"/>
      <c r="T124" s="7"/>
      <c r="U124" s="7"/>
      <c r="V124" s="43"/>
      <c r="W124" s="12"/>
      <c r="X124" s="12"/>
      <c r="Y124" s="12"/>
      <c r="Z124" s="12"/>
      <c r="AA124" s="12"/>
      <c r="AB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44"/>
    </row>
    <row r="125" spans="2:39" x14ac:dyDescent="0.25">
      <c r="B125" s="4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44"/>
      <c r="S125" s="7"/>
      <c r="T125" s="7"/>
      <c r="U125" s="7"/>
      <c r="V125" s="43"/>
      <c r="W125" s="12"/>
      <c r="X125" s="12"/>
      <c r="Y125" s="12"/>
      <c r="Z125" s="12"/>
      <c r="AA125" s="12"/>
      <c r="AB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44"/>
    </row>
    <row r="126" spans="2:39" x14ac:dyDescent="0.25">
      <c r="B126" s="4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44"/>
      <c r="S126" s="7"/>
      <c r="T126" s="7"/>
      <c r="U126" s="7"/>
      <c r="V126" s="43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44"/>
    </row>
    <row r="127" spans="2:39" x14ac:dyDescent="0.25">
      <c r="B127" s="4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44"/>
      <c r="S127" s="7"/>
      <c r="T127" s="7"/>
      <c r="U127" s="7"/>
      <c r="V127" s="43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44"/>
    </row>
    <row r="128" spans="2:39" x14ac:dyDescent="0.25">
      <c r="B128" s="4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44"/>
      <c r="S128" s="7"/>
      <c r="T128" s="7"/>
      <c r="U128" s="7"/>
      <c r="V128" s="43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44"/>
    </row>
    <row r="129" spans="2:39" x14ac:dyDescent="0.25">
      <c r="B129" s="4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44"/>
      <c r="S129" s="7"/>
      <c r="T129" s="7"/>
      <c r="U129" s="7"/>
      <c r="V129" s="43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44"/>
    </row>
    <row r="130" spans="2:39" x14ac:dyDescent="0.25">
      <c r="B130" s="4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44"/>
      <c r="S130" s="7"/>
      <c r="T130" s="7"/>
      <c r="U130" s="7"/>
      <c r="V130" s="43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44"/>
    </row>
    <row r="131" spans="2:39" x14ac:dyDescent="0.25">
      <c r="B131" s="4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44"/>
      <c r="S131" s="7"/>
      <c r="T131" s="7"/>
      <c r="U131" s="7"/>
      <c r="V131" s="43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44"/>
    </row>
    <row r="132" spans="2:39" x14ac:dyDescent="0.25">
      <c r="B132" s="4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44"/>
      <c r="S132" s="7"/>
      <c r="T132" s="7"/>
      <c r="U132" s="7"/>
      <c r="V132" s="43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44"/>
    </row>
    <row r="133" spans="2:39" x14ac:dyDescent="0.25">
      <c r="B133" s="4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44"/>
      <c r="S133" s="7"/>
      <c r="T133" s="7"/>
      <c r="U133" s="7"/>
      <c r="V133" s="43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44"/>
    </row>
    <row r="134" spans="2:39" x14ac:dyDescent="0.25">
      <c r="B134" s="4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44"/>
      <c r="S134" s="7"/>
      <c r="T134" s="7"/>
      <c r="U134" s="7"/>
      <c r="V134" s="43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44"/>
    </row>
    <row r="135" spans="2:39" x14ac:dyDescent="0.25">
      <c r="B135" s="4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44"/>
      <c r="S135" s="7"/>
      <c r="T135" s="7"/>
      <c r="U135" s="7"/>
      <c r="V135" s="43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44"/>
    </row>
    <row r="136" spans="2:39" x14ac:dyDescent="0.25">
      <c r="B136" s="4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44"/>
      <c r="S136" s="7"/>
      <c r="T136" s="7"/>
      <c r="U136" s="7"/>
      <c r="V136" s="43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44"/>
    </row>
    <row r="137" spans="2:39" x14ac:dyDescent="0.25">
      <c r="B137" s="4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44"/>
      <c r="S137" s="7"/>
      <c r="T137" s="7"/>
      <c r="U137" s="7"/>
      <c r="V137" s="43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44"/>
    </row>
    <row r="138" spans="2:39" x14ac:dyDescent="0.25">
      <c r="B138" s="4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44"/>
      <c r="S138" s="7"/>
      <c r="T138" s="7"/>
      <c r="U138" s="7"/>
      <c r="V138" s="43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44"/>
    </row>
    <row r="139" spans="2:39" x14ac:dyDescent="0.25">
      <c r="B139" s="4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44"/>
      <c r="S139" s="7"/>
      <c r="T139" s="7"/>
      <c r="U139" s="7"/>
      <c r="V139" s="43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44"/>
    </row>
    <row r="140" spans="2:39" x14ac:dyDescent="0.25">
      <c r="B140" s="4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44"/>
      <c r="S140" s="7"/>
      <c r="T140" s="7"/>
      <c r="U140" s="7"/>
      <c r="V140" s="43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44"/>
    </row>
    <row r="141" spans="2:39" x14ac:dyDescent="0.25">
      <c r="B141" s="4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44"/>
      <c r="S141" s="7"/>
      <c r="T141" s="7"/>
      <c r="U141" s="7"/>
      <c r="V141" s="43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44"/>
    </row>
    <row r="142" spans="2:39" x14ac:dyDescent="0.25">
      <c r="B142" s="4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44"/>
      <c r="S142" s="7"/>
      <c r="T142" s="7"/>
      <c r="U142" s="7"/>
      <c r="V142" s="43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44"/>
    </row>
    <row r="143" spans="2:39" x14ac:dyDescent="0.25">
      <c r="B143" s="4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44"/>
      <c r="S143" s="7"/>
      <c r="T143" s="7"/>
      <c r="U143" s="7"/>
      <c r="V143" s="43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44"/>
    </row>
    <row r="144" spans="2:39" x14ac:dyDescent="0.25">
      <c r="B144" s="4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44"/>
      <c r="S144" s="7"/>
      <c r="T144" s="7"/>
      <c r="U144" s="7"/>
      <c r="V144" s="43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44"/>
    </row>
    <row r="145" spans="2:39" x14ac:dyDescent="0.25">
      <c r="B145" s="4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44"/>
      <c r="S145" s="7"/>
      <c r="T145" s="7"/>
      <c r="U145" s="7"/>
      <c r="V145" s="43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44"/>
    </row>
    <row r="146" spans="2:39" x14ac:dyDescent="0.25">
      <c r="B146" s="4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44"/>
      <c r="S146" s="7"/>
      <c r="T146" s="7"/>
      <c r="U146" s="7"/>
      <c r="V146" s="43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44"/>
    </row>
    <row r="147" spans="2:39" x14ac:dyDescent="0.25">
      <c r="B147" s="4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44"/>
      <c r="S147" s="7"/>
      <c r="T147" s="7"/>
      <c r="U147" s="7"/>
      <c r="V147" s="43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44"/>
    </row>
    <row r="148" spans="2:39" x14ac:dyDescent="0.25">
      <c r="B148" s="4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44"/>
      <c r="S148" s="7"/>
      <c r="T148" s="7"/>
      <c r="U148" s="7"/>
      <c r="V148" s="43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44"/>
    </row>
    <row r="149" spans="2:39" x14ac:dyDescent="0.25">
      <c r="B149" s="4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44"/>
      <c r="S149" s="7"/>
      <c r="T149" s="7"/>
      <c r="U149" s="7"/>
      <c r="V149" s="43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44"/>
    </row>
    <row r="150" spans="2:39" x14ac:dyDescent="0.25">
      <c r="B150" s="4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44"/>
      <c r="S150" s="7"/>
      <c r="T150" s="7"/>
      <c r="U150" s="7"/>
      <c r="V150" s="43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44"/>
    </row>
    <row r="151" spans="2:39" x14ac:dyDescent="0.25">
      <c r="B151" s="4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44"/>
      <c r="S151" s="7"/>
      <c r="T151" s="7"/>
      <c r="U151" s="7"/>
      <c r="V151" s="43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44"/>
    </row>
    <row r="152" spans="2:39" x14ac:dyDescent="0.25">
      <c r="B152" s="4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44"/>
      <c r="S152" s="7"/>
      <c r="T152" s="7"/>
      <c r="U152" s="7"/>
      <c r="V152" s="43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44"/>
    </row>
    <row r="153" spans="2:39" x14ac:dyDescent="0.25">
      <c r="B153" s="4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44"/>
      <c r="S153" s="7"/>
      <c r="T153" s="7"/>
      <c r="U153" s="7"/>
      <c r="V153" s="43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44"/>
    </row>
    <row r="154" spans="2:39" x14ac:dyDescent="0.25">
      <c r="B154" s="4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44"/>
      <c r="S154" s="7"/>
      <c r="T154" s="7"/>
      <c r="U154" s="7"/>
      <c r="V154" s="43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44"/>
    </row>
    <row r="155" spans="2:39" x14ac:dyDescent="0.25">
      <c r="B155" s="4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44"/>
      <c r="S155" s="7"/>
      <c r="T155" s="7"/>
      <c r="U155" s="7"/>
      <c r="V155" s="43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44"/>
    </row>
    <row r="156" spans="2:39" x14ac:dyDescent="0.25">
      <c r="B156" s="4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44"/>
      <c r="S156" s="7"/>
      <c r="T156" s="7"/>
      <c r="U156" s="7"/>
      <c r="V156" s="43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44"/>
    </row>
    <row r="157" spans="2:39" x14ac:dyDescent="0.25">
      <c r="B157" s="4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44"/>
      <c r="S157" s="7"/>
      <c r="T157" s="7"/>
      <c r="U157" s="7"/>
      <c r="V157" s="43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44"/>
    </row>
    <row r="158" spans="2:39" x14ac:dyDescent="0.25">
      <c r="B158" s="4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44"/>
      <c r="S158" s="7"/>
      <c r="T158" s="7"/>
      <c r="U158" s="7"/>
      <c r="V158" s="43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44"/>
    </row>
    <row r="159" spans="2:39" x14ac:dyDescent="0.25">
      <c r="B159" s="4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44"/>
      <c r="S159" s="7"/>
      <c r="T159" s="7"/>
      <c r="U159" s="7"/>
      <c r="V159" s="43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44"/>
    </row>
    <row r="160" spans="2:39" x14ac:dyDescent="0.25">
      <c r="B160" s="4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44"/>
      <c r="S160" s="7"/>
      <c r="T160" s="7"/>
      <c r="U160" s="7"/>
      <c r="V160" s="43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44"/>
    </row>
    <row r="161" spans="2:39" x14ac:dyDescent="0.25">
      <c r="B161" s="4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44"/>
      <c r="S161" s="7"/>
      <c r="T161" s="7"/>
      <c r="U161" s="7"/>
      <c r="V161" s="43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44"/>
    </row>
    <row r="162" spans="2:39" x14ac:dyDescent="0.25">
      <c r="B162" s="4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44"/>
      <c r="S162" s="7"/>
      <c r="T162" s="7"/>
      <c r="U162" s="7"/>
      <c r="V162" s="43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44"/>
    </row>
    <row r="163" spans="2:39" x14ac:dyDescent="0.25">
      <c r="B163" s="4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44"/>
      <c r="S163" s="7"/>
      <c r="T163" s="7"/>
      <c r="U163" s="7"/>
      <c r="V163" s="43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01"/>
  <sheetViews>
    <sheetView topLeftCell="A106" zoomScale="55" zoomScaleNormal="55" workbookViewId="0">
      <selection activeCell="AN145" sqref="AN145"/>
    </sheetView>
  </sheetViews>
  <sheetFormatPr defaultRowHeight="15" x14ac:dyDescent="0.25"/>
  <cols>
    <col min="5" max="9" width="9.140625" style="1"/>
  </cols>
  <sheetData>
    <row r="1" spans="2:17" ht="23.25" x14ac:dyDescent="0.35">
      <c r="D1" s="21"/>
      <c r="E1" s="22"/>
      <c r="F1" s="22"/>
      <c r="G1" s="22"/>
      <c r="H1" s="22"/>
      <c r="I1" s="22"/>
    </row>
    <row r="2" spans="2:17" s="4" customFormat="1" x14ac:dyDescent="0.25">
      <c r="B2" s="4" t="s">
        <v>39</v>
      </c>
      <c r="C2" s="4" t="s">
        <v>38</v>
      </c>
      <c r="D2" s="16"/>
      <c r="E2" s="26">
        <v>200</v>
      </c>
      <c r="F2" s="26">
        <v>100</v>
      </c>
      <c r="G2" s="26">
        <v>40</v>
      </c>
      <c r="H2" s="16">
        <v>20</v>
      </c>
      <c r="I2" s="16">
        <v>10</v>
      </c>
      <c r="M2" s="26">
        <v>200</v>
      </c>
      <c r="N2" s="26">
        <v>100</v>
      </c>
      <c r="O2" s="26">
        <v>40</v>
      </c>
      <c r="P2" s="16">
        <v>20</v>
      </c>
      <c r="Q2" s="16">
        <v>10</v>
      </c>
    </row>
    <row r="3" spans="2:17" s="4" customFormat="1" x14ac:dyDescent="0.25">
      <c r="B3" s="4" t="s">
        <v>40</v>
      </c>
      <c r="D3" s="26"/>
      <c r="E3" s="26" t="s">
        <v>33</v>
      </c>
      <c r="F3" s="26" t="s">
        <v>34</v>
      </c>
      <c r="G3" s="26" t="s">
        <v>35</v>
      </c>
      <c r="H3" s="26" t="s">
        <v>36</v>
      </c>
      <c r="I3" s="26" t="s">
        <v>37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37</v>
      </c>
    </row>
    <row r="4" spans="2:17" x14ac:dyDescent="0.25">
      <c r="D4" s="12"/>
      <c r="E4" s="12"/>
      <c r="F4" s="12"/>
      <c r="G4" s="12"/>
      <c r="H4" s="12"/>
      <c r="I4" s="12"/>
    </row>
    <row r="5" spans="2:17" x14ac:dyDescent="0.25">
      <c r="B5" t="s">
        <v>42</v>
      </c>
      <c r="D5" s="7"/>
      <c r="E5" s="12">
        <v>0.94534161490683222</v>
      </c>
      <c r="F5" s="12"/>
      <c r="G5" s="12"/>
      <c r="H5" s="12"/>
      <c r="I5" s="12"/>
    </row>
    <row r="6" spans="2:17" x14ac:dyDescent="0.25">
      <c r="D6" s="7"/>
      <c r="E6" s="12"/>
      <c r="F6" s="12">
        <v>0.93892215568862281</v>
      </c>
      <c r="G6" s="12"/>
      <c r="H6" s="12"/>
      <c r="I6" s="12"/>
      <c r="M6">
        <v>0.95614035087719296</v>
      </c>
    </row>
    <row r="7" spans="2:17" x14ac:dyDescent="0.25">
      <c r="D7" s="7"/>
      <c r="E7" s="12"/>
      <c r="F7" s="12"/>
      <c r="G7" s="12">
        <v>0.9376498800959232</v>
      </c>
      <c r="H7" s="12"/>
      <c r="I7" s="12"/>
      <c r="N7">
        <v>0.9853249475890985</v>
      </c>
    </row>
    <row r="8" spans="2:17" x14ac:dyDescent="0.25">
      <c r="D8" s="7"/>
      <c r="E8" s="12"/>
      <c r="F8" s="12"/>
      <c r="G8" s="12"/>
      <c r="H8" s="12">
        <v>1.0090805902383657</v>
      </c>
      <c r="I8" s="12"/>
      <c r="O8">
        <v>1.1861575178997614</v>
      </c>
    </row>
    <row r="9" spans="2:17" x14ac:dyDescent="0.25">
      <c r="D9" s="7"/>
      <c r="E9" s="12"/>
      <c r="F9" s="12"/>
      <c r="G9" s="12"/>
      <c r="H9" s="12"/>
      <c r="I9" s="12">
        <v>0.904709748083242</v>
      </c>
      <c r="P9">
        <v>1.1386363636363637</v>
      </c>
    </row>
    <row r="10" spans="2:17" x14ac:dyDescent="0.25">
      <c r="D10" s="7"/>
      <c r="E10" s="12"/>
      <c r="F10" s="12"/>
      <c r="G10" s="12"/>
      <c r="H10" s="12"/>
      <c r="I10" s="12"/>
      <c r="Q10">
        <v>1.231111111111111</v>
      </c>
    </row>
    <row r="11" spans="2:17" x14ac:dyDescent="0.25">
      <c r="B11" t="s">
        <v>43</v>
      </c>
      <c r="D11" s="7"/>
      <c r="E11" s="12"/>
      <c r="F11" s="12"/>
      <c r="G11" s="12"/>
      <c r="H11" s="12"/>
      <c r="I11" s="12">
        <v>1.68</v>
      </c>
    </row>
    <row r="12" spans="2:17" x14ac:dyDescent="0.25">
      <c r="D12" s="7"/>
      <c r="E12" s="12"/>
      <c r="F12" s="12"/>
      <c r="G12" s="12"/>
      <c r="H12" s="12">
        <v>1.2890173410404624</v>
      </c>
      <c r="I12" s="12"/>
    </row>
    <row r="13" spans="2:17" x14ac:dyDescent="0.25">
      <c r="D13" s="7"/>
      <c r="E13" s="12"/>
      <c r="F13" s="12"/>
      <c r="G13" s="12">
        <v>0.74999999999999989</v>
      </c>
      <c r="H13" s="12"/>
      <c r="I13" s="12"/>
    </row>
    <row r="14" spans="2:17" x14ac:dyDescent="0.25">
      <c r="D14" s="7"/>
      <c r="E14" s="12"/>
      <c r="F14" s="12">
        <v>0.95389507154213038</v>
      </c>
      <c r="G14" s="12"/>
      <c r="H14" s="12"/>
      <c r="I14" s="12"/>
    </row>
    <row r="15" spans="2:17" x14ac:dyDescent="0.25">
      <c r="D15" s="7"/>
      <c r="E15" s="12">
        <v>0.92833876221498368</v>
      </c>
      <c r="F15" s="12"/>
      <c r="G15" s="12"/>
      <c r="H15" s="12"/>
      <c r="I15" s="12"/>
    </row>
    <row r="16" spans="2:17" x14ac:dyDescent="0.25">
      <c r="D16" s="7"/>
      <c r="E16" s="12"/>
      <c r="F16" s="12"/>
      <c r="G16" s="12"/>
      <c r="H16" s="12"/>
      <c r="I16" s="12"/>
    </row>
    <row r="17" spans="2:17" x14ac:dyDescent="0.25">
      <c r="D17" s="12"/>
      <c r="E17" s="12"/>
      <c r="F17" s="12"/>
      <c r="G17" s="12"/>
      <c r="H17" s="12"/>
      <c r="I17" s="12"/>
    </row>
    <row r="18" spans="2:17" x14ac:dyDescent="0.25">
      <c r="B18" t="s">
        <v>44</v>
      </c>
      <c r="D18" s="7"/>
      <c r="E18" s="12">
        <v>0.96506024096385534</v>
      </c>
      <c r="F18" s="12"/>
      <c r="G18" s="12"/>
      <c r="H18" s="12"/>
      <c r="I18" s="12"/>
    </row>
    <row r="19" spans="2:17" x14ac:dyDescent="0.25">
      <c r="D19" s="7"/>
      <c r="E19" s="12"/>
      <c r="F19" s="12"/>
      <c r="G19" s="12">
        <v>0.97831050228310512</v>
      </c>
      <c r="H19" s="12"/>
      <c r="I19" s="12"/>
    </row>
    <row r="20" spans="2:17" x14ac:dyDescent="0.25">
      <c r="D20" s="7"/>
      <c r="E20" s="12"/>
      <c r="F20" s="12">
        <v>0.95732410611303342</v>
      </c>
      <c r="G20" s="12"/>
      <c r="H20" s="12"/>
      <c r="I20" s="12"/>
      <c r="M20">
        <v>1.3090909090909091</v>
      </c>
    </row>
    <row r="21" spans="2:17" x14ac:dyDescent="0.25">
      <c r="D21" s="7"/>
      <c r="E21" s="12"/>
      <c r="F21" s="12"/>
      <c r="G21" s="12"/>
      <c r="H21" s="12">
        <v>0.99762470308788598</v>
      </c>
      <c r="I21" s="12"/>
      <c r="N21">
        <v>1.2280701754385965</v>
      </c>
    </row>
    <row r="22" spans="2:17" x14ac:dyDescent="0.25">
      <c r="D22" s="7"/>
      <c r="E22" s="12"/>
      <c r="F22" s="12"/>
      <c r="G22" s="12"/>
      <c r="H22" s="12"/>
      <c r="I22" s="12">
        <v>0.94392523364485981</v>
      </c>
      <c r="O22">
        <v>1.3818181818181818</v>
      </c>
    </row>
    <row r="23" spans="2:17" x14ac:dyDescent="0.25">
      <c r="D23" s="7"/>
      <c r="E23" s="12"/>
      <c r="F23" s="12"/>
      <c r="G23" s="12"/>
      <c r="H23" s="12"/>
      <c r="I23" s="12"/>
      <c r="P23">
        <v>1.3928571428571428</v>
      </c>
    </row>
    <row r="24" spans="2:17" x14ac:dyDescent="0.25">
      <c r="D24" s="12"/>
      <c r="E24" s="12"/>
      <c r="F24" s="12"/>
      <c r="G24" s="12"/>
      <c r="H24" s="12"/>
      <c r="I24" s="12"/>
      <c r="Q24">
        <v>1.0793103448275863</v>
      </c>
    </row>
    <row r="25" spans="2:17" x14ac:dyDescent="0.25">
      <c r="B25" t="s">
        <v>45</v>
      </c>
      <c r="D25" s="7"/>
      <c r="E25" s="12">
        <v>1.113022113022113</v>
      </c>
      <c r="F25" s="12"/>
      <c r="G25" s="12"/>
      <c r="H25" s="12"/>
      <c r="I25" s="12"/>
    </row>
    <row r="26" spans="2:17" x14ac:dyDescent="0.25">
      <c r="D26" s="7"/>
      <c r="E26" s="12"/>
      <c r="F26" s="12">
        <v>1.1408114558472553</v>
      </c>
      <c r="G26" s="12"/>
      <c r="H26" s="12"/>
      <c r="I26" s="12"/>
    </row>
    <row r="27" spans="2:17" x14ac:dyDescent="0.25">
      <c r="D27" s="7"/>
      <c r="E27" s="12"/>
      <c r="F27" s="12"/>
      <c r="G27" s="12">
        <v>1.2150411280846065</v>
      </c>
      <c r="H27" s="12"/>
      <c r="I27" s="12"/>
      <c r="M27">
        <v>1.1385390428211586</v>
      </c>
    </row>
    <row r="28" spans="2:17" x14ac:dyDescent="0.25">
      <c r="D28" s="7"/>
      <c r="E28" s="12"/>
      <c r="F28" s="12"/>
      <c r="G28" s="12"/>
      <c r="H28" s="12">
        <v>1.2325842696629215</v>
      </c>
      <c r="I28" s="12"/>
      <c r="N28">
        <v>1.3795013850415512</v>
      </c>
    </row>
    <row r="29" spans="2:17" x14ac:dyDescent="0.25">
      <c r="D29" s="7"/>
      <c r="E29" s="12"/>
      <c r="F29" s="12"/>
      <c r="G29" s="12"/>
      <c r="H29" s="12"/>
      <c r="I29" s="12">
        <v>1.2219850586979721</v>
      </c>
      <c r="O29">
        <v>1.5603715170278638</v>
      </c>
    </row>
    <row r="30" spans="2:17" x14ac:dyDescent="0.25">
      <c r="D30" s="7"/>
      <c r="E30" s="12"/>
      <c r="F30" s="12"/>
      <c r="G30" s="12"/>
      <c r="H30" s="12"/>
      <c r="I30" s="12"/>
      <c r="P30">
        <v>1.7160883280757098</v>
      </c>
    </row>
    <row r="31" spans="2:17" x14ac:dyDescent="0.25">
      <c r="D31" s="12"/>
      <c r="E31" s="12"/>
      <c r="F31" s="12"/>
      <c r="G31" s="12"/>
      <c r="H31" s="12"/>
      <c r="I31" s="12"/>
      <c r="Q31">
        <v>1.509090909090909</v>
      </c>
    </row>
    <row r="32" spans="2:17" x14ac:dyDescent="0.25">
      <c r="B32" t="s">
        <v>46</v>
      </c>
      <c r="D32" s="7"/>
      <c r="E32" s="12">
        <v>1.0270602706027061</v>
      </c>
      <c r="F32" s="12"/>
      <c r="G32" s="12"/>
      <c r="H32" s="12"/>
      <c r="I32" s="12"/>
    </row>
    <row r="33" spans="2:17" x14ac:dyDescent="0.25">
      <c r="D33" s="7"/>
      <c r="E33" s="12"/>
      <c r="F33" s="12">
        <v>1.0011682242990656</v>
      </c>
      <c r="G33" s="12"/>
      <c r="H33" s="12"/>
      <c r="I33" s="12"/>
    </row>
    <row r="34" spans="2:17" x14ac:dyDescent="0.25">
      <c r="D34" s="7"/>
      <c r="E34" s="12"/>
      <c r="F34" s="12"/>
      <c r="G34" s="12">
        <v>1.0411622276029056</v>
      </c>
      <c r="H34" s="12"/>
      <c r="I34" s="12"/>
      <c r="M34">
        <v>0.82790091264667531</v>
      </c>
    </row>
    <row r="35" spans="2:17" x14ac:dyDescent="0.25">
      <c r="D35" s="7"/>
      <c r="E35" s="12"/>
      <c r="F35" s="12"/>
      <c r="G35" s="12"/>
      <c r="H35" s="12">
        <v>1.0710259301014655</v>
      </c>
      <c r="I35" s="12"/>
      <c r="N35">
        <v>0.8538873994638071</v>
      </c>
    </row>
    <row r="36" spans="2:17" x14ac:dyDescent="0.25">
      <c r="D36" s="7"/>
      <c r="E36" s="12"/>
      <c r="F36" s="12"/>
      <c r="G36" s="12"/>
      <c r="H36" s="12"/>
      <c r="I36" s="12">
        <v>1.037602820211516</v>
      </c>
      <c r="O36">
        <v>1.35</v>
      </c>
    </row>
    <row r="37" spans="2:17" x14ac:dyDescent="0.25">
      <c r="D37" s="7"/>
      <c r="E37" s="12"/>
      <c r="F37" s="12"/>
      <c r="G37" s="12"/>
      <c r="H37" s="12"/>
      <c r="I37" s="12"/>
      <c r="P37">
        <v>1.323076923076923</v>
      </c>
    </row>
    <row r="38" spans="2:17" x14ac:dyDescent="0.25">
      <c r="D38" s="12"/>
      <c r="E38" s="12"/>
      <c r="F38" s="12"/>
      <c r="G38" s="12"/>
      <c r="H38" s="12"/>
      <c r="I38" s="12"/>
      <c r="Q38">
        <v>1.1085714285714285</v>
      </c>
    </row>
    <row r="39" spans="2:17" x14ac:dyDescent="0.25">
      <c r="B39" t="s">
        <v>47</v>
      </c>
      <c r="D39" s="7"/>
      <c r="E39" s="12">
        <v>0.91058122205663194</v>
      </c>
      <c r="F39" s="12"/>
      <c r="G39" s="12"/>
      <c r="H39" s="12"/>
      <c r="I39" s="12"/>
    </row>
    <row r="40" spans="2:17" x14ac:dyDescent="0.25">
      <c r="D40" s="7"/>
      <c r="E40" s="12"/>
      <c r="F40" s="12">
        <v>1.1245614035087719</v>
      </c>
      <c r="G40" s="12"/>
      <c r="H40" s="12"/>
      <c r="I40" s="12"/>
      <c r="M40">
        <v>1.0084033613445378</v>
      </c>
    </row>
    <row r="41" spans="2:17" x14ac:dyDescent="0.25">
      <c r="D41" s="7"/>
      <c r="E41" s="12"/>
      <c r="F41" s="12"/>
      <c r="G41" s="12">
        <v>1.2241054613935969</v>
      </c>
      <c r="H41" s="12"/>
      <c r="I41" s="12"/>
      <c r="N41">
        <v>1.0336134453781514</v>
      </c>
    </row>
    <row r="42" spans="2:17" x14ac:dyDescent="0.25">
      <c r="D42" s="7"/>
      <c r="E42" s="12"/>
      <c r="F42" s="12"/>
      <c r="G42" s="12"/>
      <c r="H42" s="12">
        <v>1.1965517241379311</v>
      </c>
      <c r="I42" s="12"/>
      <c r="O42">
        <v>1.0884955752212389</v>
      </c>
    </row>
    <row r="43" spans="2:17" x14ac:dyDescent="0.25">
      <c r="D43" s="7"/>
      <c r="E43" s="12"/>
      <c r="F43" s="12"/>
      <c r="G43" s="12"/>
      <c r="H43" s="12"/>
      <c r="I43" s="12">
        <v>1.2379310344827585</v>
      </c>
      <c r="P43">
        <v>1.1491228070175439</v>
      </c>
    </row>
    <row r="44" spans="2:17" x14ac:dyDescent="0.25">
      <c r="D44" s="7"/>
      <c r="E44" s="12"/>
      <c r="F44" s="12"/>
      <c r="G44" s="12"/>
      <c r="H44" s="12"/>
      <c r="I44" s="12"/>
      <c r="Q44">
        <v>0.97979797979797978</v>
      </c>
    </row>
    <row r="45" spans="2:17" x14ac:dyDescent="0.25">
      <c r="D45" s="12"/>
      <c r="E45" s="12"/>
      <c r="F45" s="12"/>
      <c r="G45" s="12"/>
      <c r="H45" s="12"/>
      <c r="I45" s="12"/>
    </row>
    <row r="46" spans="2:17" x14ac:dyDescent="0.25">
      <c r="B46" t="s">
        <v>48</v>
      </c>
      <c r="D46" s="7"/>
      <c r="E46" s="12">
        <v>0.90816326530612246</v>
      </c>
      <c r="F46" s="12"/>
      <c r="G46" s="12"/>
      <c r="H46" s="12"/>
      <c r="I46" s="12"/>
      <c r="M46">
        <v>1.2222222222222223</v>
      </c>
    </row>
    <row r="47" spans="2:17" x14ac:dyDescent="0.25">
      <c r="D47" s="7"/>
      <c r="E47" s="12"/>
      <c r="F47" s="12">
        <v>0.91208791208791207</v>
      </c>
      <c r="G47" s="12"/>
      <c r="H47" s="12"/>
      <c r="I47" s="12"/>
      <c r="N47">
        <v>1.08</v>
      </c>
    </row>
    <row r="48" spans="2:17" x14ac:dyDescent="0.25">
      <c r="D48" s="7"/>
      <c r="E48" s="12"/>
      <c r="F48" s="12"/>
      <c r="G48" s="12">
        <v>0.92391304347826086</v>
      </c>
      <c r="H48" s="12"/>
      <c r="I48" s="12"/>
      <c r="O48">
        <v>1.1346153846153846</v>
      </c>
    </row>
    <row r="49" spans="2:17" x14ac:dyDescent="0.25">
      <c r="D49" s="7"/>
      <c r="E49" s="12"/>
      <c r="F49" s="12"/>
      <c r="G49" s="12"/>
      <c r="H49" s="12">
        <v>0.89233954451345765</v>
      </c>
      <c r="I49" s="12"/>
      <c r="P49">
        <v>0.8867924528301887</v>
      </c>
    </row>
    <row r="50" spans="2:17" x14ac:dyDescent="0.25">
      <c r="D50" s="7"/>
      <c r="E50" s="12"/>
      <c r="F50" s="12"/>
      <c r="G50" s="12"/>
      <c r="H50" s="12"/>
      <c r="I50" s="12">
        <v>0.60770031217481801</v>
      </c>
      <c r="Q50">
        <v>0.73076923076923073</v>
      </c>
    </row>
    <row r="51" spans="2:17" x14ac:dyDescent="0.25">
      <c r="D51" s="7"/>
      <c r="E51" s="12"/>
      <c r="F51" s="12"/>
      <c r="G51" s="12"/>
      <c r="H51" s="12"/>
      <c r="I51" s="12"/>
    </row>
    <row r="52" spans="2:17" x14ac:dyDescent="0.25">
      <c r="D52" s="7"/>
      <c r="E52" s="12"/>
      <c r="F52" s="12"/>
      <c r="G52" s="12"/>
      <c r="H52" s="12"/>
      <c r="I52" s="12"/>
      <c r="M52">
        <v>1.1190476190476191</v>
      </c>
    </row>
    <row r="53" spans="2:17" x14ac:dyDescent="0.25">
      <c r="D53" s="7"/>
      <c r="E53" s="12"/>
      <c r="F53" s="12"/>
      <c r="G53" s="12"/>
      <c r="H53" s="12"/>
      <c r="I53" s="12"/>
      <c r="N53">
        <v>1.3</v>
      </c>
    </row>
    <row r="54" spans="2:17" x14ac:dyDescent="0.25">
      <c r="B54" t="s">
        <v>49</v>
      </c>
      <c r="D54" s="7"/>
      <c r="E54" s="12"/>
      <c r="F54" s="12">
        <v>1.0031595576619274</v>
      </c>
      <c r="G54" s="12"/>
      <c r="H54" s="12"/>
      <c r="I54" s="12"/>
      <c r="O54">
        <v>1.3333333333333333</v>
      </c>
    </row>
    <row r="55" spans="2:17" x14ac:dyDescent="0.25">
      <c r="D55" s="7"/>
      <c r="E55" s="12"/>
      <c r="F55" s="12"/>
      <c r="G55" s="12">
        <v>0.87384615384615383</v>
      </c>
      <c r="H55" s="12"/>
      <c r="I55" s="12"/>
      <c r="P55">
        <v>1.3846153846153846</v>
      </c>
    </row>
    <row r="56" spans="2:17" x14ac:dyDescent="0.25">
      <c r="D56" s="7"/>
      <c r="E56" s="12"/>
      <c r="F56" s="12"/>
      <c r="G56" s="12"/>
      <c r="H56" s="12">
        <v>1.1477941176470587</v>
      </c>
      <c r="I56" s="12"/>
    </row>
    <row r="57" spans="2:17" x14ac:dyDescent="0.25">
      <c r="D57" s="7"/>
      <c r="E57" s="12"/>
      <c r="F57" s="12"/>
      <c r="G57" s="12"/>
      <c r="H57" s="12"/>
      <c r="I57" s="12">
        <v>0.92910447761194026</v>
      </c>
    </row>
    <row r="58" spans="2:17" x14ac:dyDescent="0.25">
      <c r="D58" s="7"/>
      <c r="E58" s="12"/>
      <c r="F58" s="12"/>
      <c r="G58" s="12"/>
      <c r="H58" s="12"/>
      <c r="I58" s="12"/>
    </row>
    <row r="59" spans="2:17" x14ac:dyDescent="0.25">
      <c r="D59" s="12"/>
      <c r="E59" s="12"/>
      <c r="F59" s="12"/>
      <c r="G59" s="12"/>
      <c r="H59" s="12"/>
      <c r="I59" s="12"/>
    </row>
    <row r="60" spans="2:17" x14ac:dyDescent="0.25">
      <c r="B60" t="s">
        <v>50</v>
      </c>
      <c r="D60" s="7"/>
      <c r="E60" s="12">
        <v>1.0995575221238938</v>
      </c>
      <c r="F60" s="12"/>
      <c r="G60" s="12"/>
      <c r="H60" s="12"/>
      <c r="I60" s="12"/>
    </row>
    <row r="61" spans="2:17" x14ac:dyDescent="0.25">
      <c r="D61" s="7"/>
      <c r="E61" s="12"/>
      <c r="F61" s="12">
        <v>1.1904761904761905</v>
      </c>
      <c r="G61" s="12"/>
      <c r="H61" s="12"/>
      <c r="I61" s="12"/>
    </row>
    <row r="62" spans="2:17" x14ac:dyDescent="0.25">
      <c r="D62" s="7"/>
      <c r="E62" s="12"/>
      <c r="F62" s="12"/>
      <c r="G62" s="12">
        <v>1.3061224489795917</v>
      </c>
      <c r="H62" s="12"/>
      <c r="I62" s="12"/>
    </row>
    <row r="63" spans="2:17" x14ac:dyDescent="0.25">
      <c r="D63" s="7"/>
      <c r="E63" s="12"/>
      <c r="F63" s="12"/>
      <c r="G63" s="12"/>
      <c r="H63" s="12">
        <v>1.3095238095238095</v>
      </c>
      <c r="I63" s="12"/>
    </row>
    <row r="64" spans="2:17" x14ac:dyDescent="0.25">
      <c r="D64" s="7"/>
      <c r="E64" s="12"/>
      <c r="F64" s="12"/>
      <c r="G64" s="12"/>
      <c r="H64" s="12"/>
      <c r="I64" s="12">
        <v>1.0208333333333333</v>
      </c>
      <c r="M64">
        <v>1.05</v>
      </c>
    </row>
    <row r="65" spans="2:17" x14ac:dyDescent="0.25">
      <c r="D65" s="7"/>
      <c r="E65" s="12"/>
      <c r="F65" s="12"/>
      <c r="G65" s="12"/>
      <c r="H65" s="12"/>
      <c r="I65" s="12"/>
      <c r="N65">
        <v>1.118421052631579</v>
      </c>
    </row>
    <row r="66" spans="2:17" x14ac:dyDescent="0.25">
      <c r="B66" t="s">
        <v>51</v>
      </c>
      <c r="D66" s="12"/>
      <c r="E66" s="12"/>
      <c r="F66" s="12"/>
      <c r="G66" s="12"/>
      <c r="H66" s="12"/>
      <c r="I66" s="12"/>
      <c r="O66">
        <v>1.1621621621621621</v>
      </c>
    </row>
    <row r="67" spans="2:17" x14ac:dyDescent="0.25">
      <c r="D67" s="7"/>
      <c r="E67" s="12">
        <v>0.86404833836858008</v>
      </c>
      <c r="F67" s="12"/>
      <c r="G67" s="12"/>
      <c r="H67" s="12"/>
      <c r="I67" s="12"/>
      <c r="P67">
        <v>1.3913043478260869</v>
      </c>
    </row>
    <row r="68" spans="2:17" x14ac:dyDescent="0.25">
      <c r="D68" s="7"/>
      <c r="E68" s="12"/>
      <c r="F68" s="12">
        <v>0.970873786407767</v>
      </c>
      <c r="G68" s="12"/>
      <c r="H68" s="12"/>
      <c r="I68" s="12"/>
    </row>
    <row r="69" spans="2:17" x14ac:dyDescent="0.25">
      <c r="D69" s="7"/>
      <c r="E69" s="12"/>
      <c r="F69" s="12"/>
      <c r="G69" s="12">
        <v>1.2168396770472896</v>
      </c>
      <c r="H69" s="12"/>
      <c r="I69" s="12"/>
    </row>
    <row r="70" spans="2:17" x14ac:dyDescent="0.25">
      <c r="D70" s="7"/>
      <c r="E70" s="12"/>
      <c r="F70" s="12"/>
      <c r="G70" s="12"/>
      <c r="H70" s="12">
        <v>1.1417322834645669</v>
      </c>
      <c r="I70" s="12"/>
      <c r="M70">
        <v>1.0232558139534884</v>
      </c>
    </row>
    <row r="71" spans="2:17" x14ac:dyDescent="0.25">
      <c r="D71" s="7"/>
      <c r="E71" s="12"/>
      <c r="F71" s="12"/>
      <c r="G71" s="12"/>
      <c r="H71" s="12"/>
      <c r="I71" s="12">
        <v>0.72874880611270287</v>
      </c>
      <c r="N71">
        <v>1.1086956521739131</v>
      </c>
    </row>
    <row r="72" spans="2:17" x14ac:dyDescent="0.25">
      <c r="D72" s="7"/>
      <c r="E72" s="12"/>
      <c r="F72" s="12"/>
      <c r="G72" s="12"/>
      <c r="H72" s="12"/>
      <c r="I72" s="12"/>
      <c r="O72">
        <v>1.1730769230769231</v>
      </c>
    </row>
    <row r="73" spans="2:17" x14ac:dyDescent="0.25">
      <c r="D73" s="12"/>
      <c r="E73" s="12"/>
      <c r="F73" s="12"/>
      <c r="G73" s="12"/>
      <c r="H73" s="12"/>
      <c r="I73" s="12"/>
      <c r="P73">
        <v>1.3617021276595744</v>
      </c>
    </row>
    <row r="74" spans="2:17" x14ac:dyDescent="0.25">
      <c r="B74" t="s">
        <v>52</v>
      </c>
      <c r="D74" s="7"/>
      <c r="E74" s="12">
        <v>1.1201298701298701</v>
      </c>
      <c r="F74" s="12"/>
      <c r="G74" s="12"/>
      <c r="H74" s="12"/>
      <c r="I74" s="12"/>
    </row>
    <row r="75" spans="2:17" x14ac:dyDescent="0.25">
      <c r="D75" s="7"/>
      <c r="E75" s="12"/>
      <c r="F75" s="12">
        <v>0.97791411042944787</v>
      </c>
      <c r="G75" s="12"/>
      <c r="H75" s="12"/>
      <c r="I75" s="12"/>
    </row>
    <row r="76" spans="2:17" x14ac:dyDescent="0.25">
      <c r="D76" s="7"/>
      <c r="E76" s="12"/>
      <c r="F76" s="12"/>
      <c r="G76" s="12">
        <v>0.82369146005509641</v>
      </c>
      <c r="H76" s="12"/>
      <c r="I76" s="12"/>
      <c r="M76">
        <v>1.0714285714285714</v>
      </c>
    </row>
    <row r="77" spans="2:17" x14ac:dyDescent="0.25">
      <c r="D77" s="7"/>
      <c r="E77" s="12"/>
      <c r="F77" s="12"/>
      <c r="G77" s="12"/>
      <c r="H77" s="12">
        <v>0.99221789883268485</v>
      </c>
      <c r="I77" s="12"/>
      <c r="N77">
        <v>1.0675675675675675</v>
      </c>
    </row>
    <row r="78" spans="2:17" x14ac:dyDescent="0.25">
      <c r="D78" s="7"/>
      <c r="E78" s="12"/>
      <c r="F78" s="12"/>
      <c r="G78" s="12"/>
      <c r="H78" s="12"/>
      <c r="I78" s="12">
        <v>1.044471153846154</v>
      </c>
      <c r="O78">
        <v>1.0216346153846154</v>
      </c>
    </row>
    <row r="79" spans="2:17" x14ac:dyDescent="0.25">
      <c r="D79" s="7"/>
      <c r="E79" s="12"/>
      <c r="F79" s="12"/>
      <c r="G79" s="12"/>
      <c r="H79" s="12"/>
      <c r="I79" s="12"/>
      <c r="P79">
        <v>1.1805555555555556</v>
      </c>
    </row>
    <row r="80" spans="2:17" x14ac:dyDescent="0.25">
      <c r="D80" s="12"/>
      <c r="E80" s="12"/>
      <c r="F80" s="12"/>
      <c r="G80" s="12"/>
      <c r="H80" s="12"/>
      <c r="I80" s="12"/>
      <c r="Q80">
        <v>0.98611111111111116</v>
      </c>
    </row>
    <row r="81" spans="2:9" x14ac:dyDescent="0.25">
      <c r="D81" s="7"/>
      <c r="E81" s="12"/>
      <c r="F81" s="12"/>
      <c r="G81" s="12"/>
      <c r="H81" s="12"/>
      <c r="I81" s="12"/>
    </row>
    <row r="82" spans="2:9" x14ac:dyDescent="0.25">
      <c r="D82" s="12"/>
      <c r="E82" s="12"/>
      <c r="F82" s="12"/>
      <c r="G82" s="12"/>
      <c r="H82" s="12"/>
      <c r="I82" s="12"/>
    </row>
    <row r="83" spans="2:9" x14ac:dyDescent="0.25">
      <c r="B83" t="s">
        <v>53</v>
      </c>
      <c r="D83" s="7"/>
      <c r="E83" s="12">
        <v>1.0028612303290414</v>
      </c>
      <c r="F83" s="12"/>
      <c r="G83" s="12"/>
      <c r="H83" s="12"/>
      <c r="I83" s="12"/>
    </row>
    <row r="84" spans="2:9" x14ac:dyDescent="0.25">
      <c r="D84" s="7"/>
      <c r="E84" s="12"/>
      <c r="F84" s="12">
        <v>1.1840228245363766</v>
      </c>
      <c r="G84" s="12"/>
      <c r="H84" s="12"/>
      <c r="I84" s="12"/>
    </row>
    <row r="85" spans="2:9" x14ac:dyDescent="0.25">
      <c r="D85" s="7"/>
      <c r="E85" s="12"/>
      <c r="F85" s="12"/>
      <c r="G85" s="12">
        <v>1.1539473684210526</v>
      </c>
      <c r="H85" s="12"/>
      <c r="I85" s="12"/>
    </row>
    <row r="86" spans="2:9" x14ac:dyDescent="0.25">
      <c r="D86" s="7"/>
      <c r="E86" s="12"/>
      <c r="F86" s="12"/>
      <c r="G86" s="12"/>
      <c r="H86" s="12">
        <v>1.1221001221001221</v>
      </c>
      <c r="I86" s="12"/>
    </row>
    <row r="87" spans="2:9" x14ac:dyDescent="0.25">
      <c r="D87" s="7"/>
      <c r="E87" s="12"/>
      <c r="F87" s="12"/>
      <c r="G87" s="12"/>
      <c r="H87" s="12"/>
      <c r="I87" s="12">
        <v>0.8122866894197952</v>
      </c>
    </row>
    <row r="88" spans="2:9" x14ac:dyDescent="0.25">
      <c r="D88" s="7"/>
      <c r="E88" s="12"/>
      <c r="F88" s="12"/>
      <c r="G88" s="12"/>
      <c r="H88" s="12"/>
      <c r="I88" s="12"/>
    </row>
    <row r="89" spans="2:9" x14ac:dyDescent="0.25">
      <c r="D89" s="12"/>
      <c r="E89" s="12"/>
      <c r="F89" s="12"/>
      <c r="G89" s="12"/>
      <c r="H89" s="12"/>
      <c r="I89" s="12"/>
    </row>
    <row r="90" spans="2:9" x14ac:dyDescent="0.25">
      <c r="B90" t="s">
        <v>54</v>
      </c>
      <c r="D90" s="7"/>
      <c r="E90" s="12">
        <v>1.0662251655629138</v>
      </c>
      <c r="F90" s="12"/>
      <c r="G90" s="12"/>
      <c r="H90" s="12"/>
      <c r="I90" s="12"/>
    </row>
    <row r="91" spans="2:9" x14ac:dyDescent="0.25">
      <c r="D91" s="7"/>
      <c r="E91" s="12"/>
      <c r="F91" s="12">
        <v>0.99241379310344835</v>
      </c>
      <c r="G91" s="12"/>
      <c r="H91" s="12"/>
      <c r="I91" s="12"/>
    </row>
    <row r="92" spans="2:9" x14ac:dyDescent="0.25">
      <c r="D92" s="7"/>
      <c r="E92" s="12"/>
      <c r="F92" s="12"/>
      <c r="G92" s="12">
        <v>1.0261538461538462</v>
      </c>
      <c r="H92" s="12"/>
      <c r="I92" s="12"/>
    </row>
    <row r="93" spans="2:9" x14ac:dyDescent="0.25">
      <c r="D93" s="7"/>
      <c r="E93" s="12"/>
      <c r="F93" s="12"/>
      <c r="G93" s="12"/>
      <c r="H93" s="12">
        <v>0.91968162083936322</v>
      </c>
      <c r="I93" s="12"/>
    </row>
    <row r="94" spans="2:9" x14ac:dyDescent="0.25">
      <c r="D94" s="7"/>
      <c r="E94" s="12"/>
      <c r="F94" s="12"/>
      <c r="G94" s="12"/>
      <c r="H94" s="12"/>
      <c r="I94" s="12">
        <v>0.87817258883248728</v>
      </c>
    </row>
    <row r="95" spans="2:9" x14ac:dyDescent="0.25">
      <c r="D95" s="7"/>
      <c r="E95" s="12"/>
      <c r="F95" s="12"/>
      <c r="G95" s="12"/>
      <c r="H95" s="12"/>
      <c r="I95" s="12"/>
    </row>
    <row r="96" spans="2:9" x14ac:dyDescent="0.25">
      <c r="B96" t="s">
        <v>55</v>
      </c>
      <c r="D96" s="12"/>
      <c r="E96" s="12"/>
      <c r="F96" s="12"/>
      <c r="G96" s="12"/>
      <c r="H96" s="12"/>
      <c r="I96" s="12"/>
    </row>
    <row r="97" spans="2:9" x14ac:dyDescent="0.25">
      <c r="D97" s="7"/>
      <c r="E97" s="12">
        <v>0.95785440613026818</v>
      </c>
      <c r="F97" s="12"/>
      <c r="G97" s="12"/>
      <c r="H97" s="12"/>
      <c r="I97" s="12"/>
    </row>
    <row r="98" spans="2:9" x14ac:dyDescent="0.25">
      <c r="D98" s="7"/>
      <c r="E98" s="12"/>
      <c r="F98" s="12">
        <v>0.97949218749999989</v>
      </c>
      <c r="G98" s="12"/>
      <c r="H98" s="12"/>
      <c r="I98" s="12"/>
    </row>
    <row r="99" spans="2:9" x14ac:dyDescent="0.25">
      <c r="D99" s="7"/>
      <c r="E99" s="12"/>
      <c r="F99" s="12"/>
      <c r="G99" s="12">
        <v>0.93978102189781032</v>
      </c>
      <c r="H99" s="12"/>
      <c r="I99" s="12"/>
    </row>
    <row r="100" spans="2:9" x14ac:dyDescent="0.25">
      <c r="D100" s="7"/>
      <c r="E100" s="12"/>
      <c r="F100" s="12"/>
      <c r="G100" s="12"/>
      <c r="H100" s="12">
        <v>0.81022530329289422</v>
      </c>
      <c r="I100" s="12"/>
    </row>
    <row r="101" spans="2:9" x14ac:dyDescent="0.25">
      <c r="D101" s="7"/>
      <c r="E101" s="12"/>
      <c r="F101" s="12"/>
      <c r="G101" s="12"/>
      <c r="H101" s="12"/>
      <c r="I101" s="12">
        <v>0.71344040574809808</v>
      </c>
    </row>
    <row r="102" spans="2:9" x14ac:dyDescent="0.25">
      <c r="D102" s="7"/>
      <c r="E102" s="12"/>
      <c r="F102" s="12"/>
      <c r="G102" s="12"/>
      <c r="H102" s="12"/>
      <c r="I102" s="12"/>
    </row>
    <row r="103" spans="2:9" x14ac:dyDescent="0.25">
      <c r="D103" s="12"/>
      <c r="E103" s="12"/>
      <c r="F103" s="12"/>
      <c r="G103" s="12"/>
      <c r="H103" s="12"/>
      <c r="I103" s="12"/>
    </row>
    <row r="104" spans="2:9" x14ac:dyDescent="0.25">
      <c r="B104" t="s">
        <v>56</v>
      </c>
      <c r="D104" s="12"/>
      <c r="E104" s="12"/>
      <c r="F104" s="12"/>
      <c r="G104" s="12"/>
      <c r="H104" s="12">
        <v>1.1944444444444444</v>
      </c>
      <c r="I104" s="12"/>
    </row>
    <row r="105" spans="2:9" x14ac:dyDescent="0.25">
      <c r="D105" s="7"/>
      <c r="E105" s="12">
        <v>0.87096774193548387</v>
      </c>
      <c r="F105" s="12"/>
      <c r="G105" s="12"/>
      <c r="H105" s="12"/>
      <c r="I105" s="12"/>
    </row>
    <row r="106" spans="2:9" x14ac:dyDescent="0.25">
      <c r="D106" s="7"/>
      <c r="E106" s="12"/>
      <c r="F106" s="12">
        <v>1.088235294117647</v>
      </c>
      <c r="G106" s="12"/>
      <c r="H106" s="12"/>
      <c r="I106" s="12"/>
    </row>
    <row r="107" spans="2:9" x14ac:dyDescent="0.25">
      <c r="D107" s="7"/>
      <c r="E107" s="12"/>
      <c r="F107" s="12"/>
      <c r="G107" s="12">
        <v>1.1818181818181819</v>
      </c>
      <c r="H107" s="12"/>
      <c r="I107" s="12"/>
    </row>
    <row r="108" spans="2:9" x14ac:dyDescent="0.25">
      <c r="D108" s="7"/>
      <c r="E108" s="12"/>
      <c r="F108" s="12"/>
      <c r="G108" s="12"/>
      <c r="H108" s="12"/>
      <c r="I108" s="12">
        <v>0.83582089552238803</v>
      </c>
    </row>
    <row r="109" spans="2:9" x14ac:dyDescent="0.25">
      <c r="D109" s="7"/>
      <c r="E109" s="12"/>
      <c r="F109" s="12"/>
      <c r="G109" s="12"/>
      <c r="H109" s="12"/>
      <c r="I109" s="12"/>
    </row>
    <row r="110" spans="2:9" x14ac:dyDescent="0.25">
      <c r="D110" s="12"/>
      <c r="E110" s="12"/>
      <c r="F110" s="12"/>
      <c r="G110" s="12"/>
      <c r="H110" s="12"/>
      <c r="I110" s="12"/>
    </row>
    <row r="111" spans="2:9" x14ac:dyDescent="0.25">
      <c r="B111" t="s">
        <v>57</v>
      </c>
      <c r="D111" s="7"/>
      <c r="E111" s="12">
        <v>0.93814432989690721</v>
      </c>
      <c r="F111" s="12"/>
      <c r="G111" s="12"/>
      <c r="H111" s="12"/>
      <c r="I111" s="12"/>
    </row>
    <row r="112" spans="2:9" x14ac:dyDescent="0.25">
      <c r="D112" s="7"/>
      <c r="E112" s="12"/>
      <c r="F112" s="12">
        <v>0.98039215686274506</v>
      </c>
      <c r="G112" s="12"/>
      <c r="H112" s="12"/>
      <c r="I112" s="12"/>
    </row>
    <row r="113" spans="2:9" x14ac:dyDescent="0.25">
      <c r="D113" s="7"/>
      <c r="E113" s="12"/>
      <c r="F113" s="12"/>
      <c r="G113" s="12">
        <v>1.1145833333333333</v>
      </c>
      <c r="H113" s="12"/>
      <c r="I113" s="12"/>
    </row>
    <row r="114" spans="2:9" x14ac:dyDescent="0.25">
      <c r="D114" s="7"/>
      <c r="E114" s="12"/>
      <c r="F114" s="12"/>
      <c r="G114" s="12"/>
      <c r="H114" s="12">
        <v>0.89247311827956988</v>
      </c>
      <c r="I114" s="12"/>
    </row>
    <row r="115" spans="2:9" x14ac:dyDescent="0.25">
      <c r="D115" s="7"/>
      <c r="E115" s="12"/>
      <c r="F115" s="12"/>
      <c r="G115" s="12"/>
      <c r="H115" s="12"/>
      <c r="I115" s="12">
        <v>0.60824742268041232</v>
      </c>
    </row>
    <row r="116" spans="2:9" x14ac:dyDescent="0.25">
      <c r="D116" s="7"/>
      <c r="E116" s="12"/>
      <c r="F116" s="12"/>
      <c r="G116" s="12"/>
      <c r="H116" s="12"/>
      <c r="I116" s="12"/>
    </row>
    <row r="117" spans="2:9" x14ac:dyDescent="0.25">
      <c r="B117" t="s">
        <v>58</v>
      </c>
      <c r="D117" s="12"/>
      <c r="E117" s="12"/>
      <c r="F117" s="12"/>
      <c r="G117" s="12"/>
      <c r="H117" s="12"/>
      <c r="I117" s="12"/>
    </row>
    <row r="118" spans="2:9" x14ac:dyDescent="0.25">
      <c r="D118" s="7"/>
      <c r="E118" s="12">
        <v>0.98601398601398593</v>
      </c>
      <c r="F118" s="12"/>
      <c r="G118" s="12"/>
      <c r="H118" s="12"/>
      <c r="I118" s="12"/>
    </row>
    <row r="119" spans="2:9" x14ac:dyDescent="0.25">
      <c r="D119" s="7"/>
      <c r="E119" s="12"/>
      <c r="F119" s="12">
        <v>1.2769857433808554</v>
      </c>
      <c r="G119" s="12"/>
      <c r="H119" s="12"/>
      <c r="I119" s="12"/>
    </row>
    <row r="120" spans="2:9" x14ac:dyDescent="0.25">
      <c r="D120" s="7"/>
      <c r="E120" s="12"/>
      <c r="F120" s="12"/>
      <c r="G120" s="12">
        <v>1.0975103734439833</v>
      </c>
      <c r="H120" s="12"/>
      <c r="I120" s="12"/>
    </row>
    <row r="121" spans="2:9" x14ac:dyDescent="0.25">
      <c r="D121" s="7"/>
      <c r="E121" s="12"/>
      <c r="F121" s="12"/>
      <c r="G121" s="12"/>
      <c r="H121" s="12">
        <v>1.087378640776699</v>
      </c>
      <c r="I121" s="12"/>
    </row>
    <row r="122" spans="2:9" x14ac:dyDescent="0.25">
      <c r="D122" s="7"/>
      <c r="E122" s="12"/>
      <c r="F122" s="12"/>
      <c r="G122" s="12"/>
      <c r="H122" s="12"/>
      <c r="I122" s="12">
        <v>1.1663244353182751</v>
      </c>
    </row>
    <row r="123" spans="2:9" x14ac:dyDescent="0.25">
      <c r="D123" s="7"/>
      <c r="E123" s="12"/>
      <c r="F123" s="12"/>
      <c r="G123" s="12"/>
      <c r="H123" s="12"/>
      <c r="I123" s="12"/>
    </row>
    <row r="124" spans="2:9" x14ac:dyDescent="0.25">
      <c r="D124" s="12"/>
      <c r="E124" s="12"/>
      <c r="F124" s="12"/>
      <c r="G124" s="12"/>
      <c r="H124" s="12"/>
      <c r="I124" s="12"/>
    </row>
    <row r="125" spans="2:9" x14ac:dyDescent="0.25">
      <c r="B125" t="s">
        <v>59</v>
      </c>
      <c r="D125" s="7"/>
      <c r="E125" s="12">
        <v>0.9974025974025974</v>
      </c>
      <c r="F125" s="12"/>
      <c r="G125" s="12"/>
      <c r="H125" s="12"/>
      <c r="I125" s="12"/>
    </row>
    <row r="126" spans="2:9" x14ac:dyDescent="0.25">
      <c r="D126" s="7"/>
      <c r="E126" s="12"/>
      <c r="F126" s="12">
        <v>1.0466666666666666</v>
      </c>
      <c r="G126" s="12"/>
      <c r="H126" s="12"/>
      <c r="I126" s="12"/>
    </row>
    <row r="127" spans="2:9" x14ac:dyDescent="0.25">
      <c r="D127" s="7"/>
      <c r="E127" s="12"/>
      <c r="F127" s="12"/>
      <c r="G127" s="12">
        <v>1.1604938271604939</v>
      </c>
      <c r="H127" s="12"/>
      <c r="I127" s="12"/>
    </row>
    <row r="128" spans="2:9" x14ac:dyDescent="0.25">
      <c r="D128" s="7"/>
      <c r="E128" s="12"/>
      <c r="F128" s="12"/>
      <c r="G128" s="12"/>
      <c r="H128" s="12">
        <v>1.1445783132530121</v>
      </c>
      <c r="I128" s="12"/>
    </row>
    <row r="129" spans="2:9" x14ac:dyDescent="0.25">
      <c r="D129" s="7"/>
      <c r="E129" s="12"/>
      <c r="F129" s="12"/>
      <c r="G129" s="12"/>
      <c r="H129" s="12"/>
      <c r="I129" s="12">
        <v>0.73</v>
      </c>
    </row>
    <row r="130" spans="2:9" x14ac:dyDescent="0.25">
      <c r="D130" s="7"/>
      <c r="E130" s="12"/>
      <c r="F130" s="12"/>
      <c r="G130" s="12"/>
      <c r="H130" s="12"/>
      <c r="I130" s="12"/>
    </row>
    <row r="131" spans="2:9" x14ac:dyDescent="0.25">
      <c r="D131" s="12"/>
      <c r="E131" s="12"/>
      <c r="F131" s="12"/>
      <c r="G131" s="12"/>
      <c r="H131" s="12"/>
      <c r="I131" s="12"/>
    </row>
    <row r="132" spans="2:9" x14ac:dyDescent="0.25">
      <c r="B132" t="s">
        <v>60</v>
      </c>
      <c r="D132" s="7"/>
      <c r="E132" s="12">
        <v>0.87962962962962965</v>
      </c>
      <c r="F132" s="12"/>
      <c r="G132" s="12"/>
      <c r="H132" s="12"/>
      <c r="I132" s="12"/>
    </row>
    <row r="133" spans="2:9" x14ac:dyDescent="0.25">
      <c r="D133" s="7"/>
      <c r="E133" s="12"/>
      <c r="F133" s="12">
        <v>1.0388349514563107</v>
      </c>
      <c r="G133" s="12"/>
      <c r="H133" s="12"/>
      <c r="I133" s="12"/>
    </row>
    <row r="134" spans="2:9" x14ac:dyDescent="0.25">
      <c r="D134" s="7"/>
      <c r="E134" s="12"/>
      <c r="F134" s="12"/>
      <c r="G134" s="12">
        <v>0.91304347826086951</v>
      </c>
      <c r="H134" s="12"/>
      <c r="I134" s="12"/>
    </row>
    <row r="135" spans="2:9" x14ac:dyDescent="0.25">
      <c r="D135" s="7"/>
      <c r="E135" s="12"/>
      <c r="F135" s="12"/>
      <c r="G135" s="12"/>
      <c r="H135" s="12">
        <v>1</v>
      </c>
      <c r="I135" s="12"/>
    </row>
    <row r="136" spans="2:9" x14ac:dyDescent="0.25">
      <c r="D136" s="7"/>
      <c r="E136" s="12"/>
      <c r="F136" s="12"/>
      <c r="G136" s="12"/>
      <c r="H136" s="12"/>
      <c r="I136" s="12"/>
    </row>
    <row r="137" spans="2:9" x14ac:dyDescent="0.25">
      <c r="D137" s="12"/>
      <c r="E137" s="12"/>
      <c r="F137" s="12"/>
      <c r="G137" s="12"/>
      <c r="H137" s="12"/>
      <c r="I137" s="12"/>
    </row>
    <row r="138" spans="2:9" x14ac:dyDescent="0.25">
      <c r="B138" t="s">
        <v>61</v>
      </c>
      <c r="D138" s="7"/>
      <c r="E138" s="12">
        <v>0.91666666666666663</v>
      </c>
      <c r="F138" s="12"/>
      <c r="G138" s="12"/>
      <c r="H138" s="12"/>
      <c r="I138" s="12"/>
    </row>
    <row r="139" spans="2:9" x14ac:dyDescent="0.25">
      <c r="D139" s="7"/>
      <c r="E139" s="12"/>
      <c r="F139" s="12">
        <v>0.99310344827586206</v>
      </c>
      <c r="G139" s="12"/>
      <c r="H139" s="12"/>
      <c r="I139" s="12"/>
    </row>
    <row r="140" spans="2:9" x14ac:dyDescent="0.25">
      <c r="D140" s="7"/>
      <c r="E140" s="12"/>
      <c r="F140" s="12"/>
      <c r="G140" s="12">
        <v>0.9932432432432432</v>
      </c>
      <c r="H140" s="12"/>
      <c r="I140" s="12"/>
    </row>
    <row r="141" spans="2:9" x14ac:dyDescent="0.25">
      <c r="D141" s="7"/>
      <c r="E141" s="12"/>
      <c r="F141" s="12"/>
      <c r="G141" s="12"/>
      <c r="H141" s="12">
        <v>0.92993630573248409</v>
      </c>
      <c r="I141" s="12"/>
    </row>
    <row r="142" spans="2:9" x14ac:dyDescent="0.25">
      <c r="D142" s="7"/>
      <c r="E142" s="12"/>
      <c r="F142" s="12"/>
      <c r="G142" s="12"/>
      <c r="H142" s="12"/>
      <c r="I142" s="12"/>
    </row>
    <row r="143" spans="2:9" x14ac:dyDescent="0.25">
      <c r="B143" t="s">
        <v>62</v>
      </c>
      <c r="D143" s="7"/>
      <c r="E143" s="12">
        <v>0.90588235294117647</v>
      </c>
      <c r="F143" s="12"/>
      <c r="G143" s="12"/>
      <c r="H143" s="12"/>
      <c r="I143" s="12"/>
    </row>
    <row r="144" spans="2:9" x14ac:dyDescent="0.25">
      <c r="D144" s="7"/>
      <c r="E144" s="12"/>
      <c r="F144" s="12">
        <v>0.85057471264367812</v>
      </c>
      <c r="G144" s="12"/>
      <c r="H144" s="12"/>
      <c r="I144" s="12"/>
    </row>
    <row r="145" spans="2:9" x14ac:dyDescent="0.25">
      <c r="D145" s="7"/>
      <c r="E145" s="12"/>
      <c r="F145" s="12"/>
      <c r="G145" s="12">
        <v>0.90588235294117647</v>
      </c>
      <c r="H145" s="12"/>
      <c r="I145" s="12"/>
    </row>
    <row r="146" spans="2:9" x14ac:dyDescent="0.25">
      <c r="D146" s="7"/>
      <c r="E146" s="12"/>
      <c r="F146" s="12"/>
      <c r="G146" s="12"/>
      <c r="H146" s="12">
        <v>0.95294117647058818</v>
      </c>
      <c r="I146" s="12"/>
    </row>
    <row r="147" spans="2:9" x14ac:dyDescent="0.25">
      <c r="D147" s="7"/>
      <c r="E147" s="12"/>
      <c r="F147" s="12"/>
      <c r="G147" s="12"/>
      <c r="H147" s="12"/>
      <c r="I147" s="12"/>
    </row>
    <row r="148" spans="2:9" x14ac:dyDescent="0.25">
      <c r="D148" s="7"/>
      <c r="E148" s="12"/>
      <c r="F148" s="12"/>
      <c r="G148" s="12"/>
      <c r="H148" s="12"/>
      <c r="I148" s="12"/>
    </row>
    <row r="149" spans="2:9" x14ac:dyDescent="0.25">
      <c r="B149" t="s">
        <v>63</v>
      </c>
      <c r="D149" s="7"/>
      <c r="E149" s="12">
        <v>0.98765432098765427</v>
      </c>
      <c r="F149" s="12"/>
      <c r="G149" s="12"/>
      <c r="H149" s="12"/>
      <c r="I149" s="12"/>
    </row>
    <row r="150" spans="2:9" x14ac:dyDescent="0.25">
      <c r="D150" s="7"/>
      <c r="E150" s="12"/>
      <c r="F150" s="12">
        <v>1.118421052631579</v>
      </c>
      <c r="G150" s="12"/>
      <c r="H150" s="12"/>
      <c r="I150" s="12"/>
    </row>
    <row r="151" spans="2:9" x14ac:dyDescent="0.25">
      <c r="D151" s="7"/>
      <c r="E151" s="12"/>
      <c r="F151" s="12"/>
      <c r="G151" s="12">
        <v>1.0253164556962024</v>
      </c>
      <c r="H151" s="12"/>
      <c r="I151" s="12"/>
    </row>
    <row r="152" spans="2:9" x14ac:dyDescent="0.25">
      <c r="D152" s="7"/>
      <c r="E152" s="12"/>
      <c r="F152" s="12"/>
      <c r="G152" s="12"/>
      <c r="H152" s="12">
        <v>0.8441558441558441</v>
      </c>
      <c r="I152" s="12"/>
    </row>
    <row r="153" spans="2:9" x14ac:dyDescent="0.25">
      <c r="D153" s="7"/>
      <c r="E153" s="12"/>
      <c r="F153" s="12"/>
      <c r="G153" s="12"/>
      <c r="H153" s="12"/>
      <c r="I153" s="12">
        <v>0.69620253164556967</v>
      </c>
    </row>
    <row r="154" spans="2:9" x14ac:dyDescent="0.25">
      <c r="D154" s="7"/>
      <c r="E154" s="12"/>
      <c r="F154" s="12"/>
      <c r="G154" s="12"/>
      <c r="H154" s="12"/>
      <c r="I154" s="12"/>
    </row>
    <row r="155" spans="2:9" x14ac:dyDescent="0.25">
      <c r="B155" t="s">
        <v>64</v>
      </c>
      <c r="D155" s="7"/>
      <c r="E155" s="12">
        <v>1.0714285714285714</v>
      </c>
      <c r="F155" s="12"/>
      <c r="G155" s="12"/>
      <c r="H155" s="12"/>
      <c r="I155" s="12"/>
    </row>
    <row r="156" spans="2:9" x14ac:dyDescent="0.25">
      <c r="D156" s="7"/>
      <c r="E156" s="12"/>
      <c r="F156" s="12">
        <v>1.0675675675675675</v>
      </c>
      <c r="G156" s="12"/>
      <c r="H156" s="12"/>
      <c r="I156" s="12"/>
    </row>
    <row r="157" spans="2:9" x14ac:dyDescent="0.25">
      <c r="D157" s="7"/>
      <c r="E157" s="12"/>
      <c r="F157" s="12"/>
      <c r="G157" s="12">
        <v>1.118421052631579</v>
      </c>
      <c r="H157" s="12"/>
      <c r="I157" s="12"/>
    </row>
    <row r="158" spans="2:9" x14ac:dyDescent="0.25">
      <c r="D158" s="7"/>
      <c r="E158" s="12"/>
      <c r="F158" s="12"/>
      <c r="G158" s="12"/>
      <c r="H158" s="12">
        <v>1.1805555555555556</v>
      </c>
      <c r="I158" s="12"/>
    </row>
    <row r="159" spans="2:9" x14ac:dyDescent="0.25">
      <c r="D159" s="7"/>
      <c r="E159" s="12"/>
      <c r="F159" s="12"/>
      <c r="G159" s="12"/>
      <c r="H159" s="12"/>
      <c r="I159" s="12">
        <v>0.98611111111111116</v>
      </c>
    </row>
    <row r="160" spans="2:9" x14ac:dyDescent="0.25">
      <c r="D160" s="7"/>
      <c r="E160" s="12"/>
      <c r="F160" s="12"/>
      <c r="G160" s="12"/>
      <c r="H160" s="12"/>
      <c r="I160" s="12"/>
    </row>
    <row r="161" spans="2:17" x14ac:dyDescent="0.25">
      <c r="D161" s="7"/>
      <c r="E161" s="12"/>
      <c r="F161" s="12"/>
      <c r="G161" s="12"/>
      <c r="H161" s="12"/>
      <c r="I161" s="12"/>
    </row>
    <row r="162" spans="2:17" x14ac:dyDescent="0.25">
      <c r="D162" s="7"/>
      <c r="E162" s="12"/>
      <c r="F162" s="12"/>
      <c r="G162" s="12"/>
      <c r="H162" s="12"/>
      <c r="I162" s="12"/>
    </row>
    <row r="163" spans="2:17" x14ac:dyDescent="0.25">
      <c r="D163" s="7"/>
      <c r="E163" s="12"/>
      <c r="F163" s="12"/>
      <c r="G163" s="12"/>
      <c r="H163" s="12"/>
      <c r="I163" s="12"/>
    </row>
    <row r="164" spans="2:17" x14ac:dyDescent="0.25">
      <c r="D164" s="7"/>
      <c r="E164" s="12"/>
      <c r="F164" s="12"/>
      <c r="G164" s="12"/>
      <c r="H164" s="12"/>
      <c r="I164" s="12"/>
    </row>
    <row r="165" spans="2:17" x14ac:dyDescent="0.25">
      <c r="B165" s="8"/>
      <c r="C165" s="8"/>
      <c r="D165" s="23"/>
      <c r="E165" s="15"/>
      <c r="F165" s="15"/>
      <c r="G165" s="15"/>
      <c r="H165" s="15"/>
      <c r="I165" s="15"/>
      <c r="K165" s="8"/>
      <c r="L165" s="8"/>
      <c r="M165" s="8"/>
      <c r="N165" s="8"/>
      <c r="O165" s="8"/>
      <c r="P165" s="8"/>
      <c r="Q165" s="8"/>
    </row>
    <row r="166" spans="2:17" x14ac:dyDescent="0.25">
      <c r="B166" s="8"/>
      <c r="C166" s="8"/>
      <c r="D166" s="23"/>
      <c r="E166" s="24"/>
      <c r="F166" s="24"/>
      <c r="G166" s="24"/>
      <c r="H166" s="24"/>
      <c r="I166" s="24"/>
      <c r="K166" s="8"/>
      <c r="L166" s="8"/>
      <c r="M166" s="8"/>
      <c r="N166" s="8"/>
      <c r="O166" s="8"/>
      <c r="P166" s="8"/>
      <c r="Q166" s="8"/>
    </row>
    <row r="167" spans="2:17" x14ac:dyDescent="0.25">
      <c r="B167" s="8"/>
      <c r="C167" s="8"/>
      <c r="D167" s="23"/>
      <c r="E167" s="24"/>
      <c r="F167" s="24"/>
      <c r="G167" s="24"/>
      <c r="H167" s="24"/>
      <c r="I167" s="24"/>
      <c r="K167" s="8"/>
      <c r="L167" s="8"/>
      <c r="M167" s="8"/>
      <c r="N167" s="8"/>
      <c r="O167" s="8"/>
      <c r="P167" s="8"/>
      <c r="Q167" s="8"/>
    </row>
    <row r="168" spans="2:17" x14ac:dyDescent="0.25">
      <c r="B168" s="8"/>
      <c r="C168" s="8"/>
      <c r="D168" s="23"/>
      <c r="E168" s="24"/>
      <c r="F168" s="24"/>
      <c r="G168" s="24"/>
      <c r="H168" s="24"/>
      <c r="I168" s="24"/>
      <c r="K168" s="8"/>
      <c r="L168" s="8"/>
      <c r="M168" s="8"/>
      <c r="N168" s="8"/>
      <c r="O168" s="8"/>
      <c r="P168" s="8"/>
      <c r="Q168" s="8"/>
    </row>
    <row r="169" spans="2:17" x14ac:dyDescent="0.25">
      <c r="B169" s="8"/>
      <c r="C169" s="8"/>
      <c r="D169" s="23"/>
      <c r="E169" s="24"/>
      <c r="F169" s="24"/>
      <c r="G169" s="24"/>
      <c r="H169" s="24"/>
      <c r="I169" s="24"/>
      <c r="K169" s="8"/>
      <c r="L169" s="8"/>
      <c r="M169" s="8"/>
      <c r="N169" s="8"/>
      <c r="O169" s="8"/>
      <c r="P169" s="8"/>
      <c r="Q169" s="8"/>
    </row>
    <row r="170" spans="2:17" x14ac:dyDescent="0.25">
      <c r="B170" s="8"/>
      <c r="C170" s="8"/>
      <c r="D170" s="23"/>
      <c r="E170" s="24"/>
      <c r="F170" s="24"/>
      <c r="G170" s="24"/>
      <c r="H170" s="24"/>
      <c r="I170" s="24"/>
      <c r="K170" s="8"/>
      <c r="L170" s="8"/>
      <c r="M170" s="8"/>
      <c r="N170" s="8"/>
      <c r="O170" s="8"/>
      <c r="P170" s="8"/>
      <c r="Q170" s="8"/>
    </row>
    <row r="171" spans="2:17" s="4" customFormat="1" x14ac:dyDescent="0.25">
      <c r="B171" s="27"/>
      <c r="C171" s="27" t="s">
        <v>41</v>
      </c>
      <c r="D171" s="25"/>
      <c r="E171" s="28">
        <v>0.97554700993729504</v>
      </c>
      <c r="F171" s="28">
        <v>1.0342567118610808</v>
      </c>
      <c r="G171" s="28">
        <v>1.0400381094725348</v>
      </c>
      <c r="H171" s="28">
        <v>1.0590418546587472</v>
      </c>
      <c r="I171" s="28">
        <v>0.93918090292387169</v>
      </c>
      <c r="J171" s="19"/>
      <c r="K171" s="29"/>
      <c r="L171" s="29"/>
      <c r="M171" s="29">
        <v>1.0726028803432377</v>
      </c>
      <c r="N171" s="29">
        <v>1.1155081625284264</v>
      </c>
      <c r="O171" s="29">
        <v>1.2391665210539462</v>
      </c>
      <c r="P171" s="29">
        <v>1.2924751433150472</v>
      </c>
      <c r="Q171" s="29">
        <v>1.0892517307541938</v>
      </c>
    </row>
    <row r="172" spans="2:17" s="4" customFormat="1" x14ac:dyDescent="0.25">
      <c r="B172" s="27"/>
      <c r="C172" s="27" t="s">
        <v>3</v>
      </c>
      <c r="D172" s="25"/>
      <c r="E172" s="28">
        <v>1.6861067029966981E-2</v>
      </c>
      <c r="F172" s="28">
        <v>2.1099747577240306E-2</v>
      </c>
      <c r="G172" s="28">
        <v>3.0225135919494692E-2</v>
      </c>
      <c r="H172" s="28">
        <v>2.9818168583388073E-2</v>
      </c>
      <c r="I172" s="28">
        <v>5.7320224787022298E-2</v>
      </c>
      <c r="J172" s="19"/>
      <c r="K172" s="29"/>
      <c r="L172" s="29"/>
      <c r="M172" s="29">
        <v>4.2860079930353547E-2</v>
      </c>
      <c r="N172" s="29">
        <v>4.8547082492714277E-2</v>
      </c>
      <c r="O172" s="29">
        <v>5.1503382741643601E-2</v>
      </c>
      <c r="P172" s="29">
        <v>6.9508693148619988E-2</v>
      </c>
      <c r="Q172" s="29">
        <v>9.1024449247467457E-2</v>
      </c>
    </row>
    <row r="173" spans="2:17" x14ac:dyDescent="0.25">
      <c r="B173" s="8"/>
      <c r="C173" s="8"/>
      <c r="D173" s="23"/>
      <c r="E173" s="24"/>
      <c r="F173" s="24"/>
      <c r="G173" s="24"/>
      <c r="H173" s="24"/>
      <c r="I173" s="24"/>
      <c r="K173" s="8"/>
      <c r="L173" s="8"/>
      <c r="M173" s="8"/>
      <c r="N173" s="8"/>
      <c r="O173" s="8"/>
      <c r="P173" s="8"/>
      <c r="Q173" s="8"/>
    </row>
    <row r="174" spans="2:17" x14ac:dyDescent="0.25">
      <c r="B174" s="8"/>
      <c r="C174" s="8"/>
      <c r="D174" s="23"/>
      <c r="E174" s="24"/>
      <c r="F174" s="24"/>
      <c r="G174" s="24"/>
      <c r="H174" s="24"/>
      <c r="I174" s="24"/>
      <c r="K174" s="8"/>
      <c r="L174" s="8"/>
      <c r="M174" s="8"/>
      <c r="N174" s="8"/>
      <c r="O174" s="8"/>
      <c r="P174" s="8"/>
      <c r="Q174" s="8"/>
    </row>
    <row r="175" spans="2:17" x14ac:dyDescent="0.25">
      <c r="B175" s="8"/>
      <c r="C175" s="8"/>
      <c r="D175" s="8"/>
      <c r="E175" s="2"/>
      <c r="F175" s="2"/>
      <c r="G175" s="2"/>
      <c r="H175" s="2"/>
      <c r="I175" s="2"/>
      <c r="K175" s="8"/>
      <c r="L175" s="8"/>
      <c r="M175" s="8"/>
      <c r="N175" s="8"/>
      <c r="O175" s="8"/>
      <c r="P175" s="8"/>
      <c r="Q175" s="8"/>
    </row>
    <row r="176" spans="2:17" x14ac:dyDescent="0.25">
      <c r="B176" s="8"/>
      <c r="C176" s="8"/>
      <c r="D176" s="8"/>
      <c r="E176" s="2"/>
      <c r="F176" s="15"/>
      <c r="G176" s="2"/>
      <c r="H176" s="2"/>
      <c r="I176" s="2"/>
      <c r="K176" s="8"/>
      <c r="L176" s="8"/>
      <c r="M176" s="8"/>
      <c r="N176" s="8"/>
      <c r="O176" s="8"/>
      <c r="P176" s="8"/>
      <c r="Q176" s="8"/>
    </row>
    <row r="177" spans="2:22" x14ac:dyDescent="0.25">
      <c r="B177" s="8"/>
      <c r="C177" s="8"/>
      <c r="D177" s="8"/>
      <c r="E177" s="2"/>
      <c r="F177" s="2"/>
      <c r="G177" s="2"/>
      <c r="H177" s="2"/>
      <c r="I177" s="2"/>
      <c r="K177" s="8"/>
      <c r="L177" s="8"/>
      <c r="M177" s="8"/>
      <c r="N177" s="8"/>
      <c r="O177" s="8"/>
      <c r="P177" s="8"/>
      <c r="Q177" s="8"/>
      <c r="S177" s="8"/>
      <c r="T177" s="8"/>
      <c r="U177" s="8"/>
      <c r="V177" s="8"/>
    </row>
    <row r="178" spans="2:22" x14ac:dyDescent="0.25">
      <c r="B178" s="8"/>
      <c r="C178" s="8"/>
      <c r="D178" s="8"/>
      <c r="E178" s="2"/>
      <c r="F178" s="15"/>
      <c r="G178" s="2"/>
      <c r="H178" s="2"/>
      <c r="I178" s="2"/>
      <c r="K178" s="8"/>
      <c r="L178" s="8"/>
      <c r="M178" s="8"/>
      <c r="N178" s="8"/>
      <c r="O178" s="8"/>
      <c r="P178" s="8"/>
      <c r="Q178" s="8"/>
      <c r="S178" s="8"/>
      <c r="T178" s="8"/>
      <c r="U178" s="8"/>
      <c r="V178" s="8"/>
    </row>
    <row r="179" spans="2:22" x14ac:dyDescent="0.25">
      <c r="B179" s="8"/>
      <c r="C179" s="8"/>
      <c r="D179" s="8"/>
      <c r="E179" s="15"/>
      <c r="F179" s="2"/>
      <c r="G179" s="2"/>
      <c r="H179" s="2"/>
      <c r="I179" s="2"/>
      <c r="K179" s="8"/>
      <c r="L179" s="8"/>
      <c r="M179" s="8"/>
      <c r="N179" s="8"/>
      <c r="O179" s="8"/>
      <c r="P179" s="8"/>
      <c r="Q179" s="8"/>
      <c r="S179" s="8"/>
      <c r="T179" s="8"/>
      <c r="U179" s="8"/>
      <c r="V179" s="8"/>
    </row>
    <row r="180" spans="2:22" x14ac:dyDescent="0.25">
      <c r="B180" s="8"/>
      <c r="C180" s="8"/>
      <c r="D180" s="8"/>
      <c r="E180" s="2"/>
      <c r="F180" s="2"/>
      <c r="G180" s="15"/>
      <c r="H180" s="2"/>
      <c r="I180" s="2"/>
      <c r="K180" s="8"/>
      <c r="L180" s="8"/>
      <c r="M180" s="8"/>
      <c r="N180" s="8"/>
      <c r="O180" s="8"/>
      <c r="P180" s="8"/>
      <c r="Q180" s="8"/>
      <c r="S180" s="8"/>
      <c r="T180" s="8"/>
      <c r="U180" s="8"/>
      <c r="V180" s="8"/>
    </row>
    <row r="181" spans="2:22" x14ac:dyDescent="0.25">
      <c r="B181" s="8"/>
      <c r="C181" s="8"/>
      <c r="D181" s="8"/>
      <c r="E181" s="2"/>
      <c r="F181" s="2"/>
      <c r="G181" s="2"/>
      <c r="H181" s="15"/>
      <c r="I181" s="2"/>
      <c r="K181" s="8"/>
      <c r="L181" s="8"/>
      <c r="M181" s="8"/>
      <c r="N181" s="8"/>
      <c r="O181" s="8"/>
      <c r="P181" s="8"/>
      <c r="Q181" s="8"/>
      <c r="S181" s="8"/>
      <c r="T181" s="8"/>
      <c r="U181" s="8"/>
      <c r="V181" s="8"/>
    </row>
    <row r="182" spans="2:22" x14ac:dyDescent="0.25">
      <c r="B182" s="8"/>
      <c r="C182" s="8"/>
      <c r="D182" s="8"/>
      <c r="E182" s="2"/>
      <c r="F182" s="2"/>
      <c r="G182" s="2"/>
      <c r="H182" s="2"/>
      <c r="I182" s="2"/>
      <c r="K182" s="8"/>
      <c r="L182" s="8"/>
      <c r="M182" s="8"/>
      <c r="N182" s="8"/>
      <c r="O182" s="8"/>
      <c r="P182" s="8"/>
      <c r="Q182" s="8"/>
      <c r="S182" s="8"/>
      <c r="T182" s="8"/>
      <c r="U182" s="8"/>
      <c r="V182" s="8"/>
    </row>
    <row r="183" spans="2:22" x14ac:dyDescent="0.25">
      <c r="B183" s="8"/>
      <c r="C183" s="8"/>
      <c r="D183" s="8"/>
      <c r="E183" s="2"/>
      <c r="F183" s="2"/>
      <c r="G183" s="2"/>
      <c r="H183" s="2"/>
      <c r="I183" s="2"/>
      <c r="K183" s="8"/>
      <c r="L183" s="8"/>
      <c r="M183" s="8"/>
      <c r="N183" s="8"/>
      <c r="O183" s="8"/>
      <c r="P183" s="8"/>
      <c r="Q183" s="8"/>
      <c r="S183" s="8"/>
      <c r="T183" s="8"/>
      <c r="U183" s="8"/>
      <c r="V183" s="8"/>
    </row>
    <row r="184" spans="2:22" x14ac:dyDescent="0.25">
      <c r="B184" s="8"/>
      <c r="C184" s="8"/>
      <c r="D184" s="8"/>
      <c r="E184" s="2"/>
      <c r="F184" s="2"/>
      <c r="G184" s="2"/>
      <c r="H184" s="2"/>
      <c r="I184" s="2"/>
      <c r="K184" s="8"/>
      <c r="L184" s="8"/>
      <c r="M184" s="8"/>
      <c r="N184" s="8"/>
      <c r="O184" s="8"/>
      <c r="P184" s="8"/>
      <c r="Q184" s="8"/>
      <c r="S184" s="8"/>
      <c r="T184" s="8"/>
      <c r="U184" s="8"/>
      <c r="V184" s="8"/>
    </row>
    <row r="185" spans="2:22" x14ac:dyDescent="0.25">
      <c r="B185" s="8"/>
      <c r="C185" s="8"/>
      <c r="D185" s="8"/>
      <c r="E185" s="2"/>
      <c r="F185" s="2"/>
      <c r="G185" s="2"/>
      <c r="H185" s="2"/>
      <c r="I185" s="2"/>
      <c r="K185" s="8"/>
      <c r="L185" s="8"/>
      <c r="M185" s="8"/>
      <c r="N185" s="8"/>
      <c r="O185" s="8"/>
      <c r="P185" s="8"/>
      <c r="Q185" s="8"/>
      <c r="S185" s="8"/>
      <c r="T185" s="8"/>
      <c r="U185" s="8"/>
      <c r="V185" s="8"/>
    </row>
    <row r="186" spans="2:22" x14ac:dyDescent="0.25">
      <c r="B186" s="8"/>
      <c r="C186" s="8"/>
      <c r="D186" s="8"/>
      <c r="E186" s="2"/>
      <c r="F186" s="2"/>
      <c r="G186" s="2"/>
      <c r="H186" s="2"/>
      <c r="I186" s="2"/>
      <c r="K186" s="8"/>
      <c r="L186" s="8"/>
      <c r="M186" s="8"/>
      <c r="N186" s="8"/>
      <c r="O186" s="8"/>
      <c r="P186" s="8"/>
      <c r="Q186" s="8"/>
      <c r="S186" s="8"/>
      <c r="T186" s="8"/>
      <c r="U186" s="8"/>
      <c r="V186" s="8"/>
    </row>
    <row r="187" spans="2:22" x14ac:dyDescent="0.25">
      <c r="B187" s="8"/>
      <c r="C187" s="8"/>
      <c r="D187" s="8"/>
      <c r="E187" s="2"/>
      <c r="F187" s="2"/>
      <c r="G187" s="2"/>
      <c r="H187" s="2"/>
      <c r="I187" s="2"/>
      <c r="J187" s="8"/>
      <c r="K187" s="8"/>
      <c r="L187" s="8"/>
      <c r="M187" s="8"/>
      <c r="N187" s="8"/>
      <c r="O187" s="8"/>
      <c r="P187" s="8"/>
      <c r="Q187" s="8"/>
      <c r="S187" s="8"/>
      <c r="T187" s="8"/>
      <c r="U187" s="8"/>
      <c r="V187" s="8"/>
    </row>
    <row r="188" spans="2:22" x14ac:dyDescent="0.25">
      <c r="B188" s="8"/>
      <c r="C188" s="8"/>
      <c r="D188" s="8"/>
      <c r="E188" s="2"/>
      <c r="F188" s="2"/>
      <c r="G188" s="2"/>
      <c r="H188" s="2"/>
      <c r="I188" s="2"/>
      <c r="J188" s="8"/>
      <c r="K188" s="8"/>
      <c r="L188" s="8"/>
      <c r="M188" s="8"/>
      <c r="N188" s="8"/>
      <c r="O188" s="8"/>
      <c r="P188" s="8"/>
      <c r="Q188" s="8"/>
      <c r="S188" s="8"/>
      <c r="T188" s="8"/>
      <c r="U188" s="8"/>
      <c r="V188" s="8"/>
    </row>
    <row r="189" spans="2:22" x14ac:dyDescent="0.25">
      <c r="B189" s="8"/>
      <c r="C189" s="8"/>
      <c r="D189" s="8"/>
      <c r="E189" s="2"/>
      <c r="F189" s="2"/>
      <c r="G189" s="2"/>
      <c r="H189" s="2"/>
      <c r="I189" s="2"/>
      <c r="J189" s="8"/>
      <c r="K189" s="8"/>
      <c r="L189" s="8"/>
      <c r="M189" s="8"/>
      <c r="N189" s="8"/>
      <c r="O189" s="8"/>
      <c r="P189" s="8"/>
      <c r="Q189" s="8"/>
      <c r="S189" s="8"/>
      <c r="T189" s="8"/>
      <c r="U189" s="8"/>
      <c r="V189" s="8"/>
    </row>
    <row r="190" spans="2:22" x14ac:dyDescent="0.25">
      <c r="S190" s="8"/>
      <c r="T190" s="8"/>
      <c r="U190" s="8"/>
      <c r="V190" s="8"/>
    </row>
    <row r="191" spans="2:22" x14ac:dyDescent="0.25">
      <c r="S191" s="8"/>
      <c r="T191" s="8"/>
      <c r="U191" s="8"/>
      <c r="V191" s="8"/>
    </row>
    <row r="192" spans="2:22" x14ac:dyDescent="0.25">
      <c r="S192" s="8"/>
      <c r="T192" s="8"/>
      <c r="U192" s="8"/>
      <c r="V192" s="8"/>
    </row>
    <row r="193" spans="19:22" x14ac:dyDescent="0.25">
      <c r="S193" s="8"/>
      <c r="T193" s="8"/>
      <c r="U193" s="8"/>
      <c r="V193" s="8"/>
    </row>
    <row r="194" spans="19:22" x14ac:dyDescent="0.25">
      <c r="S194" s="8"/>
      <c r="T194" s="8"/>
      <c r="U194" s="8"/>
      <c r="V194" s="8"/>
    </row>
    <row r="195" spans="19:22" x14ac:dyDescent="0.25">
      <c r="S195" s="8"/>
      <c r="T195" s="8"/>
      <c r="U195" s="8"/>
      <c r="V195" s="8"/>
    </row>
    <row r="196" spans="19:22" x14ac:dyDescent="0.25">
      <c r="V196" s="8"/>
    </row>
    <row r="197" spans="19:22" x14ac:dyDescent="0.25">
      <c r="V197" s="8"/>
    </row>
    <row r="198" spans="19:22" x14ac:dyDescent="0.25">
      <c r="V198" s="8"/>
    </row>
    <row r="199" spans="19:22" x14ac:dyDescent="0.25">
      <c r="V199" s="8"/>
    </row>
    <row r="200" spans="19:22" x14ac:dyDescent="0.25">
      <c r="V200" s="8"/>
    </row>
    <row r="201" spans="19:22" x14ac:dyDescent="0.25">
      <c r="V20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2"/>
  <sheetViews>
    <sheetView tabSelected="1" workbookViewId="0">
      <selection activeCell="H44" sqref="H44"/>
    </sheetView>
  </sheetViews>
  <sheetFormatPr defaultRowHeight="15" x14ac:dyDescent="0.25"/>
  <sheetData>
    <row r="2" spans="3:15" s="4" customFormat="1" x14ac:dyDescent="0.25">
      <c r="C2" s="4" t="s">
        <v>11</v>
      </c>
      <c r="K2" s="4" t="s">
        <v>0</v>
      </c>
    </row>
    <row r="3" spans="3:15" s="4" customFormat="1" x14ac:dyDescent="0.25"/>
    <row r="4" spans="3:15" s="4" customFormat="1" x14ac:dyDescent="0.25">
      <c r="C4" s="4" t="s">
        <v>65</v>
      </c>
      <c r="E4" s="4" t="s">
        <v>66</v>
      </c>
      <c r="G4" s="4" t="s">
        <v>67</v>
      </c>
      <c r="K4" s="4" t="s">
        <v>65</v>
      </c>
      <c r="M4" s="4" t="s">
        <v>66</v>
      </c>
      <c r="O4" s="4" t="s">
        <v>67</v>
      </c>
    </row>
    <row r="5" spans="3:15" x14ac:dyDescent="0.25">
      <c r="C5">
        <v>43319.858999999997</v>
      </c>
      <c r="E5">
        <v>65288.093000000001</v>
      </c>
      <c r="G5">
        <f>(E5-C5)/C5</f>
        <v>0.50711693221346832</v>
      </c>
      <c r="K5">
        <v>37044.214</v>
      </c>
      <c r="M5">
        <v>61661.214</v>
      </c>
      <c r="O5">
        <f>(M5-K5)/K5</f>
        <v>0.66453022866135047</v>
      </c>
    </row>
    <row r="6" spans="3:15" x14ac:dyDescent="0.25">
      <c r="C6">
        <v>58534.288999999997</v>
      </c>
      <c r="E6">
        <v>65532</v>
      </c>
      <c r="G6">
        <f>(E6-C6)/C6</f>
        <v>0.11954891943763088</v>
      </c>
      <c r="K6">
        <v>31664.111000000001</v>
      </c>
      <c r="M6">
        <v>62487.082000000002</v>
      </c>
      <c r="O6">
        <f>(M6-K6)/K6</f>
        <v>0.97343554031881707</v>
      </c>
    </row>
    <row r="7" spans="3:15" x14ac:dyDescent="0.25">
      <c r="C7">
        <v>53635.18</v>
      </c>
      <c r="E7">
        <v>65532</v>
      </c>
      <c r="G7">
        <f>(E7-C7)/C7</f>
        <v>0.22181001350233187</v>
      </c>
      <c r="K7">
        <v>26784.774000000001</v>
      </c>
      <c r="M7">
        <v>63460.667000000001</v>
      </c>
      <c r="O7">
        <f>(M7-K7)/K7</f>
        <v>1.36928140592114</v>
      </c>
    </row>
    <row r="9" spans="3:15" x14ac:dyDescent="0.25">
      <c r="C9">
        <v>45323.663</v>
      </c>
      <c r="E9">
        <v>63906.514000000003</v>
      </c>
      <c r="G9">
        <f>(E9-C9)/C9</f>
        <v>0.4100032912167757</v>
      </c>
      <c r="K9">
        <v>38644.864999999998</v>
      </c>
      <c r="M9">
        <v>77168.471000000005</v>
      </c>
      <c r="O9">
        <f>(M9-K9)/K9</f>
        <v>0.99686222218657017</v>
      </c>
    </row>
    <row r="10" spans="3:15" x14ac:dyDescent="0.25">
      <c r="C10">
        <v>44169.25</v>
      </c>
      <c r="E10">
        <v>64545.612999999998</v>
      </c>
      <c r="G10">
        <f>(E10-C10)/C10</f>
        <v>0.46132463195548934</v>
      </c>
      <c r="K10">
        <v>42407.375</v>
      </c>
      <c r="M10">
        <v>63704.593000000001</v>
      </c>
      <c r="O10">
        <f>(M10-K10)/K10</f>
        <v>0.50220552439286803</v>
      </c>
    </row>
    <row r="11" spans="3:15" x14ac:dyDescent="0.25">
      <c r="C11">
        <v>40456.324000000001</v>
      </c>
      <c r="E11">
        <v>65490.328000000001</v>
      </c>
      <c r="G11">
        <f>(E11-C11)/C11</f>
        <v>0.61879087185479331</v>
      </c>
      <c r="K11">
        <v>35682</v>
      </c>
      <c r="M11">
        <v>61816.582999999999</v>
      </c>
      <c r="O11">
        <f>(M11-K11)/K11</f>
        <v>0.73243044111877131</v>
      </c>
    </row>
    <row r="12" spans="3:15" x14ac:dyDescent="0.25">
      <c r="C12">
        <v>26950.314999999999</v>
      </c>
      <c r="E12">
        <v>65530.874000000003</v>
      </c>
      <c r="G12">
        <f>(E12-C12)/C12</f>
        <v>1.4315438984664932</v>
      </c>
      <c r="K12">
        <v>32473.927</v>
      </c>
      <c r="M12">
        <v>65226.332999999999</v>
      </c>
      <c r="O12">
        <f>(M12-K12)/K12</f>
        <v>1.0085754642485956</v>
      </c>
    </row>
    <row r="14" spans="3:15" x14ac:dyDescent="0.25">
      <c r="C14">
        <v>33713.089999999997</v>
      </c>
      <c r="E14">
        <v>65532</v>
      </c>
      <c r="G14">
        <f>(E14-C14)/C14</f>
        <v>0.94381470224177033</v>
      </c>
      <c r="K14">
        <v>51995.351000000002</v>
      </c>
      <c r="M14">
        <v>58633.523999999998</v>
      </c>
      <c r="O14">
        <f>(M14-K14)/K14</f>
        <v>0.12766858713964629</v>
      </c>
    </row>
    <row r="15" spans="3:15" x14ac:dyDescent="0.25">
      <c r="C15">
        <v>35797.834999999999</v>
      </c>
      <c r="E15">
        <v>65532</v>
      </c>
      <c r="G15">
        <f>(E15-C15)/C15</f>
        <v>0.83061349939179285</v>
      </c>
      <c r="K15">
        <v>56988.207000000002</v>
      </c>
      <c r="M15">
        <v>65523.034</v>
      </c>
      <c r="O15">
        <f>(M15-K15)/K15</f>
        <v>0.14976479256488973</v>
      </c>
    </row>
    <row r="17" spans="3:15" x14ac:dyDescent="0.25">
      <c r="C17">
        <v>46190.142999999996</v>
      </c>
      <c r="E17">
        <v>65362.25</v>
      </c>
      <c r="G17">
        <f>(E17-C17)/C17</f>
        <v>0.41506922808184432</v>
      </c>
      <c r="K17">
        <v>46078</v>
      </c>
      <c r="M17">
        <v>75532</v>
      </c>
      <c r="O17">
        <f>(M17-K17)/K17</f>
        <v>0.63922045227657454</v>
      </c>
    </row>
    <row r="18" spans="3:15" x14ac:dyDescent="0.25">
      <c r="C18">
        <v>28460.338</v>
      </c>
      <c r="E18">
        <v>65375.476999999999</v>
      </c>
      <c r="G18">
        <f>(E18-C18)/C18</f>
        <v>1.2970731057375353</v>
      </c>
      <c r="K18">
        <v>28404.129000000001</v>
      </c>
      <c r="M18">
        <v>65532</v>
      </c>
      <c r="O18">
        <f>(M18-K18)/K18</f>
        <v>1.3071293613685531</v>
      </c>
    </row>
    <row r="19" spans="3:15" x14ac:dyDescent="0.25">
      <c r="C19">
        <v>27109.575000000001</v>
      </c>
      <c r="E19">
        <v>65532</v>
      </c>
      <c r="G19">
        <f>(E19-C19)/C19</f>
        <v>1.4173008982988484</v>
      </c>
      <c r="K19">
        <v>50131.139000000003</v>
      </c>
      <c r="M19">
        <v>64752.078000000001</v>
      </c>
      <c r="O19">
        <f>(M19-K19)/K19</f>
        <v>0.29165383615161822</v>
      </c>
    </row>
    <row r="20" spans="3:15" x14ac:dyDescent="0.25">
      <c r="C20">
        <v>37949.74</v>
      </c>
      <c r="E20">
        <v>59812.476999999999</v>
      </c>
      <c r="G20">
        <f>(E20-C20)/C20</f>
        <v>0.57609714849166294</v>
      </c>
      <c r="K20">
        <v>28197.937999999998</v>
      </c>
      <c r="M20">
        <v>65532</v>
      </c>
      <c r="O20">
        <f>(M20-K20)/K20</f>
        <v>1.3239997194121076</v>
      </c>
    </row>
    <row r="22" spans="3:15" x14ac:dyDescent="0.25">
      <c r="C22">
        <v>34992.858999999997</v>
      </c>
      <c r="E22">
        <v>65532</v>
      </c>
      <c r="G22">
        <f>(E22-C22)/C22</f>
        <v>0.87272494653837818</v>
      </c>
    </row>
    <row r="23" spans="3:15" x14ac:dyDescent="0.25">
      <c r="C23">
        <v>42684.682000000001</v>
      </c>
      <c r="E23">
        <v>65532</v>
      </c>
      <c r="G23">
        <f>(E23-C23)/C23</f>
        <v>0.53525801129313788</v>
      </c>
    </row>
    <row r="25" spans="3:15" x14ac:dyDescent="0.25">
      <c r="C25">
        <v>52917.470999999998</v>
      </c>
      <c r="E25">
        <v>65532</v>
      </c>
      <c r="G25">
        <f>(E25-C25)/C25</f>
        <v>0.23838117660611563</v>
      </c>
    </row>
    <row r="26" spans="3:15" x14ac:dyDescent="0.25">
      <c r="C26">
        <v>34360.58</v>
      </c>
      <c r="E26">
        <v>65517.614000000001</v>
      </c>
      <c r="G26">
        <f>(E26-C26)/C26</f>
        <v>0.90676682407572862</v>
      </c>
    </row>
    <row r="27" spans="3:15" x14ac:dyDescent="0.25">
      <c r="C27">
        <v>34529.430999999997</v>
      </c>
      <c r="E27">
        <v>64415.692000000003</v>
      </c>
      <c r="G27">
        <f>(E27-C27)/C27</f>
        <v>0.8655300749091408</v>
      </c>
    </row>
    <row r="31" spans="3:15" x14ac:dyDescent="0.25">
      <c r="F31" s="4" t="s">
        <v>41</v>
      </c>
      <c r="G31" s="19">
        <f>AVERAGE(G5:G28)</f>
        <v>0.70382045412849636</v>
      </c>
      <c r="H31" s="19"/>
      <c r="I31" s="19"/>
      <c r="J31" s="19"/>
      <c r="K31" s="19"/>
      <c r="L31" s="19"/>
      <c r="M31" s="19"/>
      <c r="N31" s="19"/>
      <c r="O31" s="19">
        <f>AVERAGE(O5:O28)</f>
        <v>0.77590442890473077</v>
      </c>
    </row>
    <row r="32" spans="3:15" x14ac:dyDescent="0.25">
      <c r="F32" s="4" t="s">
        <v>3</v>
      </c>
      <c r="G32" s="19">
        <f>STDEV(G5:G27)/SQRT(COUNT(G5:G27))</f>
        <v>9.340375520583552E-2</v>
      </c>
      <c r="H32" s="19"/>
      <c r="I32" s="19"/>
      <c r="J32" s="19"/>
      <c r="K32" s="19"/>
      <c r="L32" s="19"/>
      <c r="M32" s="19"/>
      <c r="N32" s="19"/>
      <c r="O32" s="19">
        <f>STDEV(O5:O27)/SQRT(COUNT(O5:O27))</f>
        <v>0.11959676635430339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3C</vt:lpstr>
      <vt:lpstr>Fig 3D</vt:lpstr>
      <vt:lpstr>Fig 3E</vt:lpstr>
      <vt:lpstr>Fig 3G</vt:lpstr>
      <vt:lpstr>Fig 3I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Joern Steinert</dc:creator>
  <cp:lastModifiedBy>Joern Steinert</cp:lastModifiedBy>
  <dcterms:created xsi:type="dcterms:W3CDTF">2018-01-30T13:40:32Z</dcterms:created>
  <dcterms:modified xsi:type="dcterms:W3CDTF">2018-02-08T12:27:26Z</dcterms:modified>
</cp:coreProperties>
</file>