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60" yWindow="-20480" windowWidth="25540" windowHeight="20020" tabRatio="500"/>
  </bookViews>
  <sheets>
    <sheet name="Fig 1B" sheetId="1" r:id="rId1"/>
    <sheet name="Fig 1D" sheetId="2" r:id="rId2"/>
    <sheet name="Fig 2A" sheetId="5" r:id="rId3"/>
    <sheet name="Fig 2C" sheetId="7" r:id="rId4"/>
    <sheet name="Fig 2D" sheetId="8" r:id="rId5"/>
    <sheet name="Fig 2F" sheetId="12" r:id="rId6"/>
    <sheet name="Fig 3C" sheetId="3" r:id="rId7"/>
    <sheet name="Fig 3D" sheetId="4" r:id="rId8"/>
    <sheet name="Fig 5B" sheetId="11" r:id="rId9"/>
    <sheet name="Fig 6B" sheetId="13" r:id="rId10"/>
    <sheet name="Fig 6D" sheetId="14" r:id="rId11"/>
    <sheet name="Fig 6F" sheetId="15" r:id="rId12"/>
    <sheet name="S1B Fig" sheetId="16" r:id="rId13"/>
    <sheet name="S1D Fig" sheetId="17" r:id="rId14"/>
    <sheet name="S4A Fig" sheetId="18" r:id="rId15"/>
    <sheet name="S6D Fig" sheetId="19" r:id="rId16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6" i="18" l="1"/>
  <c r="L5" i="18"/>
  <c r="L4" i="18"/>
  <c r="K6" i="18"/>
  <c r="K5" i="18"/>
  <c r="K4" i="18"/>
  <c r="L7" i="12"/>
  <c r="L6" i="12"/>
  <c r="L5" i="12"/>
  <c r="L4" i="12"/>
  <c r="K7" i="12"/>
  <c r="K6" i="12"/>
  <c r="K5" i="12"/>
  <c r="K4" i="12"/>
  <c r="M4" i="3"/>
  <c r="L5" i="3"/>
  <c r="L4" i="3"/>
  <c r="K5" i="3"/>
  <c r="K4" i="3"/>
  <c r="J4" i="7"/>
  <c r="K4" i="7"/>
  <c r="K5" i="8"/>
  <c r="K4" i="8"/>
  <c r="J5" i="8"/>
  <c r="J4" i="8"/>
  <c r="L4" i="8"/>
  <c r="K5" i="7"/>
  <c r="J5" i="7"/>
  <c r="B16" i="5"/>
  <c r="B15" i="5"/>
  <c r="B14" i="5"/>
  <c r="C11" i="5"/>
  <c r="C10" i="5"/>
  <c r="C9" i="5"/>
  <c r="B11" i="5"/>
  <c r="B10" i="5"/>
  <c r="B9" i="5"/>
  <c r="G5" i="2"/>
  <c r="G4" i="2"/>
  <c r="G4" i="1"/>
  <c r="G5" i="1"/>
  <c r="L4" i="7"/>
</calcChain>
</file>

<file path=xl/sharedStrings.xml><?xml version="1.0" encoding="utf-8"?>
<sst xmlns="http://schemas.openxmlformats.org/spreadsheetml/2006/main" count="364" uniqueCount="175">
  <si>
    <t>Control</t>
  </si>
  <si>
    <t>FIH-V5</t>
  </si>
  <si>
    <t>Fig 1B</t>
  </si>
  <si>
    <t>N = 1</t>
  </si>
  <si>
    <t>N = 2</t>
  </si>
  <si>
    <t>N = 3</t>
  </si>
  <si>
    <t>N = 4</t>
  </si>
  <si>
    <t>Average</t>
  </si>
  <si>
    <t>StDev</t>
  </si>
  <si>
    <t>FLAG-OTUB1</t>
  </si>
  <si>
    <t>Fig 1D</t>
  </si>
  <si>
    <t>OTUB1</t>
  </si>
  <si>
    <t>Ttest</t>
  </si>
  <si>
    <t>Negative Control</t>
  </si>
  <si>
    <t>FLAG-HA-OTUB1 + FIH-V5</t>
  </si>
  <si>
    <t>FLAG-HA-OTUB1 + DMOG</t>
  </si>
  <si>
    <t>Fig 2A</t>
  </si>
  <si>
    <t>OTUB1 IP</t>
  </si>
  <si>
    <t>LFQ intensity NEGATIVE_CONTROL_1</t>
  </si>
  <si>
    <t>LFQ intensity NEGATIVE_CONTROL_1_COPY</t>
  </si>
  <si>
    <t>LFQ intensity NEGATIVE_CONTROL_2</t>
  </si>
  <si>
    <t>LFQ intensity NEGATIVE_CONTROL_2_COPY</t>
  </si>
  <si>
    <t>LFQ intensity NEGATIVE_CONTROL_3</t>
  </si>
  <si>
    <t>LFQ intensity NEGATIVE_CONTROL_3_COPY</t>
  </si>
  <si>
    <t>LFQ intensity OTUB_1</t>
  </si>
  <si>
    <t>LFQ intensity OTUB_1_COPY</t>
  </si>
  <si>
    <t>LFQ intensity OTUB_2</t>
  </si>
  <si>
    <t>LFQ intensity OTUB_2_COPY</t>
  </si>
  <si>
    <t>LFQ intensity OTUB_3</t>
  </si>
  <si>
    <t>LFQ intensity OTUB_3_COPY</t>
  </si>
  <si>
    <t>LFQ intensity DMOG_1</t>
  </si>
  <si>
    <t>LFQ intensity DMOG_1_COPY</t>
  </si>
  <si>
    <t>LFQ intensity DMOG_2</t>
  </si>
  <si>
    <t>LFQ intensity DMOG_2_COPY</t>
  </si>
  <si>
    <t>LFQ intensity DMOG_3</t>
  </si>
  <si>
    <t>LFQ intensity DMOG_3_COPY</t>
  </si>
  <si>
    <t>Protein IDs</t>
  </si>
  <si>
    <t>Majority protein IDs</t>
  </si>
  <si>
    <t>Protein names</t>
  </si>
  <si>
    <t>Gene names</t>
  </si>
  <si>
    <t>Q96FW1;F5GYN4;F5H6Q1;F5GYJ8;Q96FW1-2;F5H3F0</t>
  </si>
  <si>
    <t>Ubiquitin thioesterase OTUB1</t>
  </si>
  <si>
    <t>Q9NWT6;E9PL41;E9PNR8</t>
  </si>
  <si>
    <t>Q9NWT6</t>
  </si>
  <si>
    <t>Hypoxia-inducible factor 1-alpha inhibitor</t>
  </si>
  <si>
    <t>HIF1AN</t>
  </si>
  <si>
    <r>
      <t xml:space="preserve">FLAG-HA-OTUB1 + FIH-V5 </t>
    </r>
    <r>
      <rPr>
        <b/>
        <sz val="12"/>
        <color theme="1"/>
        <rFont val="Calibri"/>
        <family val="2"/>
        <scheme val="minor"/>
      </rPr>
      <t xml:space="preserve">VS. </t>
    </r>
    <r>
      <rPr>
        <sz val="12"/>
        <color theme="1"/>
        <rFont val="Calibri"/>
        <family val="2"/>
        <scheme val="minor"/>
      </rPr>
      <t>Negative Control</t>
    </r>
  </si>
  <si>
    <r>
      <t xml:space="preserve">FLAG-HA-OTUB1 + DMOG </t>
    </r>
    <r>
      <rPr>
        <b/>
        <sz val="12"/>
        <color theme="1"/>
        <rFont val="Calibri"/>
        <family val="2"/>
        <scheme val="minor"/>
      </rPr>
      <t>VS.</t>
    </r>
    <r>
      <rPr>
        <sz val="12"/>
        <color theme="1"/>
        <rFont val="Calibri"/>
        <family val="2"/>
        <scheme val="minor"/>
      </rPr>
      <t xml:space="preserve"> Negative Control</t>
    </r>
  </si>
  <si>
    <r>
      <t xml:space="preserve">FLAG-HA-OTUB1 + FIH-V5 </t>
    </r>
    <r>
      <rPr>
        <b/>
        <sz val="12"/>
        <color theme="1"/>
        <rFont val="Calibri"/>
        <family val="2"/>
        <scheme val="minor"/>
      </rPr>
      <t>VS.</t>
    </r>
    <r>
      <rPr>
        <sz val="12"/>
        <color theme="1"/>
        <rFont val="Calibri"/>
        <family val="2"/>
        <scheme val="minor"/>
      </rPr>
      <t xml:space="preserve"> FLAG-HA-OTUB1 + DMOG</t>
    </r>
  </si>
  <si>
    <t>FIH</t>
  </si>
  <si>
    <t>Fig 2C</t>
  </si>
  <si>
    <t>Fig 2D</t>
  </si>
  <si>
    <t>Ratio mod/unmod 1</t>
  </si>
  <si>
    <t>Ratio mod/unmod 2</t>
  </si>
  <si>
    <t>Ratio mod/unmod_COPY 2</t>
  </si>
  <si>
    <t>Ratio mod/unmod_COPY 1</t>
  </si>
  <si>
    <t>Ratio mod/unmod 3</t>
  </si>
  <si>
    <t>Ratio mod/unmod_COPY 3</t>
  </si>
  <si>
    <t>Fig 3C</t>
  </si>
  <si>
    <t>siNT</t>
  </si>
  <si>
    <t>siOTUB1</t>
  </si>
  <si>
    <t>FLAG-HA-OTUB1</t>
  </si>
  <si>
    <t>Fig 3D</t>
  </si>
  <si>
    <t>-</t>
  </si>
  <si>
    <t>+</t>
  </si>
  <si>
    <t>OTUB1 N22A</t>
  </si>
  <si>
    <t>HIF-1α</t>
  </si>
  <si>
    <t>mNotch</t>
  </si>
  <si>
    <t>Statistical Analysis</t>
  </si>
  <si>
    <t>One-Way ANOVA</t>
  </si>
  <si>
    <t>One-Way ANOVA followed by Tukey Test</t>
  </si>
  <si>
    <t>Software</t>
  </si>
  <si>
    <t>GraphPad InStat, Version 3.06, 32 bit for Windows</t>
  </si>
  <si>
    <t>p &lt; 0.0001</t>
  </si>
  <si>
    <t>Tukey-Kramer Multiple Comparisons Test</t>
  </si>
  <si>
    <t>If the value of q is greater than 4.897 then the p value is less than 0.05</t>
  </si>
  <si>
    <t>q</t>
  </si>
  <si>
    <t>p value</t>
  </si>
  <si>
    <t>p &lt; 0.05</t>
  </si>
  <si>
    <t>p &lt; 0.001</t>
  </si>
  <si>
    <t>p &lt; 0.01</t>
  </si>
  <si>
    <t>p value summary</t>
  </si>
  <si>
    <t>*</t>
  </si>
  <si>
    <t>***</t>
  </si>
  <si>
    <t>**</t>
  </si>
  <si>
    <t>N=1</t>
  </si>
  <si>
    <t>N=2</t>
  </si>
  <si>
    <t>N=3</t>
  </si>
  <si>
    <t>0 h</t>
  </si>
  <si>
    <t>8 h</t>
  </si>
  <si>
    <t>OTUB1 WT</t>
  </si>
  <si>
    <t>Normalized oxidation levels of M31 in OTUB1</t>
  </si>
  <si>
    <t>Normalized hydroxylation levels of N22 in OTUB1</t>
  </si>
  <si>
    <t>Fig 2F</t>
  </si>
  <si>
    <t>Ratio mod/total OTUB1 1</t>
  </si>
  <si>
    <t>Ratio mod/total OTUB1 2</t>
  </si>
  <si>
    <t>Ratio mod/total OTUB1 3</t>
  </si>
  <si>
    <t>Ratio mod/total OTUB1_COPY 1</t>
  </si>
  <si>
    <t>Ratio mod/total OTUB1_COPY 2</t>
  </si>
  <si>
    <t>Ratio mod/total OTUB1_COPY 3</t>
  </si>
  <si>
    <t>Hypoxia</t>
  </si>
  <si>
    <t>Hypoxia + Re-Oxygenation</t>
  </si>
  <si>
    <t>DMOG</t>
  </si>
  <si>
    <t>Tukey's Multiple Comparison Test</t>
  </si>
  <si>
    <t>Mean Diff.</t>
  </si>
  <si>
    <t>P value</t>
  </si>
  <si>
    <t>95% CI of diff</t>
  </si>
  <si>
    <t xml:space="preserve">  Control vs Hypoxia</t>
  </si>
  <si>
    <t>P &lt; 0.001</t>
  </si>
  <si>
    <t>0.00007559 to 0.0001276</t>
  </si>
  <si>
    <t xml:space="preserve">  Control vs DMOG</t>
  </si>
  <si>
    <t>0.00005997 to 0.0001120</t>
  </si>
  <si>
    <t>P &lt; 0.01</t>
  </si>
  <si>
    <t>-0.00006827 to -0.00001626</t>
  </si>
  <si>
    <t>P &gt; 0.05</t>
  </si>
  <si>
    <t>P &lt; 0.05</t>
  </si>
  <si>
    <t>S4A Fig</t>
  </si>
  <si>
    <t>Starvation</t>
  </si>
  <si>
    <t>Starvation + Re-Stimulation</t>
  </si>
  <si>
    <t xml:space="preserve">  Control vs Starvation</t>
  </si>
  <si>
    <t>0.000003044 to 0.00005958</t>
  </si>
  <si>
    <t xml:space="preserve">  Control vs S/Re-St</t>
  </si>
  <si>
    <t>0.00002671 to 0.00008324</t>
  </si>
  <si>
    <t xml:space="preserve">  Starvation vs S/Re-St</t>
  </si>
  <si>
    <t>-0.000004602 to 0.00005193</t>
  </si>
  <si>
    <t>pcDNA</t>
  </si>
  <si>
    <t>Fig 5B</t>
  </si>
  <si>
    <t>SqRoot</t>
  </si>
  <si>
    <t>SEM</t>
  </si>
  <si>
    <t>P&lt;0.0001</t>
  </si>
  <si>
    <t xml:space="preserve">  0 h pcDNA vs 8 h pcDNA</t>
  </si>
  <si>
    <t>-0.8777 to -0.06580</t>
  </si>
  <si>
    <t xml:space="preserve">  8 h OTUB1 WT vs 8 h OTUB1 N22A</t>
  </si>
  <si>
    <t>-0.9058 to -0.09390</t>
  </si>
  <si>
    <t>FLAG-OTUB1 WT</t>
  </si>
  <si>
    <t>FLAG-OTUB1 N22A</t>
  </si>
  <si>
    <t>Fig 6B</t>
  </si>
  <si>
    <t>Time (h)</t>
  </si>
  <si>
    <t>Fig 6D</t>
  </si>
  <si>
    <t>DMOG (h)</t>
  </si>
  <si>
    <t>pFIH-V5</t>
  </si>
  <si>
    <t>DMSO (h)</t>
  </si>
  <si>
    <t>Fig 6F</t>
  </si>
  <si>
    <t>CHX</t>
  </si>
  <si>
    <t>DMSO</t>
  </si>
  <si>
    <t>3 h</t>
  </si>
  <si>
    <t>6 h</t>
  </si>
  <si>
    <t>S1B Fig</t>
  </si>
  <si>
    <t>S1D Fig</t>
  </si>
  <si>
    <t>S6D Fig</t>
  </si>
  <si>
    <t>Rel Ub4</t>
  </si>
  <si>
    <t>Rel Ub3</t>
  </si>
  <si>
    <t>Rel Ub2</t>
  </si>
  <si>
    <t>Rel Ub</t>
  </si>
  <si>
    <t>SEM Ub4</t>
  </si>
  <si>
    <t>SEM Ub3</t>
  </si>
  <si>
    <t>SEM Ub2</t>
  </si>
  <si>
    <t>SEM Ub</t>
  </si>
  <si>
    <t>Sample</t>
  </si>
  <si>
    <t>CT 0</t>
  </si>
  <si>
    <t>CT 30</t>
  </si>
  <si>
    <t>CT 60</t>
  </si>
  <si>
    <t>WT 0</t>
  </si>
  <si>
    <t>WT 30</t>
  </si>
  <si>
    <t>WT 60</t>
  </si>
  <si>
    <t>NA 0</t>
  </si>
  <si>
    <t>NA 30</t>
  </si>
  <si>
    <t>Na 60</t>
  </si>
  <si>
    <t>Cummulative</t>
  </si>
  <si>
    <t>GraphPad Prism, Version 4.00</t>
  </si>
  <si>
    <t xml:space="preserve">  Hypoxia vs Hypoxia + Re-Oxygenation</t>
  </si>
  <si>
    <t>OTUB1 - vs. OTUB1 +</t>
  </si>
  <si>
    <t>OTUB1 + vs. OTUB1 N22A +</t>
  </si>
  <si>
    <t>HIF-1a - vs. HIF-1a +</t>
  </si>
  <si>
    <t>mNotch - vs. mNotch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</si>
</sst>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scheme val="minor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1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0" xfId="0" applyFont="1" applyBorder="1"/>
    <xf numFmtId="0" fontId="0" fillId="0" borderId="0" xfId="0" applyAlignment="1">
      <alignment horizontal="left"/>
    </xf>
    <xf numFmtId="0" fontId="4" fillId="0" borderId="0" xfId="0" applyFont="1"/>
    <xf numFmtId="0" fontId="1" fillId="0" borderId="0" xfId="0" applyFont="1" applyFill="1" applyBorder="1"/>
    <xf numFmtId="2" fontId="0" fillId="0" borderId="0" xfId="0" applyNumberFormat="1"/>
    <xf numFmtId="0" fontId="5" fillId="2" borderId="0" xfId="0" applyFont="1" applyFill="1"/>
    <xf numFmtId="0" fontId="5" fillId="0" borderId="0" xfId="0" applyFont="1"/>
    <xf numFmtId="0" fontId="0" fillId="3" borderId="0" xfId="0" applyFill="1"/>
    <xf numFmtId="11" fontId="0" fillId="0" borderId="0" xfId="0" applyNumberFormat="1"/>
    <xf numFmtId="11" fontId="0" fillId="3" borderId="0" xfId="0" applyNumberFormat="1" applyFill="1"/>
    <xf numFmtId="0" fontId="5" fillId="0" borderId="0" xfId="0" applyFont="1" applyFill="1"/>
    <xf numFmtId="0" fontId="1" fillId="0" borderId="0" xfId="0" applyFont="1" applyAlignment="1">
      <alignment horizontal="center"/>
    </xf>
    <xf numFmtId="0" fontId="0" fillId="0" borderId="0" xfId="0" applyFill="1"/>
    <xf numFmtId="1" fontId="0" fillId="0" borderId="0" xfId="0" applyNumberFormat="1"/>
    <xf numFmtId="0" fontId="1" fillId="0" borderId="0" xfId="0" applyFont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Fill="1"/>
    <xf numFmtId="0" fontId="1" fillId="0" borderId="0" xfId="0" applyFont="1" applyFill="1"/>
    <xf numFmtId="0" fontId="4" fillId="0" borderId="0" xfId="0" applyFont="1" applyFill="1"/>
    <xf numFmtId="0" fontId="0" fillId="0" borderId="0" xfId="0" applyFont="1" applyFill="1"/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/>
    </xf>
  </cellXfs>
  <cellStyles count="11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20" Type="http://schemas.openxmlformats.org/officeDocument/2006/relationships/calcChain" Target="calcChain.xml"/><Relationship Id="rId10" Type="http://schemas.openxmlformats.org/officeDocument/2006/relationships/worksheet" Target="worksheets/sheet10.xml"/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worksheet" Target="worksheets/sheet14.xml"/><Relationship Id="rId15" Type="http://schemas.openxmlformats.org/officeDocument/2006/relationships/worksheet" Target="worksheets/sheet15.xml"/><Relationship Id="rId16" Type="http://schemas.openxmlformats.org/officeDocument/2006/relationships/worksheet" Target="worksheets/sheet16.xml"/><Relationship Id="rId17" Type="http://schemas.openxmlformats.org/officeDocument/2006/relationships/theme" Target="theme/theme1.xml"/><Relationship Id="rId18" Type="http://schemas.openxmlformats.org/officeDocument/2006/relationships/styles" Target="styles.xml"/><Relationship Id="rId1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tabSelected="1" workbookViewId="0"/>
  </sheetViews>
  <sheetFormatPr baseColWidth="10" defaultRowHeight="15" x14ac:dyDescent="0"/>
  <cols>
    <col min="1" max="1" width="16.5" bestFit="1" customWidth="1"/>
  </cols>
  <sheetData>
    <row r="1" spans="1:9" ht="16" thickBot="1">
      <c r="A1" s="2" t="s">
        <v>2</v>
      </c>
    </row>
    <row r="2" spans="1:9">
      <c r="A2" s="3"/>
    </row>
    <row r="3" spans="1:9">
      <c r="A3" s="3"/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 t="s">
        <v>7</v>
      </c>
      <c r="H3" s="14"/>
      <c r="I3" s="14"/>
    </row>
    <row r="4" spans="1:9">
      <c r="A4" s="1" t="s">
        <v>0</v>
      </c>
      <c r="B4">
        <v>1</v>
      </c>
      <c r="C4">
        <v>1</v>
      </c>
      <c r="D4">
        <v>1</v>
      </c>
      <c r="E4">
        <v>1</v>
      </c>
      <c r="G4">
        <f>AVERAGE(B4:E4)</f>
        <v>1</v>
      </c>
    </row>
    <row r="5" spans="1:9">
      <c r="A5" s="1" t="s">
        <v>1</v>
      </c>
      <c r="B5">
        <v>1.845385784256572</v>
      </c>
      <c r="C5">
        <v>3.3688902196053623</v>
      </c>
      <c r="D5">
        <v>2.2896860424854721</v>
      </c>
      <c r="E5">
        <v>1.512407891859471</v>
      </c>
      <c r="G5">
        <f>AVERAGE(B5:E5)</f>
        <v>2.2540924845517196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workbookViewId="0"/>
  </sheetViews>
  <sheetFormatPr baseColWidth="10" defaultRowHeight="15" x14ac:dyDescent="0"/>
  <cols>
    <col min="2" max="2" width="16.6640625" bestFit="1" customWidth="1"/>
  </cols>
  <sheetData>
    <row r="1" spans="1:10" ht="16" thickBot="1">
      <c r="A1" s="2" t="s">
        <v>136</v>
      </c>
    </row>
    <row r="2" spans="1:10">
      <c r="C2" s="21" t="s">
        <v>137</v>
      </c>
      <c r="D2" s="1" t="s">
        <v>85</v>
      </c>
      <c r="E2" s="1" t="s">
        <v>86</v>
      </c>
      <c r="F2" s="1" t="s">
        <v>87</v>
      </c>
      <c r="G2" s="1" t="s">
        <v>7</v>
      </c>
      <c r="H2" s="1" t="s">
        <v>8</v>
      </c>
      <c r="I2" s="1" t="s">
        <v>127</v>
      </c>
      <c r="J2" s="1" t="s">
        <v>128</v>
      </c>
    </row>
    <row r="3" spans="1:10">
      <c r="A3" s="30" t="s">
        <v>1</v>
      </c>
      <c r="B3" s="30" t="s">
        <v>134</v>
      </c>
      <c r="C3" s="21">
        <v>0</v>
      </c>
      <c r="D3">
        <v>1</v>
      </c>
      <c r="E3">
        <v>1</v>
      </c>
      <c r="F3">
        <v>1</v>
      </c>
      <c r="G3">
        <v>1</v>
      </c>
      <c r="H3">
        <v>0</v>
      </c>
      <c r="I3">
        <v>1.7320508075688772</v>
      </c>
      <c r="J3">
        <v>0</v>
      </c>
    </row>
    <row r="4" spans="1:10">
      <c r="A4" s="30"/>
      <c r="B4" s="30"/>
      <c r="C4" s="21">
        <v>6</v>
      </c>
      <c r="D4">
        <v>1.101941573460453</v>
      </c>
      <c r="E4">
        <v>1.1512922991468186</v>
      </c>
      <c r="F4">
        <v>1.4579400764603201</v>
      </c>
      <c r="G4">
        <v>1.2370579830225306</v>
      </c>
      <c r="H4">
        <v>0.19287443566356186</v>
      </c>
      <c r="I4">
        <v>1.7320508075688772</v>
      </c>
      <c r="J4">
        <v>0.1113561073501546</v>
      </c>
    </row>
    <row r="5" spans="1:10">
      <c r="A5" s="30"/>
      <c r="B5" s="30"/>
      <c r="C5" s="21">
        <v>12</v>
      </c>
      <c r="D5">
        <v>0.84777788251101793</v>
      </c>
      <c r="E5">
        <v>0.81870854531129011</v>
      </c>
      <c r="F5">
        <v>0.95574040725870768</v>
      </c>
      <c r="G5">
        <v>0.87407561169367198</v>
      </c>
      <c r="H5">
        <v>7.2201874749324796E-2</v>
      </c>
      <c r="I5">
        <v>1.7320508075688772</v>
      </c>
      <c r="J5">
        <v>4.1685771822518314E-2</v>
      </c>
    </row>
    <row r="6" spans="1:10">
      <c r="A6" s="30"/>
      <c r="B6" s="30"/>
      <c r="C6" s="21">
        <v>24</v>
      </c>
      <c r="D6">
        <v>0.7625099867919507</v>
      </c>
      <c r="E6">
        <v>1.2836673726362511</v>
      </c>
      <c r="F6">
        <v>1.5897915232487292</v>
      </c>
      <c r="G6">
        <v>1.211989627558977</v>
      </c>
      <c r="H6">
        <v>0.41827258993997407</v>
      </c>
      <c r="I6">
        <v>1.7320508075688772</v>
      </c>
      <c r="J6">
        <v>0.24148979239648599</v>
      </c>
    </row>
    <row r="7" spans="1:10">
      <c r="A7" s="30"/>
      <c r="B7" s="30"/>
      <c r="C7" s="21">
        <v>48</v>
      </c>
      <c r="D7">
        <v>1.5056190109056684</v>
      </c>
      <c r="E7">
        <v>1.4901125762454641</v>
      </c>
      <c r="F7">
        <v>1.8970015822151287</v>
      </c>
      <c r="G7">
        <v>1.6309110564554203</v>
      </c>
      <c r="H7">
        <v>0.2305715470375212</v>
      </c>
      <c r="I7">
        <v>1.7320508075688772</v>
      </c>
      <c r="J7">
        <v>0.13312054474958132</v>
      </c>
    </row>
    <row r="8" spans="1:10">
      <c r="A8" s="30"/>
      <c r="B8" s="30" t="s">
        <v>135</v>
      </c>
      <c r="C8" s="21">
        <v>0</v>
      </c>
      <c r="D8">
        <v>0.94448182626774424</v>
      </c>
      <c r="E8">
        <v>0.72925762799203431</v>
      </c>
      <c r="F8">
        <v>0.81544331228772737</v>
      </c>
      <c r="G8">
        <v>0.82972758884916864</v>
      </c>
      <c r="H8">
        <v>0.10832079347252896</v>
      </c>
      <c r="I8">
        <v>1.7320508075688772</v>
      </c>
      <c r="J8">
        <v>6.2539039270198452E-2</v>
      </c>
    </row>
    <row r="9" spans="1:10">
      <c r="A9" s="30"/>
      <c r="B9" s="30"/>
      <c r="C9" s="21">
        <v>6</v>
      </c>
      <c r="D9">
        <v>1.1513404787898613</v>
      </c>
      <c r="E9">
        <v>0.71651398735025706</v>
      </c>
      <c r="F9">
        <v>1.0158871603886048</v>
      </c>
      <c r="G9">
        <v>0.96124720884290771</v>
      </c>
      <c r="H9">
        <v>0.22250317445624485</v>
      </c>
      <c r="I9">
        <v>1.7320508075688772</v>
      </c>
      <c r="J9">
        <v>0.12846226766785923</v>
      </c>
    </row>
    <row r="10" spans="1:10">
      <c r="A10" s="30"/>
      <c r="B10" s="30"/>
      <c r="C10" s="21">
        <v>12</v>
      </c>
      <c r="D10">
        <v>0.86471015588676892</v>
      </c>
      <c r="E10">
        <v>0.42872123451888683</v>
      </c>
      <c r="F10">
        <v>0.98526567453760872</v>
      </c>
      <c r="G10">
        <v>0.75956568831442139</v>
      </c>
      <c r="H10">
        <v>0.29279164558563237</v>
      </c>
      <c r="I10">
        <v>1.7320508075688772</v>
      </c>
      <c r="J10">
        <v>0.16904333539533836</v>
      </c>
    </row>
    <row r="11" spans="1:10">
      <c r="A11" s="30"/>
      <c r="B11" s="30"/>
      <c r="C11" s="21">
        <v>24</v>
      </c>
      <c r="D11">
        <v>1.041299825174042</v>
      </c>
      <c r="E11">
        <v>0.50247690850897797</v>
      </c>
      <c r="F11">
        <v>1.3050909221455151</v>
      </c>
      <c r="G11">
        <v>0.94962255194284495</v>
      </c>
      <c r="H11">
        <v>0.40908538905926312</v>
      </c>
      <c r="I11">
        <v>1.7320508075688772</v>
      </c>
      <c r="J11">
        <v>0.23618555949490835</v>
      </c>
    </row>
    <row r="12" spans="1:10">
      <c r="A12" s="30"/>
      <c r="B12" s="30"/>
      <c r="C12" s="21">
        <v>48</v>
      </c>
      <c r="D12">
        <v>3.2459088591545711</v>
      </c>
      <c r="E12">
        <v>0.89321015320869157</v>
      </c>
      <c r="F12">
        <v>2.1030346945788385</v>
      </c>
      <c r="G12">
        <v>2.0807179023140336</v>
      </c>
      <c r="H12">
        <v>1.1765081086216946</v>
      </c>
      <c r="I12">
        <v>1.7320508075688772</v>
      </c>
      <c r="J12">
        <v>0.67925727321651286</v>
      </c>
    </row>
  </sheetData>
  <mergeCells count="3">
    <mergeCell ref="A3:A12"/>
    <mergeCell ref="B3:B7"/>
    <mergeCell ref="B8:B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/>
  </sheetViews>
  <sheetFormatPr baseColWidth="10" defaultRowHeight="15" x14ac:dyDescent="0"/>
  <sheetData>
    <row r="1" spans="1:10" ht="16" thickBot="1">
      <c r="A1" s="2" t="s">
        <v>138</v>
      </c>
    </row>
    <row r="2" spans="1:10">
      <c r="D2" s="1" t="s">
        <v>85</v>
      </c>
      <c r="E2" s="1" t="s">
        <v>86</v>
      </c>
      <c r="F2" s="1" t="s">
        <v>87</v>
      </c>
      <c r="G2" s="1" t="s">
        <v>7</v>
      </c>
      <c r="H2" s="1" t="s">
        <v>8</v>
      </c>
      <c r="I2" s="1" t="s">
        <v>127</v>
      </c>
      <c r="J2" s="1" t="s">
        <v>128</v>
      </c>
    </row>
    <row r="3" spans="1:10">
      <c r="A3" s="30" t="s">
        <v>125</v>
      </c>
      <c r="B3" s="30" t="s">
        <v>139</v>
      </c>
      <c r="C3" s="21">
        <v>0</v>
      </c>
      <c r="D3">
        <v>1</v>
      </c>
      <c r="E3">
        <v>1</v>
      </c>
      <c r="F3">
        <v>1</v>
      </c>
      <c r="G3">
        <v>1</v>
      </c>
      <c r="H3">
        <v>0</v>
      </c>
      <c r="I3">
        <v>1.7320508075688772</v>
      </c>
      <c r="J3">
        <v>0</v>
      </c>
    </row>
    <row r="4" spans="1:10">
      <c r="A4" s="30"/>
      <c r="B4" s="30"/>
      <c r="C4" s="21">
        <v>6</v>
      </c>
      <c r="D4">
        <v>1.5687727778786</v>
      </c>
      <c r="E4">
        <v>1.1640019318725878</v>
      </c>
      <c r="F4">
        <v>2.6144232773914924</v>
      </c>
      <c r="G4">
        <v>1.7823993290475599</v>
      </c>
      <c r="H4">
        <v>0.74843686935337206</v>
      </c>
      <c r="I4">
        <v>1.7320508075688772</v>
      </c>
      <c r="J4">
        <v>0.43211022799261017</v>
      </c>
    </row>
    <row r="5" spans="1:10">
      <c r="A5" s="30"/>
      <c r="B5" s="30"/>
      <c r="C5" s="21">
        <v>12</v>
      </c>
      <c r="D5">
        <v>1.2061015103532935</v>
      </c>
      <c r="E5">
        <v>0.87806667515289794</v>
      </c>
      <c r="F5">
        <v>2.7082109040820543</v>
      </c>
      <c r="G5">
        <v>1.5974596965294152</v>
      </c>
      <c r="H5">
        <v>0.97582165229409201</v>
      </c>
      <c r="I5">
        <v>1.7320508075688772</v>
      </c>
      <c r="J5">
        <v>0.5633908936330595</v>
      </c>
    </row>
    <row r="6" spans="1:10">
      <c r="A6" s="30"/>
      <c r="B6" s="30"/>
      <c r="C6" s="21">
        <v>24</v>
      </c>
      <c r="D6">
        <v>2.1605688818620767</v>
      </c>
      <c r="E6">
        <v>1.2850552064004066</v>
      </c>
      <c r="F6">
        <v>3.24699704342322</v>
      </c>
      <c r="G6">
        <v>2.2308737105619012</v>
      </c>
      <c r="H6">
        <v>0.98285859596841141</v>
      </c>
      <c r="I6">
        <v>1.7320508075688772</v>
      </c>
      <c r="J6">
        <v>0.56745367495769994</v>
      </c>
    </row>
    <row r="7" spans="1:10">
      <c r="A7" s="30"/>
      <c r="B7" s="30"/>
      <c r="C7" s="21">
        <v>48</v>
      </c>
      <c r="D7">
        <v>2.4594563855024156</v>
      </c>
      <c r="E7">
        <v>1.3420426109580772</v>
      </c>
      <c r="F7">
        <v>3.8850187879338001</v>
      </c>
      <c r="G7">
        <v>2.5621725947980978</v>
      </c>
      <c r="H7">
        <v>1.2745959845792598</v>
      </c>
      <c r="I7">
        <v>1.7320508075688772</v>
      </c>
      <c r="J7">
        <v>0.73588833480485183</v>
      </c>
    </row>
    <row r="8" spans="1:10">
      <c r="A8" s="30" t="s">
        <v>140</v>
      </c>
      <c r="B8" s="30" t="s">
        <v>141</v>
      </c>
      <c r="C8" s="21">
        <v>0</v>
      </c>
      <c r="D8">
        <v>1.4008545978576079</v>
      </c>
      <c r="E8">
        <v>0.65038215083176942</v>
      </c>
      <c r="F8">
        <v>2.3239119114353999</v>
      </c>
      <c r="G8">
        <v>1.4583828867082591</v>
      </c>
      <c r="H8">
        <v>0.83824673749444067</v>
      </c>
      <c r="I8">
        <v>1.7320508075688772</v>
      </c>
      <c r="J8">
        <v>0.48396197953974091</v>
      </c>
    </row>
    <row r="9" spans="1:10">
      <c r="A9" s="30"/>
      <c r="B9" s="30"/>
      <c r="C9" s="21">
        <v>6</v>
      </c>
      <c r="D9">
        <v>1.7726066392383004</v>
      </c>
      <c r="E9">
        <v>0.79733759884623079</v>
      </c>
      <c r="F9">
        <v>2.9620986392978947</v>
      </c>
      <c r="G9">
        <v>1.8440142924608087</v>
      </c>
      <c r="H9">
        <v>1.0841456914402241</v>
      </c>
      <c r="I9">
        <v>1.7320508075688772</v>
      </c>
      <c r="J9">
        <v>0.62593180679378635</v>
      </c>
    </row>
    <row r="10" spans="1:10">
      <c r="A10" s="30"/>
      <c r="B10" s="30"/>
      <c r="C10" s="21">
        <v>12</v>
      </c>
      <c r="D10">
        <v>1.177888925638799</v>
      </c>
      <c r="E10">
        <v>0.58416364369040463</v>
      </c>
      <c r="F10">
        <v>3.0404172634447657</v>
      </c>
      <c r="G10">
        <v>1.6008232775913231</v>
      </c>
      <c r="H10">
        <v>1.2815812735387588</v>
      </c>
      <c r="I10">
        <v>1.7320508075688772</v>
      </c>
      <c r="J10">
        <v>0.73992129326598588</v>
      </c>
    </row>
    <row r="11" spans="1:10">
      <c r="A11" s="30"/>
      <c r="B11" s="30"/>
      <c r="C11" s="21">
        <v>24</v>
      </c>
      <c r="D11">
        <v>1.8703426646790249</v>
      </c>
      <c r="E11">
        <v>0.9277658331672598</v>
      </c>
      <c r="F11">
        <v>3.7671725123483371</v>
      </c>
      <c r="G11">
        <v>2.1884270033982074</v>
      </c>
      <c r="H11">
        <v>1.4461814572688803</v>
      </c>
      <c r="I11">
        <v>1.7320508075688772</v>
      </c>
      <c r="J11">
        <v>0.8349532536512333</v>
      </c>
    </row>
    <row r="12" spans="1:10">
      <c r="A12" s="30"/>
      <c r="B12" s="30"/>
      <c r="C12" s="21">
        <v>48</v>
      </c>
      <c r="D12">
        <v>3.1499311921352162</v>
      </c>
      <c r="E12">
        <v>1.0538839448414878</v>
      </c>
      <c r="F12">
        <v>4.6922441812380473</v>
      </c>
      <c r="G12">
        <v>2.9653531060715839</v>
      </c>
      <c r="H12">
        <v>1.8261895040874296</v>
      </c>
      <c r="I12">
        <v>1.7320508075688772</v>
      </c>
      <c r="J12">
        <v>1.0543510017761468</v>
      </c>
    </row>
    <row r="13" spans="1:10">
      <c r="A13" s="1"/>
      <c r="B13" s="1"/>
      <c r="C13" s="1"/>
    </row>
  </sheetData>
  <mergeCells count="4">
    <mergeCell ref="A3:A7"/>
    <mergeCell ref="A8:A12"/>
    <mergeCell ref="B3:B7"/>
    <mergeCell ref="B8:B1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/>
  </sheetViews>
  <sheetFormatPr baseColWidth="10" defaultRowHeight="15" x14ac:dyDescent="0"/>
  <sheetData>
    <row r="1" spans="1:10" ht="16" thickBot="1">
      <c r="A1" s="2" t="s">
        <v>142</v>
      </c>
    </row>
    <row r="2" spans="1:10">
      <c r="D2" s="1" t="s">
        <v>85</v>
      </c>
      <c r="E2" s="1" t="s">
        <v>86</v>
      </c>
      <c r="F2" s="1" t="s">
        <v>87</v>
      </c>
      <c r="G2" s="1" t="s">
        <v>7</v>
      </c>
      <c r="H2" s="1" t="s">
        <v>8</v>
      </c>
      <c r="I2" s="1" t="s">
        <v>127</v>
      </c>
      <c r="J2" s="1" t="s">
        <v>128</v>
      </c>
    </row>
    <row r="3" spans="1:10">
      <c r="A3" s="30" t="s">
        <v>143</v>
      </c>
      <c r="B3" s="30" t="s">
        <v>144</v>
      </c>
      <c r="C3" s="21" t="s">
        <v>88</v>
      </c>
      <c r="D3">
        <v>1</v>
      </c>
      <c r="E3">
        <v>1</v>
      </c>
      <c r="F3">
        <v>1</v>
      </c>
      <c r="G3">
        <v>1</v>
      </c>
      <c r="H3">
        <v>0</v>
      </c>
      <c r="I3">
        <v>1.7320508075688772</v>
      </c>
      <c r="J3">
        <v>0</v>
      </c>
    </row>
    <row r="4" spans="1:10">
      <c r="A4" s="30"/>
      <c r="B4" s="30"/>
      <c r="C4" s="21" t="s">
        <v>145</v>
      </c>
      <c r="D4">
        <v>1.4581254749604162</v>
      </c>
      <c r="E4">
        <v>0.69858818968091752</v>
      </c>
      <c r="F4">
        <v>1.0819666333118629</v>
      </c>
      <c r="G4">
        <v>1.0795600993177323</v>
      </c>
      <c r="H4">
        <v>0.37977436128158526</v>
      </c>
      <c r="I4">
        <v>1.7320508075688772</v>
      </c>
      <c r="J4">
        <v>0.21926282971724145</v>
      </c>
    </row>
    <row r="5" spans="1:10">
      <c r="A5" s="30"/>
      <c r="B5" s="30"/>
      <c r="C5" s="21" t="s">
        <v>146</v>
      </c>
      <c r="D5">
        <v>0.814140518128316</v>
      </c>
      <c r="E5">
        <v>0.73289894747102069</v>
      </c>
      <c r="F5">
        <v>1.0119120472366372</v>
      </c>
      <c r="G5">
        <v>0.85298383761199137</v>
      </c>
      <c r="H5">
        <v>0.14350498270648079</v>
      </c>
      <c r="I5">
        <v>1.7320508075688772</v>
      </c>
      <c r="J5">
        <v>8.2852640395639277E-2</v>
      </c>
    </row>
    <row r="6" spans="1:10">
      <c r="A6" s="30"/>
      <c r="B6" s="30" t="s">
        <v>102</v>
      </c>
      <c r="C6" s="21" t="s">
        <v>88</v>
      </c>
      <c r="D6">
        <v>1.0106466988709437</v>
      </c>
      <c r="E6">
        <v>0.91931707453159306</v>
      </c>
      <c r="F6">
        <v>1.0643271918707626</v>
      </c>
      <c r="G6">
        <v>0.99809698842443317</v>
      </c>
      <c r="H6">
        <v>7.3315107289687403E-2</v>
      </c>
      <c r="I6">
        <v>1.7320508075688772</v>
      </c>
      <c r="J6">
        <v>4.2328496929367319E-2</v>
      </c>
    </row>
    <row r="7" spans="1:10">
      <c r="A7" s="30"/>
      <c r="B7" s="30"/>
      <c r="C7" s="21" t="s">
        <v>145</v>
      </c>
      <c r="D7">
        <v>1.4135444310195977</v>
      </c>
      <c r="E7">
        <v>0.64019495418664962</v>
      </c>
      <c r="F7">
        <v>0.97692622915784677</v>
      </c>
      <c r="G7">
        <v>1.010221871454698</v>
      </c>
      <c r="H7">
        <v>0.3877483761106143</v>
      </c>
      <c r="I7">
        <v>1.7320508075688772</v>
      </c>
      <c r="J7">
        <v>0.22386662932530343</v>
      </c>
    </row>
    <row r="8" spans="1:10">
      <c r="A8" s="30"/>
      <c r="B8" s="30"/>
      <c r="C8" s="21" t="s">
        <v>146</v>
      </c>
      <c r="D8">
        <v>1.2592199168874587</v>
      </c>
      <c r="E8">
        <v>0.63195688109025028</v>
      </c>
      <c r="F8">
        <v>0.94296199271137815</v>
      </c>
      <c r="G8">
        <v>0.9447129302296956</v>
      </c>
      <c r="H8">
        <v>0.31363518354296188</v>
      </c>
      <c r="I8">
        <v>1.7320508075688772</v>
      </c>
      <c r="J8">
        <v>0.18107735764586674</v>
      </c>
    </row>
  </sheetData>
  <mergeCells count="3">
    <mergeCell ref="A3:A8"/>
    <mergeCell ref="B3:B5"/>
    <mergeCell ref="B6:B8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workbookViewId="0"/>
  </sheetViews>
  <sheetFormatPr baseColWidth="10" defaultRowHeight="15" x14ac:dyDescent="0"/>
  <sheetData>
    <row r="1" spans="1:7" ht="16" thickBot="1">
      <c r="A1" s="2" t="s">
        <v>147</v>
      </c>
    </row>
    <row r="2" spans="1:7">
      <c r="A2" s="3"/>
    </row>
    <row r="3" spans="1:7">
      <c r="A3" s="3"/>
      <c r="B3" s="21" t="s">
        <v>3</v>
      </c>
      <c r="C3" s="21" t="s">
        <v>4</v>
      </c>
      <c r="D3" s="21" t="s">
        <v>5</v>
      </c>
      <c r="E3" s="21"/>
      <c r="F3" s="21" t="s">
        <v>7</v>
      </c>
      <c r="G3" s="21"/>
    </row>
    <row r="4" spans="1:7">
      <c r="A4" s="1" t="s">
        <v>0</v>
      </c>
      <c r="B4">
        <v>1</v>
      </c>
      <c r="C4">
        <v>1</v>
      </c>
      <c r="D4">
        <v>1</v>
      </c>
      <c r="F4">
        <v>1</v>
      </c>
    </row>
    <row r="5" spans="1:7">
      <c r="A5" s="1" t="s">
        <v>1</v>
      </c>
      <c r="B5">
        <v>0.98956671089968029</v>
      </c>
      <c r="C5">
        <v>0.99417196504604943</v>
      </c>
      <c r="D5">
        <v>0.74384579598995426</v>
      </c>
      <c r="F5">
        <v>0.90919482397856133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baseColWidth="10" defaultRowHeight="15" x14ac:dyDescent="0"/>
  <sheetData>
    <row r="1" spans="1:6" ht="16" thickBot="1">
      <c r="A1" s="2" t="s">
        <v>148</v>
      </c>
    </row>
    <row r="2" spans="1:6">
      <c r="A2" s="3"/>
    </row>
    <row r="3" spans="1:6">
      <c r="A3" s="3"/>
      <c r="B3" s="21" t="s">
        <v>3</v>
      </c>
      <c r="C3" s="21" t="s">
        <v>4</v>
      </c>
      <c r="D3" s="21" t="s">
        <v>5</v>
      </c>
      <c r="E3" s="21"/>
      <c r="F3" s="21" t="s">
        <v>7</v>
      </c>
    </row>
    <row r="4" spans="1:6">
      <c r="A4" s="1" t="s">
        <v>0</v>
      </c>
      <c r="B4">
        <v>1</v>
      </c>
      <c r="C4">
        <v>1</v>
      </c>
      <c r="D4">
        <v>1</v>
      </c>
      <c r="F4">
        <v>1</v>
      </c>
    </row>
    <row r="5" spans="1:6">
      <c r="A5" s="1" t="s">
        <v>1</v>
      </c>
      <c r="B5">
        <v>1.3098497199867503</v>
      </c>
      <c r="C5">
        <v>0.89744148006468505</v>
      </c>
      <c r="D5">
        <v>1.3017878242139453</v>
      </c>
      <c r="F5">
        <v>1.1696930080884602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workbookViewId="0"/>
  </sheetViews>
  <sheetFormatPr baseColWidth="10" defaultRowHeight="15" x14ac:dyDescent="0"/>
  <cols>
    <col min="1" max="1" width="22.33203125" bestFit="1" customWidth="1"/>
    <col min="2" max="2" width="24.1640625" bestFit="1" customWidth="1"/>
    <col min="14" max="14" width="34.5" bestFit="1" customWidth="1"/>
  </cols>
  <sheetData>
    <row r="1" spans="1:19" ht="16" thickBot="1">
      <c r="A1" s="2" t="s">
        <v>116</v>
      </c>
      <c r="B1" s="3"/>
    </row>
    <row r="2" spans="1:19">
      <c r="C2" s="29" t="s">
        <v>92</v>
      </c>
      <c r="D2" s="29"/>
      <c r="E2" s="29"/>
      <c r="F2" s="29"/>
      <c r="G2" s="29"/>
      <c r="H2" s="29"/>
      <c r="N2" s="25" t="s">
        <v>68</v>
      </c>
      <c r="O2" s="15"/>
      <c r="P2" s="15"/>
      <c r="Q2" s="15"/>
      <c r="R2" s="15"/>
      <c r="S2" s="15"/>
    </row>
    <row r="3" spans="1:19">
      <c r="C3" s="9" t="s">
        <v>94</v>
      </c>
      <c r="D3" s="9" t="s">
        <v>97</v>
      </c>
      <c r="E3" s="9" t="s">
        <v>95</v>
      </c>
      <c r="F3" s="9" t="s">
        <v>98</v>
      </c>
      <c r="G3" s="9" t="s">
        <v>96</v>
      </c>
      <c r="H3" s="9" t="s">
        <v>99</v>
      </c>
      <c r="K3" s="20" t="s">
        <v>7</v>
      </c>
      <c r="L3" s="20" t="s">
        <v>8</v>
      </c>
      <c r="M3" s="20"/>
      <c r="N3" s="15" t="s">
        <v>70</v>
      </c>
      <c r="O3" s="15"/>
      <c r="P3" s="15"/>
      <c r="Q3" s="15"/>
      <c r="R3" s="15"/>
      <c r="S3" s="15"/>
    </row>
    <row r="4" spans="1:19">
      <c r="A4" s="30" t="s">
        <v>14</v>
      </c>
      <c r="B4" s="1" t="s">
        <v>0</v>
      </c>
      <c r="C4" s="15">
        <v>1.6020236087689713E-4</v>
      </c>
      <c r="D4" s="15">
        <v>1.0791256629571722E-4</v>
      </c>
      <c r="E4" s="15">
        <v>1.5224746254229095E-4</v>
      </c>
      <c r="F4" s="15">
        <v>1.0427236782252703E-4</v>
      </c>
      <c r="G4" s="15">
        <v>1.5493088412654236E-4</v>
      </c>
      <c r="H4" s="15">
        <v>1.4446088242972761E-4</v>
      </c>
      <c r="K4" s="11">
        <f>AVERAGE(C4:H4)</f>
        <v>1.3733775401561702E-4</v>
      </c>
      <c r="L4">
        <f>STDEV(C4:H4)</f>
        <v>2.4756850677033441E-5</v>
      </c>
      <c r="N4" s="15" t="s">
        <v>71</v>
      </c>
      <c r="O4" s="15" t="s">
        <v>169</v>
      </c>
      <c r="P4" s="15"/>
      <c r="Q4" s="15"/>
      <c r="R4" s="15"/>
      <c r="S4" s="15"/>
    </row>
    <row r="5" spans="1:19">
      <c r="A5" s="30"/>
      <c r="B5" s="1" t="s">
        <v>117</v>
      </c>
      <c r="C5" s="15">
        <v>1.2267176861178325E-4</v>
      </c>
      <c r="D5" s="15">
        <v>8.9705254164886805E-5</v>
      </c>
      <c r="E5" s="15">
        <v>1.3712272100505592E-4</v>
      </c>
      <c r="F5" s="15">
        <v>9.0938098276962349E-5</v>
      </c>
      <c r="G5" s="15">
        <v>9.446152475159293E-5</v>
      </c>
      <c r="H5" s="15">
        <v>1.0126249342451341E-4</v>
      </c>
      <c r="K5" s="11">
        <f>AVERAGE(C5:H5)</f>
        <v>1.0602697670579913E-4</v>
      </c>
      <c r="L5">
        <f>STDEV(C5:H5)</f>
        <v>1.9465493931075678E-5</v>
      </c>
      <c r="N5" s="15"/>
      <c r="O5" s="15"/>
      <c r="P5" s="15"/>
      <c r="Q5" s="15"/>
      <c r="R5" s="15"/>
      <c r="S5" s="15"/>
    </row>
    <row r="6" spans="1:19">
      <c r="A6" s="30"/>
      <c r="B6" s="1" t="s">
        <v>118</v>
      </c>
      <c r="C6" s="15">
        <v>7.0948644458018132E-5</v>
      </c>
      <c r="D6" s="15">
        <v>9.389197375063099E-5</v>
      </c>
      <c r="E6" s="15">
        <v>8.040468583599574E-5</v>
      </c>
      <c r="F6" s="15">
        <v>8.8354833009365616E-5</v>
      </c>
      <c r="G6" s="15">
        <v>8.561197916666667E-5</v>
      </c>
      <c r="H6" s="15">
        <v>7.4963795894028451E-5</v>
      </c>
      <c r="K6" s="11">
        <f>AVERAGE(C6:H6)</f>
        <v>8.2362652019117607E-5</v>
      </c>
      <c r="L6">
        <f>STDEV(C6:H6)</f>
        <v>8.5819099466178261E-6</v>
      </c>
      <c r="N6" s="25" t="s">
        <v>69</v>
      </c>
      <c r="O6" s="15">
        <v>5.9999999999999995E-4</v>
      </c>
      <c r="P6" s="15"/>
      <c r="Q6" s="15"/>
      <c r="R6" s="15"/>
      <c r="S6" s="15"/>
    </row>
    <row r="7" spans="1:19">
      <c r="A7" s="23"/>
      <c r="D7" s="15"/>
      <c r="E7" s="15"/>
      <c r="F7" s="15"/>
      <c r="G7" s="15"/>
      <c r="H7" s="15"/>
      <c r="K7" s="11"/>
      <c r="N7" s="15"/>
      <c r="O7" s="15"/>
      <c r="P7" s="15"/>
      <c r="Q7" s="15"/>
      <c r="R7" s="15"/>
      <c r="S7" s="15"/>
    </row>
    <row r="8" spans="1:19">
      <c r="N8" s="25" t="s">
        <v>103</v>
      </c>
      <c r="O8" s="25" t="s">
        <v>104</v>
      </c>
      <c r="P8" s="25" t="s">
        <v>76</v>
      </c>
      <c r="Q8" s="25" t="s">
        <v>105</v>
      </c>
      <c r="R8" s="25" t="s">
        <v>106</v>
      </c>
      <c r="S8" s="15"/>
    </row>
    <row r="9" spans="1:19">
      <c r="N9" s="27" t="s">
        <v>119</v>
      </c>
      <c r="O9" s="15">
        <v>3.1309999999999997E-5</v>
      </c>
      <c r="P9" s="15">
        <v>4.07</v>
      </c>
      <c r="Q9" s="25" t="s">
        <v>115</v>
      </c>
      <c r="R9" s="15" t="s">
        <v>120</v>
      </c>
      <c r="S9" s="15"/>
    </row>
    <row r="10" spans="1:19">
      <c r="N10" s="27" t="s">
        <v>121</v>
      </c>
      <c r="O10" s="15">
        <v>5.4979999999999999E-5</v>
      </c>
      <c r="P10" s="15">
        <v>7.1459999999999999</v>
      </c>
      <c r="Q10" s="25" t="s">
        <v>108</v>
      </c>
      <c r="R10" s="15" t="s">
        <v>122</v>
      </c>
      <c r="S10" s="15"/>
    </row>
    <row r="11" spans="1:19">
      <c r="N11" s="27" t="s">
        <v>123</v>
      </c>
      <c r="O11" s="15">
        <v>2.366E-5</v>
      </c>
      <c r="P11" s="15">
        <v>3.0760000000000001</v>
      </c>
      <c r="Q11" s="25" t="s">
        <v>114</v>
      </c>
      <c r="R11" s="15" t="s">
        <v>124</v>
      </c>
      <c r="S11" s="15"/>
    </row>
    <row r="12" spans="1:19">
      <c r="N12" s="24"/>
      <c r="O12" s="15"/>
      <c r="P12" s="15"/>
      <c r="Q12" s="24"/>
      <c r="R12" s="15"/>
      <c r="S12" s="15"/>
    </row>
    <row r="13" spans="1:19">
      <c r="N13" s="24"/>
      <c r="O13" s="15"/>
      <c r="P13" s="15"/>
      <c r="Q13" s="24"/>
      <c r="R13" s="15"/>
      <c r="S13" s="15"/>
    </row>
    <row r="14" spans="1:19">
      <c r="N14" s="24"/>
      <c r="O14" s="15"/>
      <c r="P14" s="15"/>
      <c r="Q14" s="24"/>
      <c r="R14" s="15"/>
      <c r="S14" s="15"/>
    </row>
    <row r="15" spans="1:19">
      <c r="N15" s="15"/>
      <c r="O15" s="15"/>
      <c r="P15" s="15"/>
      <c r="Q15" s="15"/>
      <c r="R15" s="15"/>
      <c r="S15" s="15"/>
    </row>
  </sheetData>
  <mergeCells count="2">
    <mergeCell ref="C2:H2"/>
    <mergeCell ref="A4:A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workbookViewId="0"/>
  </sheetViews>
  <sheetFormatPr baseColWidth="10" defaultRowHeight="15" x14ac:dyDescent="0"/>
  <cols>
    <col min="1" max="1" width="11.83203125" bestFit="1" customWidth="1"/>
    <col min="2" max="2" width="6.83203125" bestFit="1" customWidth="1"/>
  </cols>
  <sheetData>
    <row r="1" spans="1:16" ht="16" thickBot="1">
      <c r="A1" s="2" t="s">
        <v>149</v>
      </c>
    </row>
    <row r="2" spans="1:16">
      <c r="A2" s="3"/>
    </row>
    <row r="3" spans="1:16">
      <c r="A3" s="1" t="s">
        <v>3</v>
      </c>
      <c r="C3" s="20"/>
      <c r="D3" s="20"/>
      <c r="E3" s="20"/>
      <c r="F3" s="20"/>
      <c r="G3" s="20"/>
      <c r="H3" s="1" t="s">
        <v>168</v>
      </c>
    </row>
    <row r="4" spans="1:16">
      <c r="A4" s="1" t="s">
        <v>158</v>
      </c>
      <c r="B4" s="1" t="s">
        <v>150</v>
      </c>
      <c r="C4" s="1" t="s">
        <v>151</v>
      </c>
      <c r="D4" s="1" t="s">
        <v>152</v>
      </c>
      <c r="E4" s="1" t="s">
        <v>153</v>
      </c>
      <c r="H4" s="1" t="s">
        <v>158</v>
      </c>
      <c r="I4" s="1" t="s">
        <v>150</v>
      </c>
      <c r="J4" s="1" t="s">
        <v>151</v>
      </c>
      <c r="K4" s="1" t="s">
        <v>152</v>
      </c>
      <c r="L4" s="1" t="s">
        <v>153</v>
      </c>
      <c r="M4" s="1" t="s">
        <v>154</v>
      </c>
      <c r="N4" s="1" t="s">
        <v>155</v>
      </c>
      <c r="O4" s="1" t="s">
        <v>156</v>
      </c>
      <c r="P4" s="1" t="s">
        <v>157</v>
      </c>
    </row>
    <row r="5" spans="1:16">
      <c r="A5" s="1" t="s">
        <v>159</v>
      </c>
      <c r="B5">
        <v>94.760101010100996</v>
      </c>
      <c r="C5">
        <v>2.0382395382395382</v>
      </c>
      <c r="D5">
        <v>3.2016594516594514</v>
      </c>
      <c r="E5">
        <v>0</v>
      </c>
      <c r="H5" s="1" t="s">
        <v>159</v>
      </c>
      <c r="I5">
        <v>88.538026783817884</v>
      </c>
      <c r="J5">
        <v>9.1882663315254192</v>
      </c>
      <c r="K5">
        <v>2.2737068846566895</v>
      </c>
      <c r="L5">
        <v>0</v>
      </c>
      <c r="M5">
        <v>3.7149391575056745</v>
      </c>
      <c r="N5">
        <v>4.0478235414154424</v>
      </c>
      <c r="O5">
        <v>0.48235066685917394</v>
      </c>
      <c r="P5">
        <v>0</v>
      </c>
    </row>
    <row r="6" spans="1:16">
      <c r="A6" s="1" t="s">
        <v>160</v>
      </c>
      <c r="B6">
        <v>92.563720767276862</v>
      </c>
      <c r="C6">
        <v>4.7823421213979156</v>
      </c>
      <c r="D6">
        <v>2.6539371113252166</v>
      </c>
      <c r="E6">
        <v>0</v>
      </c>
      <c r="H6" s="1" t="s">
        <v>160</v>
      </c>
      <c r="I6">
        <v>87.191439690579458</v>
      </c>
      <c r="J6">
        <v>10.709376299455732</v>
      </c>
      <c r="K6">
        <v>2.0991840099648131</v>
      </c>
      <c r="L6">
        <v>0</v>
      </c>
      <c r="M6">
        <v>3.6203779312906268</v>
      </c>
      <c r="N6">
        <v>3.863841678099647</v>
      </c>
      <c r="O6">
        <v>0.28220537197005008</v>
      </c>
      <c r="P6">
        <v>0</v>
      </c>
    </row>
    <row r="7" spans="1:16">
      <c r="A7" s="1" t="s">
        <v>161</v>
      </c>
      <c r="B7">
        <v>94.509770746975718</v>
      </c>
      <c r="C7">
        <v>2.6816682175788848</v>
      </c>
      <c r="D7">
        <v>2.8085610354453934</v>
      </c>
      <c r="E7">
        <v>0</v>
      </c>
      <c r="H7" s="1" t="s">
        <v>161</v>
      </c>
      <c r="I7">
        <v>88.746429954429473</v>
      </c>
      <c r="J7">
        <v>8.7518956152808087</v>
      </c>
      <c r="K7">
        <v>2.5016744302897087</v>
      </c>
      <c r="L7">
        <v>0</v>
      </c>
      <c r="M7">
        <v>3.1732937232930283</v>
      </c>
      <c r="N7">
        <v>3.187910923317153</v>
      </c>
      <c r="O7">
        <v>0.3855509099465545</v>
      </c>
      <c r="P7">
        <v>0</v>
      </c>
    </row>
    <row r="8" spans="1:16">
      <c r="A8" s="1" t="s">
        <v>162</v>
      </c>
      <c r="B8">
        <v>65.366040628593325</v>
      </c>
      <c r="C8">
        <v>31.276351092372558</v>
      </c>
      <c r="D8">
        <v>3.3576082790341126</v>
      </c>
      <c r="E8">
        <v>0</v>
      </c>
      <c r="H8" s="1" t="s">
        <v>162</v>
      </c>
      <c r="I8">
        <v>61.776395153800081</v>
      </c>
      <c r="J8">
        <v>28.629804949466518</v>
      </c>
      <c r="K8">
        <v>9.5937998967334011</v>
      </c>
      <c r="L8">
        <v>0</v>
      </c>
      <c r="M8">
        <v>2.972193836921952</v>
      </c>
      <c r="N8">
        <v>1.3425177665387253</v>
      </c>
      <c r="O8">
        <v>4.0570390882436547</v>
      </c>
      <c r="P8">
        <v>0</v>
      </c>
    </row>
    <row r="9" spans="1:16">
      <c r="A9" s="1" t="s">
        <v>163</v>
      </c>
      <c r="B9">
        <v>50.766555011594946</v>
      </c>
      <c r="C9">
        <v>25.025766555011593</v>
      </c>
      <c r="D9">
        <v>24.207678433393454</v>
      </c>
      <c r="E9">
        <v>0</v>
      </c>
      <c r="H9" s="1" t="s">
        <v>163</v>
      </c>
      <c r="I9">
        <v>52.292342229138889</v>
      </c>
      <c r="J9">
        <v>25.801397228576374</v>
      </c>
      <c r="K9">
        <v>21.509638229081059</v>
      </c>
      <c r="L9">
        <v>0.39662231320368474</v>
      </c>
      <c r="M9">
        <v>1.4110825019690845</v>
      </c>
      <c r="N9">
        <v>0.52521368921232214</v>
      </c>
      <c r="O9">
        <v>1.7898904829709446</v>
      </c>
      <c r="P9">
        <v>0.39662231320368474</v>
      </c>
    </row>
    <row r="10" spans="1:16">
      <c r="A10" s="1" t="s">
        <v>164</v>
      </c>
      <c r="B10">
        <v>39.260321816140703</v>
      </c>
      <c r="C10">
        <v>27.647499064487963</v>
      </c>
      <c r="D10">
        <v>33.092179119371337</v>
      </c>
      <c r="E10">
        <v>0</v>
      </c>
      <c r="H10" s="1" t="s">
        <v>164</v>
      </c>
      <c r="I10">
        <v>46.728773564322921</v>
      </c>
      <c r="J10">
        <v>26.125086333593515</v>
      </c>
      <c r="K10">
        <v>26.395218369422352</v>
      </c>
      <c r="L10">
        <v>0.75092173266120765</v>
      </c>
      <c r="M10">
        <v>4.3789689257942834</v>
      </c>
      <c r="N10">
        <v>0.76443475379340964</v>
      </c>
      <c r="O10">
        <v>4.0084349227562646</v>
      </c>
      <c r="P10">
        <v>0.40575715969478032</v>
      </c>
    </row>
    <row r="11" spans="1:16">
      <c r="A11" s="1" t="s">
        <v>165</v>
      </c>
      <c r="B11">
        <v>63.470263641937464</v>
      </c>
      <c r="C11">
        <v>26.768853464132437</v>
      </c>
      <c r="D11">
        <v>9.7608828939301056</v>
      </c>
      <c r="E11">
        <v>0</v>
      </c>
      <c r="H11" s="1" t="s">
        <v>165</v>
      </c>
      <c r="I11">
        <v>56.668148503869368</v>
      </c>
      <c r="J11">
        <v>27.31874007511334</v>
      </c>
      <c r="K11">
        <v>16.013111421017296</v>
      </c>
      <c r="L11">
        <v>0</v>
      </c>
      <c r="M11">
        <v>3.4729377812025457</v>
      </c>
      <c r="N11">
        <v>0.93783278801839443</v>
      </c>
      <c r="O11">
        <v>3.1321094994095011</v>
      </c>
      <c r="P11">
        <v>0</v>
      </c>
    </row>
    <row r="12" spans="1:16">
      <c r="A12" s="1" t="s">
        <v>166</v>
      </c>
      <c r="B12">
        <v>43.461277173913047</v>
      </c>
      <c r="C12">
        <v>24.677309782608699</v>
      </c>
      <c r="D12">
        <v>31.861413043478258</v>
      </c>
      <c r="E12">
        <v>0</v>
      </c>
      <c r="H12" s="1" t="s">
        <v>166</v>
      </c>
      <c r="I12">
        <v>47.995581165424909</v>
      </c>
      <c r="J12">
        <v>27.493191731585057</v>
      </c>
      <c r="K12">
        <v>24.511227102990038</v>
      </c>
      <c r="L12">
        <v>0</v>
      </c>
      <c r="M12">
        <v>2.6817617490640027</v>
      </c>
      <c r="N12">
        <v>2.0824228566861986</v>
      </c>
      <c r="O12">
        <v>3.6765054492504072</v>
      </c>
      <c r="P12">
        <v>0</v>
      </c>
    </row>
    <row r="13" spans="1:16">
      <c r="A13" s="1" t="s">
        <v>167</v>
      </c>
      <c r="B13">
        <v>49.935979513444302</v>
      </c>
      <c r="C13">
        <v>17.811922037274151</v>
      </c>
      <c r="D13">
        <v>32.252098449281547</v>
      </c>
      <c r="E13">
        <v>0</v>
      </c>
      <c r="H13" s="1" t="s">
        <v>167</v>
      </c>
      <c r="I13">
        <v>51.493152338414838</v>
      </c>
      <c r="J13">
        <v>27.148576989697137</v>
      </c>
      <c r="K13">
        <v>21.358270671888022</v>
      </c>
      <c r="L13">
        <v>0</v>
      </c>
      <c r="M13">
        <v>0.79477109601748352</v>
      </c>
      <c r="N13">
        <v>4.8534751687014692</v>
      </c>
      <c r="O13">
        <v>5.6463288704688841</v>
      </c>
      <c r="P13">
        <v>0</v>
      </c>
    </row>
    <row r="14" spans="1:16">
      <c r="A14" s="1"/>
    </row>
    <row r="15" spans="1:16">
      <c r="A15" s="1" t="s">
        <v>4</v>
      </c>
    </row>
    <row r="16" spans="1:16">
      <c r="A16" s="1" t="s">
        <v>158</v>
      </c>
      <c r="B16" s="1" t="s">
        <v>150</v>
      </c>
      <c r="C16" s="1" t="s">
        <v>151</v>
      </c>
      <c r="D16" s="1" t="s">
        <v>152</v>
      </c>
      <c r="E16" s="1" t="s">
        <v>153</v>
      </c>
    </row>
    <row r="17" spans="1:5">
      <c r="A17" s="1" t="s">
        <v>159</v>
      </c>
      <c r="B17">
        <v>88.943616331821133</v>
      </c>
      <c r="C17">
        <v>9.4750486066104997</v>
      </c>
      <c r="D17">
        <v>1.5813350615683734</v>
      </c>
      <c r="E17">
        <v>0</v>
      </c>
    </row>
    <row r="18" spans="1:5">
      <c r="A18" s="1" t="s">
        <v>160</v>
      </c>
      <c r="B18">
        <v>88.709506107275644</v>
      </c>
      <c r="C18">
        <v>9.3786510886882635</v>
      </c>
      <c r="D18">
        <v>1.9118428040361128</v>
      </c>
      <c r="E18">
        <v>0</v>
      </c>
    </row>
    <row r="19" spans="1:5">
      <c r="A19" s="1" t="s">
        <v>161</v>
      </c>
      <c r="B19">
        <v>88.166347345880752</v>
      </c>
      <c r="C19">
        <v>10.098050264848416</v>
      </c>
      <c r="D19">
        <v>1.7356023892708214</v>
      </c>
      <c r="E19">
        <v>0</v>
      </c>
    </row>
    <row r="20" spans="1:5">
      <c r="A20" s="1" t="s">
        <v>162</v>
      </c>
      <c r="B20">
        <v>64.084942084942085</v>
      </c>
      <c r="C20">
        <v>27.698841698841704</v>
      </c>
      <c r="D20">
        <v>8.2162162162162176</v>
      </c>
      <c r="E20">
        <v>0</v>
      </c>
    </row>
    <row r="21" spans="1:5">
      <c r="A21" s="1" t="s">
        <v>163</v>
      </c>
      <c r="B21">
        <v>55.111310133060385</v>
      </c>
      <c r="C21">
        <v>25.575742067553737</v>
      </c>
      <c r="D21">
        <v>18.123080859774824</v>
      </c>
      <c r="E21">
        <v>1.1898669396110542</v>
      </c>
    </row>
    <row r="22" spans="1:5">
      <c r="A22" s="1" t="s">
        <v>164</v>
      </c>
      <c r="B22">
        <v>54.424410540915389</v>
      </c>
      <c r="C22">
        <v>25.485436893203882</v>
      </c>
      <c r="D22">
        <v>19.230235783633841</v>
      </c>
      <c r="E22">
        <v>0.8599167822468794</v>
      </c>
    </row>
    <row r="23" spans="1:5">
      <c r="A23" s="1" t="s">
        <v>165</v>
      </c>
      <c r="B23">
        <v>54.484593597116124</v>
      </c>
      <c r="C23">
        <v>26.040683203158526</v>
      </c>
      <c r="D23">
        <v>19.474723199725346</v>
      </c>
      <c r="E23">
        <v>0</v>
      </c>
    </row>
    <row r="24" spans="1:5">
      <c r="A24" s="1" t="s">
        <v>166</v>
      </c>
      <c r="B24">
        <v>52.743782076589028</v>
      </c>
      <c r="C24">
        <v>26.243584682195024</v>
      </c>
      <c r="D24">
        <v>21.012633241215951</v>
      </c>
      <c r="E24">
        <v>0</v>
      </c>
    </row>
    <row r="25" spans="1:5">
      <c r="A25" s="1" t="s">
        <v>167</v>
      </c>
      <c r="B25">
        <v>51.995346131471784</v>
      </c>
      <c r="C25">
        <v>29.517161140197786</v>
      </c>
      <c r="D25">
        <v>18.487492728330423</v>
      </c>
      <c r="E25">
        <v>0</v>
      </c>
    </row>
    <row r="26" spans="1:5">
      <c r="A26" s="1"/>
    </row>
    <row r="27" spans="1:5">
      <c r="A27" s="1" t="s">
        <v>5</v>
      </c>
    </row>
    <row r="28" spans="1:5">
      <c r="A28" s="1" t="s">
        <v>158</v>
      </c>
      <c r="B28" s="1" t="s">
        <v>150</v>
      </c>
      <c r="C28" s="1" t="s">
        <v>151</v>
      </c>
      <c r="D28" s="1" t="s">
        <v>152</v>
      </c>
      <c r="E28" s="1" t="s">
        <v>153</v>
      </c>
    </row>
    <row r="29" spans="1:5">
      <c r="A29" s="1" t="s">
        <v>159</v>
      </c>
      <c r="B29">
        <v>81.910363009531522</v>
      </c>
      <c r="C29">
        <v>16.05151084972622</v>
      </c>
      <c r="D29">
        <v>2.0381261407422429</v>
      </c>
      <c r="E29">
        <v>0</v>
      </c>
    </row>
    <row r="30" spans="1:5">
      <c r="A30" s="1" t="s">
        <v>160</v>
      </c>
      <c r="B30">
        <v>80.301092197185866</v>
      </c>
      <c r="C30">
        <v>17.967135688281019</v>
      </c>
      <c r="D30">
        <v>1.7317721145331102</v>
      </c>
      <c r="E30">
        <v>0</v>
      </c>
    </row>
    <row r="31" spans="1:5">
      <c r="A31" s="1" t="s">
        <v>161</v>
      </c>
      <c r="B31">
        <v>83.56317177043195</v>
      </c>
      <c r="C31">
        <v>13.475968363415127</v>
      </c>
      <c r="D31">
        <v>2.96085986615291</v>
      </c>
      <c r="E31">
        <v>0</v>
      </c>
    </row>
    <row r="32" spans="1:5">
      <c r="A32" s="1" t="s">
        <v>162</v>
      </c>
      <c r="B32">
        <v>55.878202747864833</v>
      </c>
      <c r="C32">
        <v>26.914222057185295</v>
      </c>
      <c r="D32">
        <v>17.207575194949872</v>
      </c>
      <c r="E32">
        <v>0</v>
      </c>
    </row>
    <row r="33" spans="1:5">
      <c r="A33" s="1" t="s">
        <v>163</v>
      </c>
      <c r="B33">
        <v>50.999161542761328</v>
      </c>
      <c r="C33">
        <v>26.80268306316378</v>
      </c>
      <c r="D33">
        <v>22.198155394074902</v>
      </c>
      <c r="E33">
        <v>0</v>
      </c>
    </row>
    <row r="34" spans="1:5">
      <c r="A34" s="1" t="s">
        <v>164</v>
      </c>
      <c r="B34">
        <v>46.501588335912679</v>
      </c>
      <c r="C34">
        <v>25.242323043088703</v>
      </c>
      <c r="D34">
        <v>26.863240205261874</v>
      </c>
      <c r="E34">
        <v>1.3928484157367436</v>
      </c>
    </row>
    <row r="35" spans="1:5">
      <c r="A35" s="1" t="s">
        <v>165</v>
      </c>
      <c r="B35">
        <v>52.049588272554523</v>
      </c>
      <c r="C35">
        <v>29.146683558049052</v>
      </c>
      <c r="D35">
        <v>18.803728169396436</v>
      </c>
      <c r="E35">
        <v>0</v>
      </c>
    </row>
    <row r="36" spans="1:5">
      <c r="A36" s="1" t="s">
        <v>166</v>
      </c>
      <c r="B36">
        <v>47.781684245772652</v>
      </c>
      <c r="C36">
        <v>31.558680729951448</v>
      </c>
      <c r="D36">
        <v>20.659635024275907</v>
      </c>
      <c r="E36">
        <v>0</v>
      </c>
    </row>
    <row r="37" spans="1:5">
      <c r="A37" s="1" t="s">
        <v>167</v>
      </c>
      <c r="B37">
        <v>52.548131370328434</v>
      </c>
      <c r="C37">
        <v>34.116647791619478</v>
      </c>
      <c r="D37">
        <v>13.335220838052095</v>
      </c>
      <c r="E37">
        <v>0</v>
      </c>
    </row>
    <row r="38" spans="1:5">
      <c r="A38" s="1"/>
    </row>
    <row r="39" spans="1:5">
      <c r="A39" s="1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"/>
  <sheetViews>
    <sheetView workbookViewId="0"/>
  </sheetViews>
  <sheetFormatPr baseColWidth="10" defaultRowHeight="15" x14ac:dyDescent="0"/>
  <cols>
    <col min="1" max="1" width="16.5" bestFit="1" customWidth="1"/>
  </cols>
  <sheetData>
    <row r="1" spans="1:9" ht="16" thickBot="1">
      <c r="A1" s="2" t="s">
        <v>10</v>
      </c>
    </row>
    <row r="2" spans="1:9">
      <c r="A2" s="3"/>
    </row>
    <row r="3" spans="1:9">
      <c r="A3" s="3"/>
      <c r="B3" s="14" t="s">
        <v>3</v>
      </c>
      <c r="C3" s="14" t="s">
        <v>4</v>
      </c>
      <c r="D3" s="14" t="s">
        <v>5</v>
      </c>
      <c r="E3" s="14" t="s">
        <v>6</v>
      </c>
      <c r="F3" s="14"/>
      <c r="G3" s="14" t="s">
        <v>7</v>
      </c>
      <c r="H3" s="14"/>
      <c r="I3" s="14"/>
    </row>
    <row r="4" spans="1:9">
      <c r="A4" s="1" t="s">
        <v>0</v>
      </c>
      <c r="B4" s="7">
        <v>1</v>
      </c>
      <c r="C4" s="7">
        <v>1</v>
      </c>
      <c r="D4" s="7">
        <v>1</v>
      </c>
      <c r="E4" s="7">
        <v>1</v>
      </c>
      <c r="G4" s="7">
        <f>AVERAGE(B4:E4)</f>
        <v>1</v>
      </c>
    </row>
    <row r="5" spans="1:9">
      <c r="A5" s="6" t="s">
        <v>9</v>
      </c>
      <c r="B5" s="7">
        <v>1.7015043415566597</v>
      </c>
      <c r="C5" s="7">
        <v>1.5533518537589497</v>
      </c>
      <c r="D5" s="7">
        <v>3.2621616183846127</v>
      </c>
      <c r="E5" s="7">
        <v>1.4233033913808644</v>
      </c>
      <c r="G5" s="7">
        <f>AVERAGE(B5:E5)</f>
        <v>1.9850803012702716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/>
  </sheetViews>
  <sheetFormatPr baseColWidth="10" defaultRowHeight="15" x14ac:dyDescent="0"/>
  <cols>
    <col min="1" max="1" width="46.6640625" bestFit="1" customWidth="1"/>
    <col min="2" max="2" width="35" bestFit="1" customWidth="1"/>
    <col min="21" max="21" width="10.5" customWidth="1"/>
    <col min="22" max="22" width="11.33203125" bestFit="1" customWidth="1"/>
  </cols>
  <sheetData>
    <row r="1" spans="1:23" ht="16" thickBot="1">
      <c r="A1" s="2" t="s">
        <v>16</v>
      </c>
    </row>
    <row r="2" spans="1:23">
      <c r="E2" s="28" t="s">
        <v>13</v>
      </c>
      <c r="F2" s="28"/>
      <c r="G2" s="28"/>
      <c r="H2" s="28"/>
      <c r="I2" s="28"/>
      <c r="J2" s="28"/>
      <c r="K2" s="29" t="s">
        <v>14</v>
      </c>
      <c r="L2" s="29"/>
      <c r="M2" s="29"/>
      <c r="N2" s="29"/>
      <c r="O2" s="29"/>
      <c r="P2" s="29"/>
      <c r="Q2" s="29" t="s">
        <v>15</v>
      </c>
      <c r="R2" s="29"/>
      <c r="S2" s="29"/>
      <c r="T2" s="29"/>
      <c r="U2" s="29"/>
      <c r="V2" s="29"/>
    </row>
    <row r="3" spans="1:23">
      <c r="A3" s="9" t="s">
        <v>39</v>
      </c>
      <c r="B3" s="9" t="s">
        <v>38</v>
      </c>
      <c r="C3" s="9" t="s">
        <v>36</v>
      </c>
      <c r="D3" s="9" t="s">
        <v>37</v>
      </c>
      <c r="E3" s="8" t="s">
        <v>18</v>
      </c>
      <c r="F3" s="8" t="s">
        <v>19</v>
      </c>
      <c r="G3" s="8" t="s">
        <v>20</v>
      </c>
      <c r="H3" s="8" t="s">
        <v>21</v>
      </c>
      <c r="I3" s="8" t="s">
        <v>22</v>
      </c>
      <c r="J3" s="8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28</v>
      </c>
      <c r="P3" s="9" t="s">
        <v>29</v>
      </c>
      <c r="Q3" s="8" t="s">
        <v>30</v>
      </c>
      <c r="R3" s="8" t="s">
        <v>31</v>
      </c>
      <c r="S3" s="8" t="s">
        <v>32</v>
      </c>
      <c r="T3" s="8" t="s">
        <v>33</v>
      </c>
      <c r="U3" s="8" t="s">
        <v>34</v>
      </c>
      <c r="V3" s="8" t="s">
        <v>35</v>
      </c>
      <c r="W3" s="13"/>
    </row>
    <row r="4" spans="1:23">
      <c r="A4" t="s">
        <v>11</v>
      </c>
      <c r="B4" t="s">
        <v>41</v>
      </c>
      <c r="C4" t="s">
        <v>40</v>
      </c>
      <c r="D4" t="s">
        <v>40</v>
      </c>
      <c r="E4" s="10">
        <v>1</v>
      </c>
      <c r="F4" s="10">
        <v>1</v>
      </c>
      <c r="G4" s="10">
        <v>1</v>
      </c>
      <c r="H4" s="10">
        <v>1</v>
      </c>
      <c r="I4" s="10">
        <v>1</v>
      </c>
      <c r="J4" s="10">
        <v>1</v>
      </c>
      <c r="K4" s="11">
        <v>3270000000</v>
      </c>
      <c r="L4" s="11">
        <v>3200000000</v>
      </c>
      <c r="M4" s="11">
        <v>2750000000</v>
      </c>
      <c r="N4" s="11">
        <v>2250000000</v>
      </c>
      <c r="O4" s="11">
        <v>3200000000</v>
      </c>
      <c r="P4" s="11">
        <v>2060000000</v>
      </c>
      <c r="Q4" s="12">
        <v>3550000000</v>
      </c>
      <c r="R4" s="12">
        <v>2860000000</v>
      </c>
      <c r="S4" s="12">
        <v>2040000000</v>
      </c>
      <c r="T4" s="12">
        <v>1970000000</v>
      </c>
      <c r="U4" s="12">
        <v>3010000000</v>
      </c>
      <c r="V4" s="12">
        <v>2950000000</v>
      </c>
    </row>
    <row r="5" spans="1:23">
      <c r="A5" t="s">
        <v>45</v>
      </c>
      <c r="B5" t="s">
        <v>44</v>
      </c>
      <c r="C5" t="s">
        <v>42</v>
      </c>
      <c r="D5" t="s">
        <v>43</v>
      </c>
      <c r="E5" s="10">
        <v>1</v>
      </c>
      <c r="F5" s="10">
        <v>1</v>
      </c>
      <c r="G5" s="10">
        <v>1</v>
      </c>
      <c r="H5" s="10">
        <v>1</v>
      </c>
      <c r="I5" s="10">
        <v>1</v>
      </c>
      <c r="J5" s="10">
        <v>1</v>
      </c>
      <c r="K5" s="11">
        <v>222000000</v>
      </c>
      <c r="L5" s="11">
        <v>296000000</v>
      </c>
      <c r="M5" s="11">
        <v>150000000</v>
      </c>
      <c r="N5" s="11">
        <v>216000000</v>
      </c>
      <c r="O5" s="11">
        <v>200000000</v>
      </c>
      <c r="P5" s="11">
        <v>281000000</v>
      </c>
      <c r="Q5" s="10">
        <v>1</v>
      </c>
      <c r="R5" s="10">
        <v>4613800</v>
      </c>
      <c r="S5" s="10">
        <v>2845600</v>
      </c>
      <c r="T5" s="10">
        <v>1</v>
      </c>
      <c r="U5" s="10">
        <v>1</v>
      </c>
      <c r="V5" s="10">
        <v>1</v>
      </c>
    </row>
    <row r="8" spans="1:23">
      <c r="A8" s="1" t="s">
        <v>17</v>
      </c>
      <c r="B8" s="1" t="s">
        <v>7</v>
      </c>
      <c r="C8" s="1" t="s">
        <v>8</v>
      </c>
    </row>
    <row r="9" spans="1:23">
      <c r="A9" t="s">
        <v>13</v>
      </c>
      <c r="B9">
        <f>AVERAGE(E4:J4)</f>
        <v>1</v>
      </c>
      <c r="C9" s="11">
        <f>STDEV(E4:J4)</f>
        <v>0</v>
      </c>
    </row>
    <row r="10" spans="1:23">
      <c r="A10" t="s">
        <v>14</v>
      </c>
      <c r="B10" s="11">
        <f>AVERAGE(K4:P4)</f>
        <v>2788333333.3333335</v>
      </c>
      <c r="C10" s="11">
        <f>STDEV(K4:P4)</f>
        <v>527765730.85666257</v>
      </c>
    </row>
    <row r="11" spans="1:23">
      <c r="A11" t="s">
        <v>15</v>
      </c>
      <c r="B11" s="11">
        <f>AVERAGE(Q4:V4)</f>
        <v>2730000000</v>
      </c>
      <c r="C11" s="11">
        <f>STDEV(Q4:V4)</f>
        <v>611522689.68534601</v>
      </c>
    </row>
    <row r="13" spans="1:23">
      <c r="B13" s="1" t="s">
        <v>12</v>
      </c>
    </row>
    <row r="14" spans="1:23">
      <c r="A14" t="s">
        <v>46</v>
      </c>
      <c r="B14">
        <f>_xlfn.T.TEST(K4:P4,E4:J4,2,2)</f>
        <v>1.4316271873129389E-7</v>
      </c>
    </row>
    <row r="15" spans="1:23">
      <c r="A15" t="s">
        <v>47</v>
      </c>
      <c r="B15">
        <f>_xlfn.T.TEST(Q4:V4,E4:J4,2,2)</f>
        <v>6.9646576602213767E-7</v>
      </c>
    </row>
    <row r="16" spans="1:23">
      <c r="A16" t="s">
        <v>48</v>
      </c>
      <c r="B16">
        <f>_xlfn.T.TEST(Q4:V4,K4:P4,2,2)</f>
        <v>0.86312612930622423</v>
      </c>
    </row>
  </sheetData>
  <mergeCells count="3">
    <mergeCell ref="E2:J2"/>
    <mergeCell ref="K2:P2"/>
    <mergeCell ref="Q2:V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baseColWidth="10" defaultRowHeight="15" x14ac:dyDescent="0"/>
  <cols>
    <col min="1" max="1" width="22.5" bestFit="1" customWidth="1"/>
    <col min="11" max="12" width="12.1640625" bestFit="1" customWidth="1"/>
  </cols>
  <sheetData>
    <row r="1" spans="1:12" ht="16" thickBot="1">
      <c r="A1" s="2" t="s">
        <v>50</v>
      </c>
    </row>
    <row r="2" spans="1:12">
      <c r="A2" s="3"/>
      <c r="B2" s="29" t="s">
        <v>92</v>
      </c>
      <c r="C2" s="29"/>
      <c r="D2" s="29"/>
      <c r="E2" s="29"/>
      <c r="F2" s="29"/>
      <c r="G2" s="29"/>
    </row>
    <row r="3" spans="1:12">
      <c r="B3" s="9" t="s">
        <v>52</v>
      </c>
      <c r="C3" s="9" t="s">
        <v>55</v>
      </c>
      <c r="D3" s="9" t="s">
        <v>53</v>
      </c>
      <c r="E3" s="9" t="s">
        <v>54</v>
      </c>
      <c r="F3" s="9" t="s">
        <v>56</v>
      </c>
      <c r="G3" s="9" t="s">
        <v>57</v>
      </c>
      <c r="J3" s="1" t="s">
        <v>7</v>
      </c>
      <c r="K3" s="1" t="s">
        <v>8</v>
      </c>
      <c r="L3" s="1" t="s">
        <v>12</v>
      </c>
    </row>
    <row r="4" spans="1:12">
      <c r="A4" s="1" t="s">
        <v>14</v>
      </c>
      <c r="B4">
        <v>68.520578420467203</v>
      </c>
      <c r="C4">
        <v>91.595197255574604</v>
      </c>
      <c r="D4">
        <v>41.825095057034204</v>
      </c>
      <c r="E4">
        <v>52.345215759849893</v>
      </c>
      <c r="F4">
        <v>95.247933884297495</v>
      </c>
      <c r="G4">
        <v>70.8333333333333</v>
      </c>
      <c r="J4" s="7">
        <f>AVERAGE(B4:G4)</f>
        <v>70.061225618426121</v>
      </c>
      <c r="K4" s="7">
        <f>STDEV(B4:G4)</f>
        <v>21.034200846434686</v>
      </c>
      <c r="L4">
        <f>_xlfn.T.TEST(B4:G4,B5:G5,2,2)</f>
        <v>1.0128088093346694E-5</v>
      </c>
    </row>
    <row r="5" spans="1:12">
      <c r="A5" s="1" t="s">
        <v>15</v>
      </c>
      <c r="B5">
        <v>0</v>
      </c>
      <c r="C5">
        <v>0</v>
      </c>
      <c r="D5">
        <v>0</v>
      </c>
      <c r="E5">
        <v>0</v>
      </c>
      <c r="F5">
        <v>0.36874999999999997</v>
      </c>
      <c r="G5">
        <v>0.64218749999999991</v>
      </c>
      <c r="J5" s="7">
        <f>AVERAGE(B5:G5)</f>
        <v>0.1684895833333333</v>
      </c>
      <c r="K5" s="7">
        <f>STDEV(B5:G5)</f>
        <v>0.27497232933704741</v>
      </c>
    </row>
  </sheetData>
  <mergeCells count="1">
    <mergeCell ref="B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workbookViewId="0"/>
  </sheetViews>
  <sheetFormatPr baseColWidth="10" defaultRowHeight="15" x14ac:dyDescent="0"/>
  <cols>
    <col min="1" max="1" width="22.5" bestFit="1" customWidth="1"/>
  </cols>
  <sheetData>
    <row r="1" spans="1:12" ht="16" thickBot="1">
      <c r="A1" s="2" t="s">
        <v>51</v>
      </c>
    </row>
    <row r="2" spans="1:12">
      <c r="A2" s="3"/>
      <c r="B2" s="29" t="s">
        <v>91</v>
      </c>
      <c r="C2" s="29"/>
      <c r="D2" s="29"/>
      <c r="E2" s="29"/>
      <c r="F2" s="29"/>
      <c r="G2" s="29"/>
    </row>
    <row r="3" spans="1:12">
      <c r="B3" s="9" t="s">
        <v>52</v>
      </c>
      <c r="C3" s="9" t="s">
        <v>55</v>
      </c>
      <c r="D3" s="9" t="s">
        <v>53</v>
      </c>
      <c r="E3" s="9" t="s">
        <v>54</v>
      </c>
      <c r="F3" s="9" t="s">
        <v>56</v>
      </c>
      <c r="G3" s="9" t="s">
        <v>57</v>
      </c>
      <c r="J3" s="20" t="s">
        <v>7</v>
      </c>
      <c r="K3" s="20" t="s">
        <v>8</v>
      </c>
      <c r="L3" s="20" t="s">
        <v>12</v>
      </c>
    </row>
    <row r="4" spans="1:12">
      <c r="A4" s="1" t="s">
        <v>14</v>
      </c>
      <c r="B4" s="15">
        <v>20.831</v>
      </c>
      <c r="C4" s="15">
        <v>12.919</v>
      </c>
      <c r="D4" s="15">
        <v>12.081999999999999</v>
      </c>
      <c r="E4" s="15">
        <v>16.167000000000002</v>
      </c>
      <c r="F4" s="15">
        <v>6.6829999999999998</v>
      </c>
      <c r="G4" s="15">
        <v>7.8414999999999999</v>
      </c>
      <c r="J4" s="7">
        <f>AVERAGE(B4:G4)</f>
        <v>12.753916666666667</v>
      </c>
      <c r="K4" s="7">
        <f>STDEV(B4:G4)</f>
        <v>5.2603232639892656</v>
      </c>
      <c r="L4">
        <f>_xlfn.T.TEST(B4:G4,B5:G5,2,2)</f>
        <v>0.87500047686296378</v>
      </c>
    </row>
    <row r="5" spans="1:12">
      <c r="A5" s="1" t="s">
        <v>15</v>
      </c>
      <c r="B5" s="15">
        <v>8.5686</v>
      </c>
      <c r="C5" s="15">
        <v>6.6184999999999992</v>
      </c>
      <c r="D5" s="15">
        <v>23.955000000000002</v>
      </c>
      <c r="E5" s="15">
        <v>9.8863000000000003</v>
      </c>
      <c r="F5" s="15">
        <v>7.4237000000000002</v>
      </c>
      <c r="G5" s="15">
        <v>16.675000000000001</v>
      </c>
      <c r="J5" s="7">
        <f>AVERAGE(B5:G5)</f>
        <v>12.187849999999999</v>
      </c>
      <c r="K5" s="7">
        <f>STDEV(B5:G5)</f>
        <v>6.7928082831035344</v>
      </c>
    </row>
  </sheetData>
  <mergeCells count="1">
    <mergeCell ref="B2:G2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workbookViewId="0"/>
  </sheetViews>
  <sheetFormatPr baseColWidth="10" defaultRowHeight="15" x14ac:dyDescent="0"/>
  <cols>
    <col min="1" max="1" width="22.33203125" bestFit="1" customWidth="1"/>
    <col min="2" max="2" width="23.1640625" bestFit="1" customWidth="1"/>
    <col min="3" max="3" width="21.83203125" bestFit="1" customWidth="1"/>
    <col min="14" max="14" width="34.5" bestFit="1" customWidth="1"/>
  </cols>
  <sheetData>
    <row r="1" spans="1:19" ht="16" thickBot="1">
      <c r="A1" s="2" t="s">
        <v>93</v>
      </c>
      <c r="B1" s="3"/>
    </row>
    <row r="2" spans="1:19">
      <c r="C2" s="29" t="s">
        <v>92</v>
      </c>
      <c r="D2" s="29"/>
      <c r="E2" s="29"/>
      <c r="F2" s="29"/>
      <c r="G2" s="29"/>
      <c r="H2" s="29"/>
      <c r="N2" s="25" t="s">
        <v>68</v>
      </c>
      <c r="O2" s="15"/>
      <c r="P2" s="15"/>
      <c r="Q2" s="15"/>
      <c r="R2" s="15"/>
      <c r="S2" s="15"/>
    </row>
    <row r="3" spans="1:19">
      <c r="C3" s="9" t="s">
        <v>94</v>
      </c>
      <c r="D3" s="9" t="s">
        <v>97</v>
      </c>
      <c r="E3" s="9" t="s">
        <v>95</v>
      </c>
      <c r="F3" s="9" t="s">
        <v>98</v>
      </c>
      <c r="G3" s="9" t="s">
        <v>96</v>
      </c>
      <c r="H3" s="9" t="s">
        <v>99</v>
      </c>
      <c r="K3" s="20" t="s">
        <v>7</v>
      </c>
      <c r="L3" s="20" t="s">
        <v>8</v>
      </c>
      <c r="M3" s="20"/>
      <c r="N3" s="15" t="s">
        <v>70</v>
      </c>
      <c r="O3" s="15"/>
      <c r="P3" s="15"/>
      <c r="Q3" s="15"/>
      <c r="R3" s="15"/>
      <c r="S3" s="15"/>
    </row>
    <row r="4" spans="1:19">
      <c r="A4" s="30" t="s">
        <v>14</v>
      </c>
      <c r="B4" s="1" t="s">
        <v>0</v>
      </c>
      <c r="C4" s="15">
        <v>1.6020236087689713E-4</v>
      </c>
      <c r="D4" s="15">
        <v>1.0791256629571722E-4</v>
      </c>
      <c r="E4" s="15">
        <v>1.5224746254229095E-4</v>
      </c>
      <c r="F4" s="15">
        <v>1.0427236782252703E-4</v>
      </c>
      <c r="G4" s="15">
        <v>1.5493088412654236E-4</v>
      </c>
      <c r="H4" s="15">
        <v>1.4446088242972761E-4</v>
      </c>
      <c r="K4" s="11">
        <f>AVERAGE(C4:H4)</f>
        <v>1.3733775401561702E-4</v>
      </c>
      <c r="L4">
        <f>STDEV(C4:H4)</f>
        <v>2.4756850677033441E-5</v>
      </c>
      <c r="N4" s="15" t="s">
        <v>71</v>
      </c>
      <c r="O4" s="15" t="s">
        <v>169</v>
      </c>
      <c r="P4" s="15"/>
      <c r="Q4" s="15"/>
      <c r="R4" s="15"/>
      <c r="S4" s="15"/>
    </row>
    <row r="5" spans="1:19">
      <c r="A5" s="30"/>
      <c r="B5" s="1" t="s">
        <v>100</v>
      </c>
      <c r="C5" s="15">
        <v>4.7518192679483E-5</v>
      </c>
      <c r="D5" s="15">
        <v>3.3905602497174535E-5</v>
      </c>
      <c r="E5" s="15">
        <v>4.4193286410395233E-5</v>
      </c>
      <c r="F5" s="15">
        <v>3.3732317736670296E-5</v>
      </c>
      <c r="G5" s="15">
        <v>2.0706844762574296E-5</v>
      </c>
      <c r="H5" s="15">
        <v>3.4414879174585936E-5</v>
      </c>
      <c r="K5" s="11">
        <f>AVERAGE(C5:H5)</f>
        <v>3.5745187210147216E-5</v>
      </c>
      <c r="L5">
        <f>STDEV(C5:H5)</f>
        <v>9.4374913653115656E-6</v>
      </c>
      <c r="N5" s="15"/>
      <c r="O5" s="15"/>
      <c r="P5" s="15"/>
      <c r="Q5" s="15"/>
      <c r="R5" s="15"/>
      <c r="S5" s="15"/>
    </row>
    <row r="6" spans="1:19">
      <c r="A6" s="30"/>
      <c r="B6" s="1" t="s">
        <v>101</v>
      </c>
      <c r="C6" s="15">
        <v>6.8360371390674415E-5</v>
      </c>
      <c r="D6" s="15">
        <v>6.4360119047619053E-5</v>
      </c>
      <c r="E6" s="15">
        <v>1.0105491471951099E-4</v>
      </c>
      <c r="F6" s="15">
        <v>9.0837098802813625E-5</v>
      </c>
      <c r="G6" s="15">
        <v>7.8156312625250504E-5</v>
      </c>
      <c r="H6" s="15">
        <v>6.5300186967661515E-5</v>
      </c>
      <c r="K6" s="11">
        <f>AVERAGE(C6:H6)</f>
        <v>7.8011500592255022E-5</v>
      </c>
      <c r="L6">
        <f>STDEV(C6:H6)</f>
        <v>1.5077120956133571E-5</v>
      </c>
      <c r="N6" s="25" t="s">
        <v>69</v>
      </c>
      <c r="O6" s="15" t="s">
        <v>129</v>
      </c>
      <c r="P6" s="15"/>
      <c r="Q6" s="15"/>
      <c r="R6" s="15"/>
      <c r="S6" s="15"/>
    </row>
    <row r="7" spans="1:19">
      <c r="A7" s="30"/>
      <c r="B7" s="1" t="s">
        <v>102</v>
      </c>
      <c r="C7" s="15">
        <v>4.4351781652767248E-5</v>
      </c>
      <c r="D7" s="15">
        <v>6.267764740179287E-5</v>
      </c>
      <c r="E7" s="15">
        <v>4.8733153638814015E-5</v>
      </c>
      <c r="F7" s="15">
        <v>4.7003273058968717E-5</v>
      </c>
      <c r="G7" s="15">
        <v>3.9910704562779046E-5</v>
      </c>
      <c r="H7" s="15">
        <v>6.5512708150744958E-5</v>
      </c>
      <c r="K7" s="11">
        <f>AVERAGE(C7:H7)</f>
        <v>5.1364878077644474E-5</v>
      </c>
      <c r="L7">
        <f>STDEV(C7:H7)</f>
        <v>1.033896542012657E-5</v>
      </c>
      <c r="N7" s="15"/>
      <c r="O7" s="15"/>
      <c r="P7" s="15"/>
      <c r="Q7" s="15"/>
      <c r="R7" s="15"/>
      <c r="S7" s="15"/>
    </row>
    <row r="8" spans="1:19">
      <c r="N8" s="25" t="s">
        <v>103</v>
      </c>
      <c r="O8" s="25" t="s">
        <v>104</v>
      </c>
      <c r="P8" s="25" t="s">
        <v>76</v>
      </c>
      <c r="Q8" s="25" t="s">
        <v>105</v>
      </c>
      <c r="R8" s="25" t="s">
        <v>106</v>
      </c>
      <c r="S8" s="15"/>
    </row>
    <row r="9" spans="1:19">
      <c r="N9" s="24" t="s">
        <v>107</v>
      </c>
      <c r="O9" s="15">
        <v>1.016E-4</v>
      </c>
      <c r="P9" s="15">
        <v>15.46</v>
      </c>
      <c r="Q9" s="26" t="s">
        <v>108</v>
      </c>
      <c r="R9" s="15" t="s">
        <v>109</v>
      </c>
      <c r="S9" s="15"/>
    </row>
    <row r="10" spans="1:19">
      <c r="N10" s="24" t="s">
        <v>110</v>
      </c>
      <c r="O10" s="15">
        <v>8.5970000000000005E-5</v>
      </c>
      <c r="P10" s="15">
        <v>13.08</v>
      </c>
      <c r="Q10" s="26" t="s">
        <v>108</v>
      </c>
      <c r="R10" s="15" t="s">
        <v>111</v>
      </c>
      <c r="S10" s="15"/>
    </row>
    <row r="11" spans="1:19">
      <c r="N11" s="24" t="s">
        <v>170</v>
      </c>
      <c r="O11" s="15">
        <v>-4.227E-5</v>
      </c>
      <c r="P11" s="15">
        <v>6.4329999999999998</v>
      </c>
      <c r="Q11" s="26" t="s">
        <v>112</v>
      </c>
      <c r="R11" s="15" t="s">
        <v>113</v>
      </c>
      <c r="S11" s="15"/>
    </row>
    <row r="14" spans="1:19">
      <c r="N14" s="22"/>
    </row>
  </sheetData>
  <mergeCells count="2">
    <mergeCell ref="C2:H2"/>
    <mergeCell ref="A4:A7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"/>
  <sheetViews>
    <sheetView workbookViewId="0"/>
  </sheetViews>
  <sheetFormatPr baseColWidth="10" defaultRowHeight="15" x14ac:dyDescent="0"/>
  <cols>
    <col min="1" max="1" width="15" bestFit="1" customWidth="1"/>
  </cols>
  <sheetData>
    <row r="1" spans="1:13" ht="16" thickBot="1">
      <c r="A1" s="2" t="s">
        <v>58</v>
      </c>
    </row>
    <row r="2" spans="1:13">
      <c r="B2" s="3"/>
      <c r="C2" s="29" t="s">
        <v>92</v>
      </c>
      <c r="D2" s="29"/>
      <c r="E2" s="29"/>
      <c r="F2" s="29"/>
      <c r="G2" s="29"/>
      <c r="H2" s="29"/>
    </row>
    <row r="3" spans="1:13">
      <c r="C3" s="9" t="s">
        <v>52</v>
      </c>
      <c r="D3" s="9" t="s">
        <v>55</v>
      </c>
      <c r="E3" s="9" t="s">
        <v>53</v>
      </c>
      <c r="F3" s="9" t="s">
        <v>54</v>
      </c>
      <c r="G3" s="9" t="s">
        <v>56</v>
      </c>
      <c r="H3" s="9" t="s">
        <v>57</v>
      </c>
      <c r="K3" s="20" t="s">
        <v>7</v>
      </c>
      <c r="L3" s="20" t="s">
        <v>8</v>
      </c>
      <c r="M3" s="20" t="s">
        <v>12</v>
      </c>
    </row>
    <row r="4" spans="1:13">
      <c r="A4" s="30" t="s">
        <v>61</v>
      </c>
      <c r="B4" s="1" t="s">
        <v>59</v>
      </c>
      <c r="C4">
        <v>10.536912751677853</v>
      </c>
      <c r="D4">
        <v>11.533742331288344</v>
      </c>
      <c r="E4">
        <v>4.9775784753363226</v>
      </c>
      <c r="F4">
        <v>5.825242718446602</v>
      </c>
      <c r="G4">
        <v>11.840490797546014</v>
      </c>
      <c r="H4">
        <v>10.830039525691701</v>
      </c>
      <c r="K4">
        <f>AVERAGE(C4:H4)</f>
        <v>9.25733443333114</v>
      </c>
      <c r="L4">
        <f>STDEV(C4:H4)</f>
        <v>3.0351611588038239</v>
      </c>
      <c r="M4">
        <f>_xlfn.T.TEST(C4:H4,C5:H5,2,2)</f>
        <v>1.8199103256773888E-2</v>
      </c>
    </row>
    <row r="5" spans="1:13">
      <c r="A5" s="30"/>
      <c r="B5" s="1" t="s">
        <v>60</v>
      </c>
      <c r="D5">
        <v>2.7543859649122813</v>
      </c>
      <c r="F5">
        <v>6.3430656934306562</v>
      </c>
      <c r="G5">
        <v>3.0286738351254479</v>
      </c>
      <c r="H5">
        <v>4.9411764705882346</v>
      </c>
      <c r="K5">
        <f>AVERAGE(C5:H5)</f>
        <v>4.2668254910141545</v>
      </c>
      <c r="L5">
        <f>STDEV(C5:H5)</f>
        <v>1.6917461851469975</v>
      </c>
    </row>
  </sheetData>
  <mergeCells count="2">
    <mergeCell ref="C2:H2"/>
    <mergeCell ref="A4:A5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RowHeight="15" x14ac:dyDescent="0"/>
  <cols>
    <col min="1" max="1" width="11.83203125" bestFit="1" customWidth="1"/>
    <col min="7" max="7" width="34.83203125" bestFit="1" customWidth="1"/>
    <col min="8" max="8" width="16.33203125" customWidth="1"/>
    <col min="10" max="10" width="15.1640625" bestFit="1" customWidth="1"/>
  </cols>
  <sheetData>
    <row r="1" spans="1:10" ht="16" thickBot="1">
      <c r="A1" s="2" t="s">
        <v>62</v>
      </c>
    </row>
    <row r="2" spans="1:10">
      <c r="G2" s="1" t="s">
        <v>68</v>
      </c>
    </row>
    <row r="3" spans="1:10">
      <c r="A3" s="17"/>
      <c r="B3" s="19" t="s">
        <v>49</v>
      </c>
      <c r="C3" s="5" t="s">
        <v>7</v>
      </c>
      <c r="D3" s="5" t="s">
        <v>8</v>
      </c>
      <c r="G3" t="s">
        <v>70</v>
      </c>
    </row>
    <row r="4" spans="1:10">
      <c r="A4" s="31" t="s">
        <v>11</v>
      </c>
      <c r="B4" s="14" t="s">
        <v>63</v>
      </c>
      <c r="C4" s="16">
        <v>659.83333333333303</v>
      </c>
      <c r="D4" s="16">
        <v>120.005555426961</v>
      </c>
      <c r="G4" t="s">
        <v>71</v>
      </c>
      <c r="H4" t="s">
        <v>72</v>
      </c>
    </row>
    <row r="5" spans="1:10">
      <c r="A5" s="31"/>
      <c r="B5" s="14" t="s">
        <v>64</v>
      </c>
      <c r="C5" s="16">
        <v>1767.4444444444443</v>
      </c>
      <c r="D5" s="16">
        <v>166.9418838775716</v>
      </c>
    </row>
    <row r="6" spans="1:10">
      <c r="A6" s="31" t="s">
        <v>65</v>
      </c>
      <c r="B6" s="14" t="s">
        <v>63</v>
      </c>
      <c r="C6" s="16">
        <v>175.83333333333334</v>
      </c>
      <c r="D6" s="16">
        <v>57.455054898009941</v>
      </c>
      <c r="G6" s="1" t="s">
        <v>69</v>
      </c>
      <c r="H6" t="s">
        <v>73</v>
      </c>
    </row>
    <row r="7" spans="1:10">
      <c r="A7" s="31"/>
      <c r="B7" s="14" t="s">
        <v>64</v>
      </c>
      <c r="C7" s="16">
        <v>274.44444444444446</v>
      </c>
      <c r="D7" s="16">
        <v>96.093896981218435</v>
      </c>
    </row>
    <row r="8" spans="1:10">
      <c r="A8" s="31" t="s">
        <v>66</v>
      </c>
      <c r="B8" s="14" t="s">
        <v>63</v>
      </c>
      <c r="C8" s="16">
        <v>284.33333333333331</v>
      </c>
      <c r="D8" s="16">
        <v>146.97732251382635</v>
      </c>
      <c r="G8" s="1" t="s">
        <v>74</v>
      </c>
    </row>
    <row r="9" spans="1:10">
      <c r="A9" s="31"/>
      <c r="B9" s="14" t="s">
        <v>64</v>
      </c>
      <c r="C9" s="16">
        <v>4341.8888888888887</v>
      </c>
      <c r="D9" s="16">
        <v>915.33128995483003</v>
      </c>
      <c r="G9" t="s">
        <v>75</v>
      </c>
    </row>
    <row r="10" spans="1:10">
      <c r="A10" s="31" t="s">
        <v>67</v>
      </c>
      <c r="B10" s="14" t="s">
        <v>63</v>
      </c>
      <c r="C10" s="16">
        <v>250.5</v>
      </c>
      <c r="D10" s="16">
        <v>119.92914574864611</v>
      </c>
      <c r="H10" s="21" t="s">
        <v>76</v>
      </c>
      <c r="I10" s="21" t="s">
        <v>77</v>
      </c>
      <c r="J10" s="1" t="s">
        <v>81</v>
      </c>
    </row>
    <row r="11" spans="1:10">
      <c r="A11" s="31"/>
      <c r="B11" s="14" t="s">
        <v>64</v>
      </c>
      <c r="C11" s="16">
        <v>1607.2222222222219</v>
      </c>
      <c r="D11" s="16">
        <v>243.17216885101035</v>
      </c>
      <c r="G11" s="22" t="s">
        <v>171</v>
      </c>
      <c r="H11" s="18">
        <v>5.4589999999999996</v>
      </c>
      <c r="I11" s="1" t="s">
        <v>78</v>
      </c>
      <c r="J11" t="s">
        <v>82</v>
      </c>
    </row>
    <row r="12" spans="1:10">
      <c r="G12" s="22" t="s">
        <v>172</v>
      </c>
      <c r="H12" s="18">
        <v>7.8449999999999998</v>
      </c>
      <c r="I12" s="1" t="s">
        <v>79</v>
      </c>
      <c r="J12" t="s">
        <v>83</v>
      </c>
    </row>
    <row r="13" spans="1:10">
      <c r="G13" s="22" t="s">
        <v>173</v>
      </c>
      <c r="H13" s="18">
        <v>20.010000000000002</v>
      </c>
      <c r="I13" s="1" t="s">
        <v>79</v>
      </c>
      <c r="J13" t="s">
        <v>83</v>
      </c>
    </row>
    <row r="14" spans="1:10">
      <c r="G14" s="22" t="s">
        <v>174</v>
      </c>
      <c r="H14" s="18">
        <v>6.6859999999999999</v>
      </c>
      <c r="I14" s="1" t="s">
        <v>80</v>
      </c>
      <c r="J14" t="s">
        <v>84</v>
      </c>
    </row>
  </sheetData>
  <mergeCells count="4">
    <mergeCell ref="A4:A5"/>
    <mergeCell ref="A6:A7"/>
    <mergeCell ref="A8:A9"/>
    <mergeCell ref="A10:A11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workbookViewId="0"/>
  </sheetViews>
  <sheetFormatPr baseColWidth="10" defaultRowHeight="15" x14ac:dyDescent="0"/>
  <cols>
    <col min="1" max="1" width="6.83203125" bestFit="1" customWidth="1"/>
    <col min="2" max="2" width="8.33203125" bestFit="1" customWidth="1"/>
    <col min="3" max="4" width="12" bestFit="1" customWidth="1"/>
    <col min="12" max="12" width="34.5" bestFit="1" customWidth="1"/>
  </cols>
  <sheetData>
    <row r="1" spans="1:17" ht="16" thickBot="1">
      <c r="A1" s="2" t="s">
        <v>126</v>
      </c>
    </row>
    <row r="2" spans="1:17">
      <c r="B2" s="1"/>
      <c r="D2" s="14" t="s">
        <v>3</v>
      </c>
      <c r="E2" s="14" t="s">
        <v>4</v>
      </c>
      <c r="F2" s="14" t="s">
        <v>5</v>
      </c>
      <c r="G2" s="14" t="s">
        <v>7</v>
      </c>
      <c r="H2" s="14" t="s">
        <v>8</v>
      </c>
      <c r="I2" s="14" t="s">
        <v>127</v>
      </c>
      <c r="J2" s="14" t="s">
        <v>128</v>
      </c>
      <c r="L2" s="32" t="s">
        <v>68</v>
      </c>
      <c r="M2" s="32"/>
      <c r="O2" s="29"/>
      <c r="P2" s="29"/>
      <c r="Q2" s="29"/>
    </row>
    <row r="3" spans="1:17">
      <c r="A3" s="30" t="s">
        <v>88</v>
      </c>
      <c r="B3" s="21" t="s">
        <v>59</v>
      </c>
      <c r="C3" s="1" t="s">
        <v>125</v>
      </c>
      <c r="D3">
        <v>0.17253091068912205</v>
      </c>
      <c r="E3">
        <v>0.24297189361716268</v>
      </c>
      <c r="F3">
        <v>0.26858710826091031</v>
      </c>
      <c r="G3">
        <v>0.22802997085573171</v>
      </c>
      <c r="H3">
        <v>4.9740768639457277E-2</v>
      </c>
      <c r="I3">
        <v>1.7320508075688772</v>
      </c>
      <c r="J3">
        <v>2.8717846163689557E-2</v>
      </c>
      <c r="L3" t="s">
        <v>70</v>
      </c>
      <c r="M3" s="21"/>
      <c r="O3" s="21"/>
      <c r="P3" s="21"/>
      <c r="Q3" s="21"/>
    </row>
    <row r="4" spans="1:17">
      <c r="A4" s="30"/>
      <c r="B4" s="30" t="s">
        <v>60</v>
      </c>
      <c r="C4" s="1" t="s">
        <v>90</v>
      </c>
      <c r="D4">
        <v>0.20057095201437003</v>
      </c>
      <c r="E4">
        <v>0.43773687964418895</v>
      </c>
      <c r="F4">
        <v>0.34190180195816694</v>
      </c>
      <c r="G4">
        <v>0.3267365445389086</v>
      </c>
      <c r="H4">
        <v>0.11930803862930787</v>
      </c>
      <c r="I4">
        <v>1.7320508075688772</v>
      </c>
      <c r="J4">
        <v>6.8882528219117181E-2</v>
      </c>
      <c r="L4" t="s">
        <v>71</v>
      </c>
      <c r="M4" s="15" t="s">
        <v>169</v>
      </c>
    </row>
    <row r="5" spans="1:17">
      <c r="A5" s="30"/>
      <c r="B5" s="30"/>
      <c r="C5" s="1" t="s">
        <v>65</v>
      </c>
      <c r="D5" s="15">
        <v>0.43548174181085575</v>
      </c>
      <c r="E5">
        <v>0.37848117182419644</v>
      </c>
      <c r="F5">
        <v>0.37707413903734605</v>
      </c>
      <c r="G5">
        <v>0.39701235089079939</v>
      </c>
      <c r="H5">
        <v>3.3322896987445477E-2</v>
      </c>
      <c r="I5">
        <v>1.7320508075688772</v>
      </c>
      <c r="J5">
        <v>1.9238983545879818E-2</v>
      </c>
    </row>
    <row r="6" spans="1:17">
      <c r="A6" s="30" t="s">
        <v>89</v>
      </c>
      <c r="B6" s="21" t="s">
        <v>59</v>
      </c>
      <c r="C6" s="1" t="s">
        <v>125</v>
      </c>
      <c r="D6">
        <v>0.56489311910233642</v>
      </c>
      <c r="E6">
        <v>0.96837022680131934</v>
      </c>
      <c r="F6">
        <v>0.56609694756155038</v>
      </c>
      <c r="G6">
        <v>0.69978676448840205</v>
      </c>
      <c r="H6">
        <v>0.2326008802041287</v>
      </c>
      <c r="I6">
        <v>1.7320508075688772</v>
      </c>
      <c r="J6">
        <v>0.13429218079959759</v>
      </c>
      <c r="L6" s="25" t="s">
        <v>69</v>
      </c>
      <c r="M6" t="s">
        <v>129</v>
      </c>
    </row>
    <row r="7" spans="1:17">
      <c r="A7" s="30"/>
      <c r="B7" s="30" t="s">
        <v>60</v>
      </c>
      <c r="C7" s="1" t="s">
        <v>90</v>
      </c>
      <c r="D7">
        <v>0.68528472730788415</v>
      </c>
      <c r="E7">
        <v>0.9512653536806307</v>
      </c>
      <c r="F7">
        <v>0.74946416231332158</v>
      </c>
      <c r="G7">
        <v>0.7953380811006121</v>
      </c>
      <c r="H7">
        <v>0.13879746294542644</v>
      </c>
      <c r="I7">
        <v>1.7320508075688772</v>
      </c>
      <c r="J7">
        <v>8.0134752594379063E-2</v>
      </c>
    </row>
    <row r="8" spans="1:17">
      <c r="A8" s="30"/>
      <c r="B8" s="30"/>
      <c r="C8" s="1" t="s">
        <v>65</v>
      </c>
      <c r="D8">
        <v>1.2691713499732715</v>
      </c>
      <c r="E8">
        <v>1.5075220136128533</v>
      </c>
      <c r="F8">
        <v>1.1088994784657198</v>
      </c>
      <c r="G8">
        <v>1.2951976140172814</v>
      </c>
      <c r="H8">
        <v>0.20058166964318797</v>
      </c>
      <c r="I8">
        <v>1.7320508075688772</v>
      </c>
      <c r="J8">
        <v>0.11580588096299917</v>
      </c>
      <c r="L8" s="1" t="s">
        <v>103</v>
      </c>
      <c r="M8" s="1" t="s">
        <v>104</v>
      </c>
      <c r="N8" s="1" t="s">
        <v>76</v>
      </c>
      <c r="O8" s="1" t="s">
        <v>105</v>
      </c>
      <c r="P8" s="1" t="s">
        <v>106</v>
      </c>
    </row>
    <row r="9" spans="1:17">
      <c r="L9" s="15" t="s">
        <v>130</v>
      </c>
      <c r="M9" s="15">
        <v>-0.4718</v>
      </c>
      <c r="N9" s="15">
        <v>5.5209999999999999</v>
      </c>
      <c r="O9" s="15" t="s">
        <v>115</v>
      </c>
      <c r="P9" t="s">
        <v>131</v>
      </c>
    </row>
    <row r="10" spans="1:17">
      <c r="L10" s="15" t="s">
        <v>132</v>
      </c>
      <c r="M10" s="15">
        <v>-0.49990000000000001</v>
      </c>
      <c r="N10" s="15">
        <v>5.85</v>
      </c>
      <c r="O10" s="15" t="s">
        <v>115</v>
      </c>
      <c r="P10" t="s">
        <v>133</v>
      </c>
    </row>
    <row r="11" spans="1:17">
      <c r="L11" s="15"/>
      <c r="M11" s="15"/>
      <c r="N11" s="15"/>
      <c r="O11" s="15"/>
    </row>
    <row r="12" spans="1:17">
      <c r="E12" s="4"/>
    </row>
  </sheetData>
  <mergeCells count="6">
    <mergeCell ref="O2:Q2"/>
    <mergeCell ref="L2:M2"/>
    <mergeCell ref="A3:A5"/>
    <mergeCell ref="B4:B5"/>
    <mergeCell ref="A6:A8"/>
    <mergeCell ref="B7:B8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Fig 1B</vt:lpstr>
      <vt:lpstr>Fig 1D</vt:lpstr>
      <vt:lpstr>Fig 2A</vt:lpstr>
      <vt:lpstr>Fig 2C</vt:lpstr>
      <vt:lpstr>Fig 2D</vt:lpstr>
      <vt:lpstr>Fig 2F</vt:lpstr>
      <vt:lpstr>Fig 3C</vt:lpstr>
      <vt:lpstr>Fig 3D</vt:lpstr>
      <vt:lpstr>Fig 5B</vt:lpstr>
      <vt:lpstr>Fig 6B</vt:lpstr>
      <vt:lpstr>Fig 6D</vt:lpstr>
      <vt:lpstr>Fig 6F</vt:lpstr>
      <vt:lpstr>S1B Fig</vt:lpstr>
      <vt:lpstr>S1D Fig</vt:lpstr>
      <vt:lpstr>S4A Fig</vt:lpstr>
      <vt:lpstr>S6D Fig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</dc:creator>
  <cp:lastModifiedBy>Carsten</cp:lastModifiedBy>
  <dcterms:created xsi:type="dcterms:W3CDTF">2015-04-22T16:21:23Z</dcterms:created>
  <dcterms:modified xsi:type="dcterms:W3CDTF">2015-10-13T16:50:33Z</dcterms:modified>
</cp:coreProperties>
</file>