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20" windowWidth="19440" windowHeight="11760"/>
  </bookViews>
  <sheets>
    <sheet name="Fig S1A" sheetId="11" r:id="rId1"/>
    <sheet name="Fig S1B" sheetId="15" r:id="rId2"/>
    <sheet name="Fig S2A" sheetId="12" r:id="rId3"/>
    <sheet name="Fig S2B" sheetId="17" r:id="rId4"/>
    <sheet name="Fig S2C" sheetId="16" r:id="rId5"/>
    <sheet name="Fig S3A" sheetId="13" r:id="rId6"/>
    <sheet name="Fig S3B" sheetId="18" r:id="rId7"/>
    <sheet name="Fig S3C" sheetId="21" r:id="rId8"/>
    <sheet name="Fig S3D" sheetId="19" r:id="rId9"/>
    <sheet name="Fig S3F" sheetId="20" r:id="rId10"/>
    <sheet name="Fig S6" sheetId="14" r:id="rId1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13" l="1"/>
  <c r="C36" i="13"/>
  <c r="D36" i="13"/>
  <c r="E36" i="13"/>
  <c r="F36" i="13"/>
  <c r="C37" i="13"/>
  <c r="D37" i="13"/>
  <c r="E37" i="13"/>
  <c r="F37" i="13"/>
  <c r="B37" i="13"/>
  <c r="AB76" i="19"/>
  <c r="AA76" i="19"/>
  <c r="Z76" i="19"/>
  <c r="Y76" i="19"/>
  <c r="X76" i="19"/>
  <c r="W76" i="19"/>
  <c r="V76" i="19"/>
  <c r="U76" i="19"/>
  <c r="T76" i="19"/>
  <c r="S76" i="19"/>
  <c r="AB75" i="19"/>
  <c r="AA75" i="19"/>
  <c r="Z75" i="19"/>
  <c r="Y75" i="19"/>
  <c r="X75" i="19"/>
  <c r="W75" i="19"/>
  <c r="V75" i="19"/>
  <c r="U75" i="19"/>
  <c r="T75" i="19"/>
  <c r="S75" i="19"/>
  <c r="AB74" i="19"/>
  <c r="AA74" i="19"/>
  <c r="Z74" i="19"/>
  <c r="Y74" i="19"/>
  <c r="X74" i="19"/>
  <c r="W74" i="19"/>
  <c r="V74" i="19"/>
  <c r="U74" i="19"/>
  <c r="T74" i="19"/>
  <c r="S74" i="19"/>
  <c r="AB73" i="19"/>
  <c r="AA73" i="19"/>
  <c r="Z73" i="19"/>
  <c r="Y73" i="19"/>
  <c r="X73" i="19"/>
  <c r="W73" i="19"/>
  <c r="V73" i="19"/>
  <c r="U73" i="19"/>
  <c r="T73" i="19"/>
  <c r="S73" i="19"/>
  <c r="AB72" i="19"/>
  <c r="AA72" i="19"/>
  <c r="Z72" i="19"/>
  <c r="Y72" i="19"/>
  <c r="X72" i="19"/>
  <c r="W72" i="19"/>
  <c r="V72" i="19"/>
  <c r="U72" i="19"/>
  <c r="T72" i="19"/>
  <c r="S72" i="19"/>
  <c r="AB71" i="19"/>
  <c r="AA71" i="19"/>
  <c r="Z71" i="19"/>
  <c r="Y71" i="19"/>
  <c r="X71" i="19"/>
  <c r="W71" i="19"/>
  <c r="V71" i="19"/>
  <c r="U71" i="19"/>
  <c r="T71" i="19"/>
  <c r="S71" i="19"/>
  <c r="AB70" i="19"/>
  <c r="AA70" i="19"/>
  <c r="Z70" i="19"/>
  <c r="Y70" i="19"/>
  <c r="X70" i="19"/>
  <c r="W70" i="19"/>
  <c r="V70" i="19"/>
  <c r="U70" i="19"/>
  <c r="T70" i="19"/>
  <c r="S70" i="19"/>
  <c r="AB69" i="19"/>
  <c r="AA69" i="19"/>
  <c r="Z69" i="19"/>
  <c r="Y69" i="19"/>
  <c r="X69" i="19"/>
  <c r="W69" i="19"/>
  <c r="V69" i="19"/>
  <c r="U69" i="19"/>
  <c r="T69" i="19"/>
  <c r="S69" i="19"/>
  <c r="AB68" i="19"/>
  <c r="AA68" i="19"/>
  <c r="Z68" i="19"/>
  <c r="Y68" i="19"/>
  <c r="X68" i="19"/>
  <c r="W68" i="19"/>
  <c r="V68" i="19"/>
  <c r="U68" i="19"/>
  <c r="T68" i="19"/>
  <c r="S68" i="19"/>
  <c r="AB67" i="19"/>
  <c r="AA67" i="19"/>
  <c r="Z67" i="19"/>
  <c r="Y67" i="19"/>
  <c r="X67" i="19"/>
  <c r="W67" i="19"/>
  <c r="V67" i="19"/>
  <c r="U67" i="19"/>
  <c r="T67" i="19"/>
  <c r="S67" i="19"/>
  <c r="AB66" i="19"/>
  <c r="AA66" i="19"/>
  <c r="Z66" i="19"/>
  <c r="Y66" i="19"/>
  <c r="X66" i="19"/>
  <c r="W66" i="19"/>
  <c r="V66" i="19"/>
  <c r="U66" i="19"/>
  <c r="T66" i="19"/>
  <c r="S66" i="19"/>
  <c r="AB65" i="19"/>
  <c r="AA65" i="19"/>
  <c r="Z65" i="19"/>
  <c r="Y65" i="19"/>
  <c r="X65" i="19"/>
  <c r="W65" i="19"/>
  <c r="V65" i="19"/>
  <c r="U65" i="19"/>
  <c r="T65" i="19"/>
  <c r="S65" i="19"/>
  <c r="AB64" i="19"/>
  <c r="AA64" i="19"/>
  <c r="Z64" i="19"/>
  <c r="Y64" i="19"/>
  <c r="X64" i="19"/>
  <c r="W64" i="19"/>
  <c r="V64" i="19"/>
  <c r="U64" i="19"/>
  <c r="T64" i="19"/>
  <c r="S64" i="19"/>
  <c r="AB63" i="19"/>
  <c r="AA63" i="19"/>
  <c r="Z63" i="19"/>
  <c r="Y63" i="19"/>
  <c r="X63" i="19"/>
  <c r="W63" i="19"/>
  <c r="V63" i="19"/>
  <c r="U63" i="19"/>
  <c r="T63" i="19"/>
  <c r="S63" i="19"/>
  <c r="AB62" i="19"/>
  <c r="AA62" i="19"/>
  <c r="Z62" i="19"/>
  <c r="Y62" i="19"/>
  <c r="X62" i="19"/>
  <c r="W62" i="19"/>
  <c r="V62" i="19"/>
  <c r="U62" i="19"/>
  <c r="T62" i="19"/>
  <c r="S62" i="19"/>
  <c r="AB61" i="19"/>
  <c r="AA61" i="19"/>
  <c r="Z61" i="19"/>
  <c r="Y61" i="19"/>
  <c r="X61" i="19"/>
  <c r="W61" i="19"/>
  <c r="V61" i="19"/>
  <c r="U61" i="19"/>
  <c r="T61" i="19"/>
  <c r="S61" i="19"/>
  <c r="AB60" i="19"/>
  <c r="AA60" i="19"/>
  <c r="Z60" i="19"/>
  <c r="Y60" i="19"/>
  <c r="X60" i="19"/>
  <c r="W60" i="19"/>
  <c r="V60" i="19"/>
  <c r="U60" i="19"/>
  <c r="T60" i="19"/>
  <c r="S60" i="19"/>
  <c r="AB59" i="19"/>
  <c r="AA59" i="19"/>
  <c r="Z59" i="19"/>
  <c r="Y59" i="19"/>
  <c r="X59" i="19"/>
  <c r="W59" i="19"/>
  <c r="V59" i="19"/>
  <c r="U59" i="19"/>
  <c r="T59" i="19"/>
  <c r="S59" i="19"/>
  <c r="AB58" i="19"/>
  <c r="AA58" i="19"/>
  <c r="Z58" i="19"/>
  <c r="Y58" i="19"/>
  <c r="X58" i="19"/>
  <c r="W58" i="19"/>
  <c r="V58" i="19"/>
  <c r="U58" i="19"/>
  <c r="T58" i="19"/>
  <c r="S58" i="19"/>
  <c r="AB57" i="19"/>
  <c r="AA57" i="19"/>
  <c r="Z57" i="19"/>
  <c r="Y57" i="19"/>
  <c r="X57" i="19"/>
  <c r="W57" i="19"/>
  <c r="V57" i="19"/>
  <c r="U57" i="19"/>
  <c r="T57" i="19"/>
  <c r="S57" i="19"/>
  <c r="AB56" i="19"/>
  <c r="AA56" i="19"/>
  <c r="Z56" i="19"/>
  <c r="Y56" i="19"/>
  <c r="X56" i="19"/>
  <c r="W56" i="19"/>
  <c r="V56" i="19"/>
  <c r="U56" i="19"/>
  <c r="T56" i="19"/>
  <c r="S56" i="19"/>
  <c r="AB55" i="19"/>
  <c r="AA55" i="19"/>
  <c r="Z55" i="19"/>
  <c r="Y55" i="19"/>
  <c r="X55" i="19"/>
  <c r="W55" i="19"/>
  <c r="V55" i="19"/>
  <c r="U55" i="19"/>
  <c r="T55" i="19"/>
  <c r="S55" i="19"/>
  <c r="AB54" i="19"/>
  <c r="AA54" i="19"/>
  <c r="Z54" i="19"/>
  <c r="Y54" i="19"/>
  <c r="X54" i="19"/>
  <c r="W54" i="19"/>
  <c r="V54" i="19"/>
  <c r="U54" i="19"/>
  <c r="T54" i="19"/>
  <c r="S54" i="19"/>
  <c r="AB53" i="19"/>
  <c r="AA53" i="19"/>
  <c r="Z53" i="19"/>
  <c r="Y53" i="19"/>
  <c r="X53" i="19"/>
  <c r="W53" i="19"/>
  <c r="V53" i="19"/>
  <c r="U53" i="19"/>
  <c r="T53" i="19"/>
  <c r="S53" i="19"/>
  <c r="AB52" i="19"/>
  <c r="AA52" i="19"/>
  <c r="Z52" i="19"/>
  <c r="Y52" i="19"/>
  <c r="X52" i="19"/>
  <c r="W52" i="19"/>
  <c r="V52" i="19"/>
  <c r="U52" i="19"/>
  <c r="T52" i="19"/>
  <c r="S52" i="19"/>
  <c r="AB51" i="19"/>
  <c r="AA51" i="19"/>
  <c r="Z51" i="19"/>
  <c r="Y51" i="19"/>
  <c r="X51" i="19"/>
  <c r="W51" i="19"/>
  <c r="V51" i="19"/>
  <c r="U51" i="19"/>
  <c r="T51" i="19"/>
  <c r="S51" i="19"/>
  <c r="AB50" i="19"/>
  <c r="AA50" i="19"/>
  <c r="Z50" i="19"/>
  <c r="Y50" i="19"/>
  <c r="X50" i="19"/>
  <c r="W50" i="19"/>
  <c r="V50" i="19"/>
  <c r="U50" i="19"/>
  <c r="T50" i="19"/>
  <c r="S50" i="19"/>
  <c r="AB49" i="19"/>
  <c r="AA49" i="19"/>
  <c r="Z49" i="19"/>
  <c r="Y49" i="19"/>
  <c r="X49" i="19"/>
  <c r="W49" i="19"/>
  <c r="V49" i="19"/>
  <c r="U49" i="19"/>
  <c r="T49" i="19"/>
  <c r="S49" i="19"/>
  <c r="AB48" i="19"/>
  <c r="AA48" i="19"/>
  <c r="Z48" i="19"/>
  <c r="Y48" i="19"/>
  <c r="X48" i="19"/>
  <c r="W48" i="19"/>
  <c r="V48" i="19"/>
  <c r="U48" i="19"/>
  <c r="T48" i="19"/>
  <c r="S48" i="19"/>
  <c r="AB47" i="19"/>
  <c r="AA47" i="19"/>
  <c r="Z47" i="19"/>
  <c r="Y47" i="19"/>
  <c r="X47" i="19"/>
  <c r="W47" i="19"/>
  <c r="V47" i="19"/>
  <c r="U47" i="19"/>
  <c r="T47" i="19"/>
  <c r="S47" i="19"/>
  <c r="AB46" i="19"/>
  <c r="AA46" i="19"/>
  <c r="Z46" i="19"/>
  <c r="Y46" i="19"/>
  <c r="X46" i="19"/>
  <c r="W46" i="19"/>
  <c r="V46" i="19"/>
  <c r="U46" i="19"/>
  <c r="T46" i="19"/>
  <c r="S46" i="19"/>
  <c r="AB45" i="19"/>
  <c r="AA45" i="19"/>
  <c r="Z45" i="19"/>
  <c r="Y45" i="19"/>
  <c r="X45" i="19"/>
  <c r="W45" i="19"/>
  <c r="V45" i="19"/>
  <c r="U45" i="19"/>
  <c r="T45" i="19"/>
  <c r="S45" i="19"/>
  <c r="AB44" i="19"/>
  <c r="AA44" i="19"/>
  <c r="Z44" i="19"/>
  <c r="Y44" i="19"/>
  <c r="X44" i="19"/>
  <c r="W44" i="19"/>
  <c r="V44" i="19"/>
  <c r="U44" i="19"/>
  <c r="T44" i="19"/>
  <c r="S44" i="19"/>
  <c r="AB43" i="19"/>
  <c r="AA43" i="19"/>
  <c r="Z43" i="19"/>
  <c r="Y43" i="19"/>
  <c r="X43" i="19"/>
  <c r="W43" i="19"/>
  <c r="V43" i="19"/>
  <c r="U43" i="19"/>
  <c r="T43" i="19"/>
  <c r="S43" i="19"/>
  <c r="AB42" i="19"/>
  <c r="AA42" i="19"/>
  <c r="Z42" i="19"/>
  <c r="Y42" i="19"/>
  <c r="X42" i="19"/>
  <c r="W42" i="19"/>
  <c r="V42" i="19"/>
  <c r="U42" i="19"/>
  <c r="T42" i="19"/>
  <c r="S42" i="19"/>
  <c r="S5" i="19"/>
  <c r="T5" i="19"/>
  <c r="U5" i="19"/>
  <c r="V5" i="19"/>
  <c r="W5" i="19"/>
  <c r="X5" i="19"/>
  <c r="Y5" i="19"/>
  <c r="Z5" i="19"/>
  <c r="AA5" i="19"/>
  <c r="AB5" i="19"/>
  <c r="S6" i="19"/>
  <c r="T6" i="19"/>
  <c r="U6" i="19"/>
  <c r="V6" i="19"/>
  <c r="W6" i="19"/>
  <c r="X6" i="19"/>
  <c r="Y6" i="19"/>
  <c r="Z6" i="19"/>
  <c r="AA6" i="19"/>
  <c r="AB6" i="19"/>
  <c r="S7" i="19"/>
  <c r="T7" i="19"/>
  <c r="U7" i="19"/>
  <c r="V7" i="19"/>
  <c r="W7" i="19"/>
  <c r="X7" i="19"/>
  <c r="Y7" i="19"/>
  <c r="Z7" i="19"/>
  <c r="AA7" i="19"/>
  <c r="AB7" i="19"/>
  <c r="S8" i="19"/>
  <c r="T8" i="19"/>
  <c r="U8" i="19"/>
  <c r="V8" i="19"/>
  <c r="W8" i="19"/>
  <c r="X8" i="19"/>
  <c r="Y8" i="19"/>
  <c r="Z8" i="19"/>
  <c r="AA8" i="19"/>
  <c r="AB8" i="19"/>
  <c r="S9" i="19"/>
  <c r="T9" i="19"/>
  <c r="U9" i="19"/>
  <c r="V9" i="19"/>
  <c r="W9" i="19"/>
  <c r="X9" i="19"/>
  <c r="Y9" i="19"/>
  <c r="Z9" i="19"/>
  <c r="AA9" i="19"/>
  <c r="AB9" i="19"/>
  <c r="S10" i="19"/>
  <c r="T10" i="19"/>
  <c r="U10" i="19"/>
  <c r="V10" i="19"/>
  <c r="W10" i="19"/>
  <c r="X10" i="19"/>
  <c r="Y10" i="19"/>
  <c r="Z10" i="19"/>
  <c r="AA10" i="19"/>
  <c r="AB10" i="19"/>
  <c r="S11" i="19"/>
  <c r="T11" i="19"/>
  <c r="U11" i="19"/>
  <c r="V11" i="19"/>
  <c r="W11" i="19"/>
  <c r="X11" i="19"/>
  <c r="Y11" i="19"/>
  <c r="Z11" i="19"/>
  <c r="AA11" i="19"/>
  <c r="AB11" i="19"/>
  <c r="S12" i="19"/>
  <c r="T12" i="19"/>
  <c r="U12" i="19"/>
  <c r="V12" i="19"/>
  <c r="W12" i="19"/>
  <c r="X12" i="19"/>
  <c r="Y12" i="19"/>
  <c r="Z12" i="19"/>
  <c r="AA12" i="19"/>
  <c r="AB12" i="19"/>
  <c r="S13" i="19"/>
  <c r="T13" i="19"/>
  <c r="U13" i="19"/>
  <c r="V13" i="19"/>
  <c r="W13" i="19"/>
  <c r="X13" i="19"/>
  <c r="Y13" i="19"/>
  <c r="Z13" i="19"/>
  <c r="AA13" i="19"/>
  <c r="AB13" i="19"/>
  <c r="S14" i="19"/>
  <c r="T14" i="19"/>
  <c r="U14" i="19"/>
  <c r="V14" i="19"/>
  <c r="W14" i="19"/>
  <c r="X14" i="19"/>
  <c r="Y14" i="19"/>
  <c r="Z14" i="19"/>
  <c r="AA14" i="19"/>
  <c r="AB14" i="19"/>
  <c r="S15" i="19"/>
  <c r="T15" i="19"/>
  <c r="U15" i="19"/>
  <c r="V15" i="19"/>
  <c r="W15" i="19"/>
  <c r="X15" i="19"/>
  <c r="Y15" i="19"/>
  <c r="Z15" i="19"/>
  <c r="AA15" i="19"/>
  <c r="AB15" i="19"/>
  <c r="S16" i="19"/>
  <c r="T16" i="19"/>
  <c r="U16" i="19"/>
  <c r="V16" i="19"/>
  <c r="W16" i="19"/>
  <c r="X16" i="19"/>
  <c r="Y16" i="19"/>
  <c r="Z16" i="19"/>
  <c r="AA16" i="19"/>
  <c r="AB16" i="19"/>
  <c r="S17" i="19"/>
  <c r="T17" i="19"/>
  <c r="U17" i="19"/>
  <c r="V17" i="19"/>
  <c r="W17" i="19"/>
  <c r="X17" i="19"/>
  <c r="Y17" i="19"/>
  <c r="Z17" i="19"/>
  <c r="AA17" i="19"/>
  <c r="AB17" i="19"/>
  <c r="S18" i="19"/>
  <c r="T18" i="19"/>
  <c r="U18" i="19"/>
  <c r="V18" i="19"/>
  <c r="W18" i="19"/>
  <c r="X18" i="19"/>
  <c r="Y18" i="19"/>
  <c r="Z18" i="19"/>
  <c r="AA18" i="19"/>
  <c r="AB18" i="19"/>
  <c r="S19" i="19"/>
  <c r="T19" i="19"/>
  <c r="U19" i="19"/>
  <c r="V19" i="19"/>
  <c r="W19" i="19"/>
  <c r="X19" i="19"/>
  <c r="Y19" i="19"/>
  <c r="Z19" i="19"/>
  <c r="AA19" i="19"/>
  <c r="AB19" i="19"/>
  <c r="S20" i="19"/>
  <c r="T20" i="19"/>
  <c r="U20" i="19"/>
  <c r="V20" i="19"/>
  <c r="W20" i="19"/>
  <c r="X20" i="19"/>
  <c r="Y20" i="19"/>
  <c r="Z20" i="19"/>
  <c r="AA20" i="19"/>
  <c r="AB20" i="19"/>
  <c r="S21" i="19"/>
  <c r="T21" i="19"/>
  <c r="U21" i="19"/>
  <c r="V21" i="19"/>
  <c r="W21" i="19"/>
  <c r="X21" i="19"/>
  <c r="Y21" i="19"/>
  <c r="Z21" i="19"/>
  <c r="AA21" i="19"/>
  <c r="AB21" i="19"/>
  <c r="S22" i="19"/>
  <c r="T22" i="19"/>
  <c r="U22" i="19"/>
  <c r="V22" i="19"/>
  <c r="W22" i="19"/>
  <c r="X22" i="19"/>
  <c r="Y22" i="19"/>
  <c r="Z22" i="19"/>
  <c r="AA22" i="19"/>
  <c r="AB22" i="19"/>
  <c r="S23" i="19"/>
  <c r="T23" i="19"/>
  <c r="U23" i="19"/>
  <c r="V23" i="19"/>
  <c r="W23" i="19"/>
  <c r="X23" i="19"/>
  <c r="Y23" i="19"/>
  <c r="Z23" i="19"/>
  <c r="AA23" i="19"/>
  <c r="AB23" i="19"/>
  <c r="S24" i="19"/>
  <c r="T24" i="19"/>
  <c r="U24" i="19"/>
  <c r="V24" i="19"/>
  <c r="W24" i="19"/>
  <c r="X24" i="19"/>
  <c r="Y24" i="19"/>
  <c r="Z24" i="19"/>
  <c r="AA24" i="19"/>
  <c r="AB24" i="19"/>
  <c r="S25" i="19"/>
  <c r="T25" i="19"/>
  <c r="U25" i="19"/>
  <c r="V25" i="19"/>
  <c r="W25" i="19"/>
  <c r="X25" i="19"/>
  <c r="Y25" i="19"/>
  <c r="Z25" i="19"/>
  <c r="AA25" i="19"/>
  <c r="AB25" i="19"/>
  <c r="S26" i="19"/>
  <c r="T26" i="19"/>
  <c r="U26" i="19"/>
  <c r="V26" i="19"/>
  <c r="W26" i="19"/>
  <c r="X26" i="19"/>
  <c r="Y26" i="19"/>
  <c r="Z26" i="19"/>
  <c r="AA26" i="19"/>
  <c r="AB26" i="19"/>
  <c r="S27" i="19"/>
  <c r="T27" i="19"/>
  <c r="U27" i="19"/>
  <c r="V27" i="19"/>
  <c r="W27" i="19"/>
  <c r="X27" i="19"/>
  <c r="Y27" i="19"/>
  <c r="Z27" i="19"/>
  <c r="AA27" i="19"/>
  <c r="AB27" i="19"/>
  <c r="S28" i="19"/>
  <c r="T28" i="19"/>
  <c r="U28" i="19"/>
  <c r="V28" i="19"/>
  <c r="W28" i="19"/>
  <c r="X28" i="19"/>
  <c r="Y28" i="19"/>
  <c r="Z28" i="19"/>
  <c r="AA28" i="19"/>
  <c r="AB28" i="19"/>
  <c r="S29" i="19"/>
  <c r="T29" i="19"/>
  <c r="U29" i="19"/>
  <c r="V29" i="19"/>
  <c r="W29" i="19"/>
  <c r="X29" i="19"/>
  <c r="Y29" i="19"/>
  <c r="Z29" i="19"/>
  <c r="AA29" i="19"/>
  <c r="AB29" i="19"/>
  <c r="S30" i="19"/>
  <c r="T30" i="19"/>
  <c r="U30" i="19"/>
  <c r="V30" i="19"/>
  <c r="W30" i="19"/>
  <c r="X30" i="19"/>
  <c r="Y30" i="19"/>
  <c r="Z30" i="19"/>
  <c r="AA30" i="19"/>
  <c r="AB30" i="19"/>
  <c r="S31" i="19"/>
  <c r="T31" i="19"/>
  <c r="U31" i="19"/>
  <c r="V31" i="19"/>
  <c r="W31" i="19"/>
  <c r="X31" i="19"/>
  <c r="Y31" i="19"/>
  <c r="Z31" i="19"/>
  <c r="AA31" i="19"/>
  <c r="AB31" i="19"/>
  <c r="S32" i="19"/>
  <c r="T32" i="19"/>
  <c r="U32" i="19"/>
  <c r="V32" i="19"/>
  <c r="W32" i="19"/>
  <c r="X32" i="19"/>
  <c r="Y32" i="19"/>
  <c r="Z32" i="19"/>
  <c r="AA32" i="19"/>
  <c r="AB32" i="19"/>
  <c r="S33" i="19"/>
  <c r="T33" i="19"/>
  <c r="U33" i="19"/>
  <c r="V33" i="19"/>
  <c r="W33" i="19"/>
  <c r="X33" i="19"/>
  <c r="Y33" i="19"/>
  <c r="Z33" i="19"/>
  <c r="AA33" i="19"/>
  <c r="AB33" i="19"/>
  <c r="S34" i="19"/>
  <c r="T34" i="19"/>
  <c r="U34" i="19"/>
  <c r="V34" i="19"/>
  <c r="W34" i="19"/>
  <c r="X34" i="19"/>
  <c r="Y34" i="19"/>
  <c r="Z34" i="19"/>
  <c r="AA34" i="19"/>
  <c r="AB34" i="19"/>
  <c r="S35" i="19"/>
  <c r="T35" i="19"/>
  <c r="U35" i="19"/>
  <c r="V35" i="19"/>
  <c r="W35" i="19"/>
  <c r="X35" i="19"/>
  <c r="Y35" i="19"/>
  <c r="Z35" i="19"/>
  <c r="AA35" i="19"/>
  <c r="AB35" i="19"/>
  <c r="S36" i="19"/>
  <c r="T36" i="19"/>
  <c r="U36" i="19"/>
  <c r="V36" i="19"/>
  <c r="W36" i="19"/>
  <c r="X36" i="19"/>
  <c r="Y36" i="19"/>
  <c r="Z36" i="19"/>
  <c r="AA36" i="19"/>
  <c r="AB36" i="19"/>
  <c r="S37" i="19"/>
  <c r="T37" i="19"/>
  <c r="U37" i="19"/>
  <c r="V37" i="19"/>
  <c r="W37" i="19"/>
  <c r="X37" i="19"/>
  <c r="Y37" i="19"/>
  <c r="Z37" i="19"/>
  <c r="AA37" i="19"/>
  <c r="AB37" i="19"/>
  <c r="S38" i="19"/>
  <c r="T38" i="19"/>
  <c r="U38" i="19"/>
  <c r="V38" i="19"/>
  <c r="W38" i="19"/>
  <c r="X38" i="19"/>
  <c r="Y38" i="19"/>
  <c r="Z38" i="19"/>
  <c r="AA38" i="19"/>
  <c r="AB38" i="19"/>
  <c r="AB4" i="19"/>
  <c r="AA4" i="19"/>
  <c r="Z4" i="19"/>
  <c r="Y4" i="19"/>
  <c r="X4" i="19"/>
  <c r="W4" i="19"/>
  <c r="V4" i="19"/>
  <c r="U4" i="19"/>
  <c r="T4" i="19"/>
  <c r="S4" i="19"/>
  <c r="J66" i="14"/>
  <c r="I66" i="14"/>
  <c r="H66" i="14"/>
  <c r="G66" i="14"/>
  <c r="F66" i="14"/>
  <c r="E66" i="14"/>
  <c r="D66" i="14"/>
  <c r="C66" i="14"/>
  <c r="J65" i="14"/>
  <c r="I65" i="14"/>
  <c r="H65" i="14"/>
  <c r="G65" i="14"/>
  <c r="F65" i="14"/>
  <c r="E65" i="14"/>
  <c r="D65" i="14"/>
  <c r="C65" i="14"/>
  <c r="J64" i="14"/>
  <c r="I64" i="14"/>
  <c r="H64" i="14"/>
  <c r="G64" i="14"/>
  <c r="F64" i="14"/>
  <c r="E64" i="14"/>
  <c r="D64" i="14"/>
  <c r="C64" i="14"/>
  <c r="J63" i="14"/>
  <c r="I63" i="14"/>
  <c r="H63" i="14"/>
  <c r="G63" i="14"/>
  <c r="F63" i="14"/>
  <c r="E63" i="14"/>
  <c r="D63" i="14"/>
  <c r="C63" i="14"/>
  <c r="J62" i="14"/>
  <c r="I62" i="14"/>
  <c r="H62" i="14"/>
  <c r="G62" i="14"/>
  <c r="F62" i="14"/>
  <c r="E62" i="14"/>
  <c r="D62" i="14"/>
  <c r="C62" i="14"/>
  <c r="J61" i="14"/>
  <c r="I61" i="14"/>
  <c r="H61" i="14"/>
  <c r="G61" i="14"/>
  <c r="F61" i="14"/>
  <c r="E61" i="14"/>
  <c r="D61" i="14"/>
  <c r="C61" i="14"/>
  <c r="J57" i="14"/>
  <c r="I57" i="14"/>
  <c r="H57" i="14"/>
  <c r="G57" i="14"/>
  <c r="F57" i="14"/>
  <c r="E57" i="14"/>
  <c r="D57" i="14"/>
  <c r="C57" i="14"/>
  <c r="J56" i="14"/>
  <c r="I56" i="14"/>
  <c r="H56" i="14"/>
  <c r="G56" i="14"/>
  <c r="F56" i="14"/>
  <c r="E56" i="14"/>
  <c r="D56" i="14"/>
  <c r="C56" i="14"/>
  <c r="J55" i="14"/>
  <c r="I55" i="14"/>
  <c r="H55" i="14"/>
  <c r="G55" i="14"/>
  <c r="F55" i="14"/>
  <c r="E55" i="14"/>
  <c r="D55" i="14"/>
  <c r="C55" i="14"/>
  <c r="J54" i="14"/>
  <c r="I54" i="14"/>
  <c r="H54" i="14"/>
  <c r="G54" i="14"/>
  <c r="F54" i="14"/>
  <c r="E54" i="14"/>
  <c r="D54" i="14"/>
  <c r="C54" i="14"/>
  <c r="J53" i="14"/>
  <c r="I53" i="14"/>
  <c r="H53" i="14"/>
  <c r="G53" i="14"/>
  <c r="F53" i="14"/>
  <c r="E53" i="14"/>
  <c r="D53" i="14"/>
  <c r="C53" i="14"/>
  <c r="J52" i="14"/>
  <c r="I52" i="14"/>
  <c r="H52" i="14"/>
  <c r="G52" i="14"/>
  <c r="F52" i="14"/>
  <c r="E52" i="14"/>
  <c r="D52" i="14"/>
  <c r="C52" i="14"/>
  <c r="C44" i="14"/>
  <c r="D44" i="14"/>
  <c r="E44" i="14"/>
  <c r="F44" i="14"/>
  <c r="G44" i="14"/>
  <c r="H44" i="14"/>
  <c r="I44" i="14"/>
  <c r="J44" i="14"/>
  <c r="C45" i="14"/>
  <c r="D45" i="14"/>
  <c r="E45" i="14"/>
  <c r="F45" i="14"/>
  <c r="G45" i="14"/>
  <c r="H45" i="14"/>
  <c r="I45" i="14"/>
  <c r="J45" i="14"/>
  <c r="C46" i="14"/>
  <c r="D46" i="14"/>
  <c r="E46" i="14"/>
  <c r="F46" i="14"/>
  <c r="G46" i="14"/>
  <c r="H46" i="14"/>
  <c r="I46" i="14"/>
  <c r="J46" i="14"/>
  <c r="C47" i="14"/>
  <c r="D47" i="14"/>
  <c r="E47" i="14"/>
  <c r="F47" i="14"/>
  <c r="G47" i="14"/>
  <c r="H47" i="14"/>
  <c r="I47" i="14"/>
  <c r="J47" i="14"/>
  <c r="C48" i="14"/>
  <c r="D48" i="14"/>
  <c r="E48" i="14"/>
  <c r="F48" i="14"/>
  <c r="G48" i="14"/>
  <c r="H48" i="14"/>
  <c r="I48" i="14"/>
  <c r="J48" i="14"/>
  <c r="I43" i="14"/>
  <c r="G43" i="14"/>
  <c r="E43" i="14"/>
  <c r="C43" i="14"/>
  <c r="J43" i="14"/>
  <c r="H43" i="14"/>
  <c r="F43" i="14"/>
  <c r="D43" i="14"/>
  <c r="J21" i="12"/>
  <c r="I21" i="12"/>
  <c r="H21" i="12"/>
  <c r="G21" i="12"/>
  <c r="F21" i="12"/>
  <c r="E21" i="12"/>
  <c r="J18" i="12"/>
  <c r="I18" i="12"/>
  <c r="H18" i="12"/>
  <c r="G18" i="12"/>
  <c r="F18" i="12"/>
  <c r="E18" i="12"/>
  <c r="J15" i="12"/>
  <c r="I15" i="12"/>
  <c r="H15" i="12"/>
  <c r="G15" i="12"/>
  <c r="F15" i="12"/>
  <c r="E15" i="12"/>
  <c r="D21" i="12"/>
  <c r="C21" i="12"/>
  <c r="D18" i="12"/>
  <c r="C18" i="12"/>
  <c r="D15" i="12"/>
  <c r="C15" i="12"/>
  <c r="F63" i="18"/>
  <c r="F64" i="18"/>
  <c r="F65" i="18"/>
  <c r="F66" i="18"/>
  <c r="F67" i="18"/>
  <c r="E63" i="18"/>
  <c r="E64" i="18"/>
  <c r="E65" i="18"/>
  <c r="E66" i="18"/>
  <c r="E67" i="18"/>
  <c r="C63" i="18"/>
  <c r="D63" i="18"/>
  <c r="C64" i="18"/>
  <c r="D64" i="18"/>
  <c r="C65" i="18"/>
  <c r="D65" i="18"/>
  <c r="C66" i="18"/>
  <c r="D66" i="18"/>
  <c r="C67" i="18"/>
  <c r="D67" i="18"/>
  <c r="F62" i="18"/>
  <c r="E62" i="18"/>
  <c r="D62" i="18"/>
  <c r="C62" i="18"/>
  <c r="C53" i="18"/>
  <c r="D53" i="18"/>
  <c r="C54" i="18"/>
  <c r="D54" i="18"/>
  <c r="C55" i="18"/>
  <c r="D55" i="18"/>
  <c r="C56" i="18"/>
  <c r="D56" i="18"/>
  <c r="C57" i="18"/>
  <c r="D57" i="18"/>
  <c r="E53" i="18"/>
  <c r="F53" i="18"/>
  <c r="E54" i="18"/>
  <c r="F54" i="18"/>
  <c r="E55" i="18"/>
  <c r="F55" i="18"/>
  <c r="E56" i="18"/>
  <c r="F56" i="18"/>
  <c r="E57" i="18"/>
  <c r="F57" i="18"/>
  <c r="F52" i="18"/>
  <c r="E52" i="18"/>
  <c r="D52" i="18"/>
  <c r="C52" i="18"/>
  <c r="E43" i="18"/>
  <c r="E44" i="18"/>
  <c r="E45" i="18"/>
  <c r="E46" i="18"/>
  <c r="E47" i="18"/>
  <c r="F43" i="18"/>
  <c r="F44" i="18"/>
  <c r="F45" i="18"/>
  <c r="F46" i="18"/>
  <c r="F47" i="18"/>
  <c r="F42" i="18"/>
  <c r="E42" i="18"/>
  <c r="D43" i="18"/>
  <c r="D44" i="18"/>
  <c r="D45" i="18"/>
  <c r="D46" i="18"/>
  <c r="D47" i="18"/>
  <c r="D42" i="18"/>
  <c r="C43" i="18"/>
  <c r="C44" i="18"/>
  <c r="C45" i="18"/>
  <c r="C46" i="18"/>
  <c r="C47" i="18"/>
  <c r="C42" i="18"/>
  <c r="L25" i="21"/>
  <c r="L26" i="21"/>
  <c r="L27" i="21"/>
  <c r="L30" i="21"/>
  <c r="K25" i="21"/>
  <c r="K26" i="21"/>
  <c r="K27" i="21"/>
  <c r="K30" i="21"/>
  <c r="J25" i="21"/>
  <c r="J26" i="21"/>
  <c r="J27" i="21"/>
  <c r="J30" i="21"/>
  <c r="I25" i="21"/>
  <c r="I26" i="21"/>
  <c r="I27" i="21"/>
  <c r="I30" i="21"/>
  <c r="F25" i="21"/>
  <c r="F26" i="21"/>
  <c r="F27" i="21"/>
  <c r="F30" i="21"/>
  <c r="E25" i="21"/>
  <c r="E26" i="21"/>
  <c r="E27" i="21"/>
  <c r="E30" i="21"/>
  <c r="D25" i="21"/>
  <c r="D26" i="21"/>
  <c r="D27" i="21"/>
  <c r="D30" i="21"/>
  <c r="C25" i="21"/>
  <c r="C26" i="21"/>
  <c r="C27" i="21"/>
  <c r="C30" i="21"/>
  <c r="L29" i="21"/>
  <c r="K29" i="21"/>
  <c r="J29" i="21"/>
  <c r="I29" i="21"/>
  <c r="F29" i="21"/>
  <c r="E29" i="21"/>
  <c r="D29" i="21"/>
  <c r="C29" i="21"/>
  <c r="I19" i="20"/>
  <c r="I18" i="20"/>
  <c r="I17" i="20"/>
  <c r="G19" i="20"/>
  <c r="G18" i="20"/>
  <c r="G17" i="20"/>
  <c r="E19" i="20"/>
  <c r="E18" i="20"/>
  <c r="E17" i="20"/>
  <c r="C19" i="20"/>
  <c r="C18" i="20"/>
  <c r="C17" i="20"/>
  <c r="I22" i="20"/>
  <c r="G22" i="20"/>
  <c r="E22" i="20"/>
  <c r="C22" i="20"/>
  <c r="I21" i="20"/>
  <c r="G21" i="20"/>
  <c r="E21" i="20"/>
  <c r="C21" i="20"/>
  <c r="F49" i="13"/>
  <c r="E49" i="13"/>
  <c r="D49" i="13"/>
  <c r="C49" i="13"/>
  <c r="B49" i="13"/>
  <c r="F48" i="13"/>
  <c r="E48" i="13"/>
  <c r="D48" i="13"/>
  <c r="C48" i="13"/>
  <c r="B48" i="13"/>
  <c r="F25" i="13"/>
  <c r="E25" i="13"/>
  <c r="D25" i="13"/>
  <c r="C25" i="13"/>
  <c r="B25" i="13"/>
  <c r="F24" i="13"/>
  <c r="E24" i="13"/>
  <c r="D24" i="13"/>
  <c r="C24" i="13"/>
  <c r="B24" i="13"/>
  <c r="C12" i="13"/>
  <c r="D12" i="13"/>
  <c r="E12" i="13"/>
  <c r="F12" i="13"/>
  <c r="C13" i="13"/>
  <c r="D13" i="13"/>
  <c r="E13" i="13"/>
  <c r="F13" i="13"/>
  <c r="B13" i="13"/>
  <c r="B12" i="13"/>
  <c r="K56" i="16"/>
  <c r="K57" i="16"/>
  <c r="K58" i="16"/>
  <c r="K61" i="16"/>
  <c r="K60" i="16"/>
  <c r="I58" i="16"/>
  <c r="I57" i="16"/>
  <c r="I56" i="16"/>
  <c r="G58" i="16"/>
  <c r="G57" i="16"/>
  <c r="G56" i="16"/>
  <c r="E58" i="16"/>
  <c r="E57" i="16"/>
  <c r="E56" i="16"/>
  <c r="C58" i="16"/>
  <c r="C57" i="16"/>
  <c r="C56" i="16"/>
  <c r="I61" i="16"/>
  <c r="G61" i="16"/>
  <c r="E61" i="16"/>
  <c r="C61" i="16"/>
  <c r="I60" i="16"/>
  <c r="G60" i="16"/>
  <c r="E60" i="16"/>
  <c r="C60" i="16"/>
  <c r="I19" i="16"/>
  <c r="I18" i="16"/>
  <c r="I17" i="16"/>
  <c r="G19" i="16"/>
  <c r="G18" i="16"/>
  <c r="G17" i="16"/>
  <c r="E19" i="16"/>
  <c r="E18" i="16"/>
  <c r="E17" i="16"/>
  <c r="C19" i="16"/>
  <c r="C18" i="16"/>
  <c r="C17" i="16"/>
  <c r="I23" i="16"/>
  <c r="G23" i="16"/>
  <c r="E23" i="16"/>
  <c r="C23" i="16"/>
  <c r="I22" i="16"/>
  <c r="G22" i="16"/>
  <c r="E22" i="16"/>
  <c r="C22" i="16"/>
  <c r="I19" i="17"/>
  <c r="I18" i="17"/>
  <c r="G18" i="17"/>
  <c r="E18" i="17"/>
  <c r="C18" i="17"/>
  <c r="G19" i="17"/>
  <c r="E19" i="17"/>
  <c r="I17" i="17"/>
  <c r="G17" i="17"/>
  <c r="E17" i="17"/>
  <c r="C19" i="17"/>
  <c r="C17" i="17"/>
  <c r="I22" i="17"/>
  <c r="G22" i="17"/>
  <c r="E22" i="17"/>
  <c r="C22" i="17"/>
  <c r="I21" i="17"/>
  <c r="G21" i="17"/>
  <c r="E21" i="17"/>
  <c r="C21" i="17"/>
  <c r="O58" i="17"/>
  <c r="O57" i="17"/>
  <c r="O56" i="17"/>
  <c r="L58" i="17"/>
  <c r="L57" i="17"/>
  <c r="L56" i="17"/>
  <c r="O61" i="17"/>
  <c r="O60" i="17"/>
  <c r="L61" i="17"/>
  <c r="L60" i="17"/>
  <c r="I58" i="17"/>
  <c r="I56" i="17"/>
  <c r="I57" i="17"/>
  <c r="F57" i="17"/>
  <c r="F58" i="17"/>
  <c r="F56" i="17"/>
  <c r="C58" i="17"/>
  <c r="C57" i="17"/>
  <c r="C56" i="17"/>
  <c r="I61" i="17"/>
  <c r="F61" i="17"/>
  <c r="C61" i="17"/>
  <c r="I60" i="17"/>
  <c r="F60" i="17"/>
  <c r="C60" i="17"/>
  <c r="D23" i="15"/>
  <c r="D24" i="15"/>
  <c r="D25" i="15"/>
  <c r="D27" i="15"/>
  <c r="E23" i="15"/>
  <c r="E24" i="15"/>
  <c r="E25" i="15"/>
  <c r="E27" i="15"/>
  <c r="F23" i="15"/>
  <c r="F24" i="15"/>
  <c r="F25" i="15"/>
  <c r="F27" i="15"/>
  <c r="G23" i="15"/>
  <c r="G24" i="15"/>
  <c r="G25" i="15"/>
  <c r="G27" i="15"/>
  <c r="H23" i="15"/>
  <c r="H24" i="15"/>
  <c r="H25" i="15"/>
  <c r="H27" i="15"/>
  <c r="I23" i="15"/>
  <c r="I24" i="15"/>
  <c r="I25" i="15"/>
  <c r="I27" i="15"/>
  <c r="J23" i="15"/>
  <c r="J24" i="15"/>
  <c r="J25" i="15"/>
  <c r="J27" i="15"/>
  <c r="K23" i="15"/>
  <c r="K24" i="15"/>
  <c r="K25" i="15"/>
  <c r="K27" i="15"/>
  <c r="D28" i="15"/>
  <c r="E28" i="15"/>
  <c r="F28" i="15"/>
  <c r="G28" i="15"/>
  <c r="H28" i="15"/>
  <c r="I28" i="15"/>
  <c r="J28" i="15"/>
  <c r="K28" i="15"/>
  <c r="C23" i="15"/>
  <c r="C24" i="15"/>
  <c r="C25" i="15"/>
  <c r="C28" i="15"/>
  <c r="C27" i="15"/>
  <c r="G24" i="11"/>
  <c r="G23" i="11"/>
  <c r="G22" i="11"/>
  <c r="E24" i="11"/>
  <c r="E23" i="11"/>
  <c r="E22" i="11"/>
  <c r="C24" i="11"/>
  <c r="C23" i="11"/>
  <c r="C22" i="11"/>
  <c r="G28" i="11"/>
  <c r="E28" i="11"/>
  <c r="C28" i="11"/>
  <c r="G27" i="11"/>
  <c r="E27" i="11"/>
  <c r="C27" i="11"/>
</calcChain>
</file>

<file path=xl/sharedStrings.xml><?xml version="1.0" encoding="utf-8"?>
<sst xmlns="http://schemas.openxmlformats.org/spreadsheetml/2006/main" count="463" uniqueCount="74">
  <si>
    <t>UT</t>
  </si>
  <si>
    <t>CXCL10</t>
  </si>
  <si>
    <t>Hk1</t>
  </si>
  <si>
    <t>PkM2</t>
  </si>
  <si>
    <t>Glut1</t>
  </si>
  <si>
    <t>Glut2</t>
  </si>
  <si>
    <t>Glut3</t>
  </si>
  <si>
    <t>Glut4</t>
  </si>
  <si>
    <t>2-DG</t>
  </si>
  <si>
    <t>Metformin</t>
  </si>
  <si>
    <t>Rapamycin</t>
  </si>
  <si>
    <t>Th0 UT</t>
  </si>
  <si>
    <t>IFN-G</t>
  </si>
  <si>
    <t>Tnf-B</t>
  </si>
  <si>
    <t>IL4</t>
  </si>
  <si>
    <t>IL5</t>
  </si>
  <si>
    <t>IL13</t>
  </si>
  <si>
    <t>IL17</t>
  </si>
  <si>
    <t>Th1 UT</t>
  </si>
  <si>
    <t>Th2 UT</t>
  </si>
  <si>
    <t>Th17 UT</t>
  </si>
  <si>
    <t xml:space="preserve"> </t>
  </si>
  <si>
    <t>CCL5</t>
  </si>
  <si>
    <t>CCL5+Lactic Acid</t>
  </si>
  <si>
    <t>CCL5+Sodium Lactate</t>
  </si>
  <si>
    <t>LKO.1</t>
  </si>
  <si>
    <t>sh Slc5a12 2002</t>
  </si>
  <si>
    <t>sh Slc5a12 2004</t>
  </si>
  <si>
    <t>Cxcl10 2h</t>
  </si>
  <si>
    <t>Cxcl10 4h</t>
  </si>
  <si>
    <t>Etomoxir</t>
  </si>
  <si>
    <t>CCL19 / 21</t>
  </si>
  <si>
    <t>Exp #1</t>
  </si>
  <si>
    <t>Exp #2</t>
  </si>
  <si>
    <t>CXCL10 + Lactic Acid</t>
  </si>
  <si>
    <t>CXCL10 + Sodium Lactate</t>
  </si>
  <si>
    <t>Exp #3</t>
  </si>
  <si>
    <t>AV</t>
  </si>
  <si>
    <t>SD</t>
  </si>
  <si>
    <t>Representative</t>
  </si>
  <si>
    <t>time (h)</t>
  </si>
  <si>
    <t>Cumulative migration data from 3 independent experiments (4h timepoint) expressed as % UT</t>
  </si>
  <si>
    <t>Slc5a12 AB</t>
  </si>
  <si>
    <t>Iso AB</t>
  </si>
  <si>
    <t>mean</t>
  </si>
  <si>
    <t>CCL19/21</t>
  </si>
  <si>
    <t>Cumulative migration data from 3 independent experiments (4h timepoint) expressed as % of UT</t>
  </si>
  <si>
    <t>CXCXL10 + Lactic Acid</t>
  </si>
  <si>
    <t>CCL5 + Lactic Acid</t>
  </si>
  <si>
    <t>CCL5 + Sodium Lactate</t>
  </si>
  <si>
    <t>Sodium Lactate</t>
  </si>
  <si>
    <t>Lactic Acid</t>
  </si>
  <si>
    <t>6-NBDG</t>
  </si>
  <si>
    <t>2-NBDG</t>
  </si>
  <si>
    <t>sh LKO.1</t>
  </si>
  <si>
    <t xml:space="preserve"> CHC</t>
  </si>
  <si>
    <t>Phloretin</t>
  </si>
  <si>
    <t>AR-C155858</t>
  </si>
  <si>
    <t>Slc16a1 AB</t>
  </si>
  <si>
    <t>CHC</t>
  </si>
  <si>
    <t>Th0</t>
  </si>
  <si>
    <t>Th1</t>
  </si>
  <si>
    <t>Th2</t>
  </si>
  <si>
    <t>Th17</t>
  </si>
  <si>
    <t>time</t>
  </si>
  <si>
    <t>(min)</t>
  </si>
  <si>
    <t>Cumulative data from 3 independent experiments</t>
  </si>
  <si>
    <t>Hexokinase 1 (normalized to b-actin)</t>
  </si>
  <si>
    <t>Aldolase A (normalized to b-actin)</t>
  </si>
  <si>
    <t>Enolase 1 (normalized to b-actin)</t>
  </si>
  <si>
    <t>Pyruvate Kinase M1/2 (normalized to b-actin)</t>
  </si>
  <si>
    <t>Cxcl10 +  Lactic Acid 2h</t>
  </si>
  <si>
    <t>Cxcl10 + Lactic Acid 4h</t>
  </si>
  <si>
    <t>Cxcl10 + Lactic Acid 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</si>
</sst>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4"/>
  <sheetViews>
    <sheetView tabSelected="1" workbookViewId="0">
      <selection activeCell="I35" sqref="I35"/>
    </sheetView>
  </sheetViews>
  <sheetFormatPr defaultColWidth="8.7109375" defaultRowHeight="12" x14ac:dyDescent="0.25"/>
  <cols>
    <col min="1" max="1" width="12.42578125" style="6" customWidth="1"/>
    <col min="2" max="16384" width="8.7109375" style="6"/>
  </cols>
  <sheetData>
    <row r="3" spans="1:14" ht="12.75" thickBot="1" x14ac:dyDescent="0.25">
      <c r="B3" s="6" t="s">
        <v>40</v>
      </c>
      <c r="C3" s="75" t="s">
        <v>0</v>
      </c>
      <c r="D3" s="75"/>
      <c r="E3" s="75"/>
      <c r="F3" s="75" t="s">
        <v>22</v>
      </c>
      <c r="G3" s="75"/>
      <c r="H3" s="75"/>
      <c r="I3" s="75" t="s">
        <v>23</v>
      </c>
      <c r="J3" s="75"/>
      <c r="K3" s="75"/>
      <c r="L3" s="75" t="s">
        <v>24</v>
      </c>
      <c r="M3" s="75"/>
      <c r="N3" s="75"/>
    </row>
    <row r="4" spans="1:14" x14ac:dyDescent="0.2">
      <c r="A4" s="21" t="s">
        <v>32</v>
      </c>
      <c r="B4" s="22">
        <v>2</v>
      </c>
      <c r="C4" s="39">
        <v>3.2083330000000001</v>
      </c>
      <c r="D4" s="39">
        <v>3.7916669999999999</v>
      </c>
      <c r="E4" s="39">
        <v>4.05</v>
      </c>
      <c r="F4" s="39">
        <v>4.6666670000000003</v>
      </c>
      <c r="G4" s="39">
        <v>5.25</v>
      </c>
      <c r="H4" s="39">
        <v>5.6</v>
      </c>
      <c r="I4" s="39">
        <v>4.0833329999999997</v>
      </c>
      <c r="J4" s="39">
        <v>4.9583329999999997</v>
      </c>
      <c r="K4" s="39">
        <v>4.43</v>
      </c>
      <c r="L4" s="39">
        <v>1.1666669999999999</v>
      </c>
      <c r="M4" s="39">
        <v>0.875</v>
      </c>
      <c r="N4" s="40">
        <v>1.3</v>
      </c>
    </row>
    <row r="5" spans="1:14" x14ac:dyDescent="0.2">
      <c r="A5" s="35" t="s">
        <v>39</v>
      </c>
      <c r="B5" s="34">
        <v>4</v>
      </c>
      <c r="C5" s="41">
        <v>4.5</v>
      </c>
      <c r="D5" s="41">
        <v>4.375</v>
      </c>
      <c r="E5" s="41">
        <v>4.6666670000000003</v>
      </c>
      <c r="F5" s="41">
        <v>6</v>
      </c>
      <c r="G5" s="41">
        <v>7.5833329999999997</v>
      </c>
      <c r="H5" s="41">
        <v>9.625</v>
      </c>
      <c r="I5" s="41">
        <v>8.6999999999999993</v>
      </c>
      <c r="J5" s="41">
        <v>6.7083329999999997</v>
      </c>
      <c r="K5" s="41">
        <v>9.625</v>
      </c>
      <c r="L5" s="41">
        <v>1.86</v>
      </c>
      <c r="M5" s="41">
        <v>2.9166669999999999</v>
      </c>
      <c r="N5" s="42">
        <v>1.4583330000000001</v>
      </c>
    </row>
    <row r="6" spans="1:14" ht="12.75" thickBot="1" x14ac:dyDescent="0.25">
      <c r="A6" s="25"/>
      <c r="B6" s="26">
        <v>6</v>
      </c>
      <c r="C6" s="43">
        <v>6.125</v>
      </c>
      <c r="D6" s="43">
        <v>3.7916669999999999</v>
      </c>
      <c r="E6" s="43">
        <v>5.3620000000000001</v>
      </c>
      <c r="F6" s="43">
        <v>9.9166670000000003</v>
      </c>
      <c r="G6" s="43">
        <v>10.5</v>
      </c>
      <c r="H6" s="43">
        <v>11.4</v>
      </c>
      <c r="I6" s="43">
        <v>12.54167</v>
      </c>
      <c r="J6" s="43">
        <v>13.41667</v>
      </c>
      <c r="K6" s="43">
        <v>12.87</v>
      </c>
      <c r="L6" s="43">
        <v>3.7916669999999999</v>
      </c>
      <c r="M6" s="43">
        <v>3.7916669999999999</v>
      </c>
      <c r="N6" s="44">
        <v>3.24</v>
      </c>
    </row>
    <row r="7" spans="1:14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25">
      <c r="C8" s="12"/>
      <c r="D8" s="12"/>
      <c r="E8" s="11"/>
      <c r="F8" s="12"/>
      <c r="G8" s="12"/>
      <c r="H8" s="12"/>
      <c r="I8" s="12"/>
      <c r="J8" s="12"/>
      <c r="K8" s="12"/>
      <c r="L8" s="12"/>
      <c r="M8" s="11"/>
      <c r="N8" s="11"/>
    </row>
    <row r="9" spans="1:14" x14ac:dyDescent="0.25">
      <c r="A9" s="6" t="s">
        <v>33</v>
      </c>
      <c r="B9" s="1">
        <v>2</v>
      </c>
      <c r="C9" s="2">
        <v>11.36</v>
      </c>
      <c r="D9" s="2">
        <v>11.75</v>
      </c>
      <c r="E9" s="2">
        <v>10.4</v>
      </c>
      <c r="F9" s="2">
        <v>18.940000000000001</v>
      </c>
      <c r="G9" s="2">
        <v>17.37</v>
      </c>
      <c r="H9" s="2">
        <v>19.55</v>
      </c>
      <c r="I9" s="2">
        <v>9.43</v>
      </c>
      <c r="J9" s="2">
        <v>11.27</v>
      </c>
      <c r="K9" s="2">
        <v>11.67</v>
      </c>
      <c r="L9" s="2">
        <v>10.441406381389999</v>
      </c>
      <c r="M9" s="2">
        <v>8.5988051313899998</v>
      </c>
      <c r="N9" s="2">
        <v>9.3288268999999993</v>
      </c>
    </row>
    <row r="10" spans="1:14" x14ac:dyDescent="0.25">
      <c r="B10" s="1">
        <v>4</v>
      </c>
      <c r="C10" s="2">
        <v>18.833300000000001</v>
      </c>
      <c r="D10" s="2">
        <v>17.7333</v>
      </c>
      <c r="E10" s="2">
        <v>20.666699999999999</v>
      </c>
      <c r="F10" s="11">
        <v>33.198031999999998</v>
      </c>
      <c r="G10" s="2">
        <v>34.267240000000001</v>
      </c>
      <c r="H10" s="2">
        <v>30.446135999999999</v>
      </c>
      <c r="I10" s="2">
        <v>20.95833</v>
      </c>
      <c r="J10" s="2">
        <v>21.29167</v>
      </c>
      <c r="K10" s="2">
        <v>23.625</v>
      </c>
      <c r="L10" s="2">
        <v>20.26861375</v>
      </c>
      <c r="M10" s="2">
        <v>14.12660888139</v>
      </c>
      <c r="N10" s="2">
        <v>18.320720999999999</v>
      </c>
    </row>
    <row r="11" spans="1:14" x14ac:dyDescent="0.25">
      <c r="B11" s="1">
        <v>6</v>
      </c>
      <c r="C11" s="2">
        <v>25.833300000000001</v>
      </c>
      <c r="D11" s="2">
        <v>24.416699999999999</v>
      </c>
      <c r="E11" s="2">
        <v>27.18</v>
      </c>
      <c r="F11" s="2">
        <v>43.944800000000001</v>
      </c>
      <c r="G11" s="2">
        <v>45.686</v>
      </c>
      <c r="H11" s="2">
        <v>46.925668244000001</v>
      </c>
      <c r="I11" s="2">
        <v>44.55</v>
      </c>
      <c r="J11" s="2">
        <v>46.291670000000003</v>
      </c>
      <c r="K11" s="2">
        <v>43.666699999999999</v>
      </c>
      <c r="L11" s="2">
        <v>28.253226186100001</v>
      </c>
      <c r="M11" s="2">
        <v>26.4106249361</v>
      </c>
      <c r="N11" s="2">
        <v>27.102032099999999</v>
      </c>
    </row>
    <row r="12" spans="1:14" x14ac:dyDescent="0.2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6" t="s">
        <v>36</v>
      </c>
      <c r="B14" s="6">
        <v>2</v>
      </c>
      <c r="C14" s="3">
        <v>7.0000000000000009</v>
      </c>
      <c r="D14" s="3">
        <v>4.666666666666667</v>
      </c>
      <c r="E14" s="3">
        <v>7.291666666666667</v>
      </c>
      <c r="F14" s="3">
        <v>16.916666666666664</v>
      </c>
      <c r="G14" s="3">
        <v>15.166666666666668</v>
      </c>
      <c r="H14" s="3">
        <v>17.791666666666668</v>
      </c>
      <c r="I14" s="3">
        <v>18.666666666666668</v>
      </c>
      <c r="J14" s="3">
        <v>14.875</v>
      </c>
      <c r="K14" s="3">
        <v>17.208333333333332</v>
      </c>
      <c r="L14" s="3">
        <v>10.499999999999998</v>
      </c>
      <c r="M14" s="3">
        <v>7.3041666666666698</v>
      </c>
      <c r="N14" s="3">
        <v>4.5199999999999996</v>
      </c>
    </row>
    <row r="15" spans="1:14" x14ac:dyDescent="0.25">
      <c r="B15" s="6">
        <v>4</v>
      </c>
      <c r="C15" s="3">
        <v>13.708333333333334</v>
      </c>
      <c r="D15" s="3">
        <v>12.833333333333332</v>
      </c>
      <c r="E15" s="3">
        <v>12.833333333333332</v>
      </c>
      <c r="F15" s="3">
        <v>24.5</v>
      </c>
      <c r="G15" s="3">
        <v>28.291666666666664</v>
      </c>
      <c r="H15" s="3">
        <v>28.291666666666664</v>
      </c>
      <c r="I15" s="3">
        <v>28.000000000000004</v>
      </c>
      <c r="J15" s="3">
        <v>25.083333333333336</v>
      </c>
      <c r="K15" s="3">
        <v>27.1666666666667</v>
      </c>
      <c r="L15" s="3">
        <v>13.125</v>
      </c>
      <c r="M15" s="3">
        <v>11.958333333333334</v>
      </c>
      <c r="N15" s="3">
        <v>13.125</v>
      </c>
    </row>
    <row r="16" spans="1:14" x14ac:dyDescent="0.25">
      <c r="B16" s="6">
        <v>6</v>
      </c>
      <c r="C16" s="3">
        <v>16.041666666666668</v>
      </c>
      <c r="D16" s="3">
        <v>16.625</v>
      </c>
      <c r="E16" s="3">
        <v>13.125</v>
      </c>
      <c r="F16" s="3">
        <v>34.416666666666664</v>
      </c>
      <c r="G16" s="3">
        <v>33.9166666666667</v>
      </c>
      <c r="H16" s="3">
        <v>33.1666666666667</v>
      </c>
      <c r="I16" s="3">
        <v>39.083333333333329</v>
      </c>
      <c r="J16" s="3">
        <v>32.3333333333333</v>
      </c>
      <c r="K16" s="3">
        <v>37.041666666666664</v>
      </c>
      <c r="L16" s="3">
        <v>21.875</v>
      </c>
      <c r="M16" s="3">
        <v>15.458333333333332</v>
      </c>
      <c r="N16" s="3">
        <v>17.5</v>
      </c>
    </row>
    <row r="19" spans="1:14" x14ac:dyDescent="0.25">
      <c r="A19" s="4" t="s">
        <v>46</v>
      </c>
      <c r="B19" s="1"/>
      <c r="C19" s="1"/>
      <c r="D19" s="1"/>
      <c r="E19" s="1"/>
      <c r="F19" s="1"/>
      <c r="G19" s="1"/>
      <c r="H19" s="1"/>
      <c r="J19" s="3"/>
      <c r="L19" s="3"/>
      <c r="M19" s="3"/>
      <c r="N19" s="3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J20" s="3"/>
      <c r="K20" s="3"/>
      <c r="M20" s="3"/>
      <c r="N20" s="3"/>
    </row>
    <row r="21" spans="1:14" x14ac:dyDescent="0.25">
      <c r="A21" s="1"/>
      <c r="B21" s="1"/>
      <c r="C21" s="1" t="s">
        <v>22</v>
      </c>
      <c r="D21" s="1"/>
      <c r="E21" s="1" t="s">
        <v>48</v>
      </c>
      <c r="F21" s="1"/>
      <c r="G21" s="4" t="s">
        <v>49</v>
      </c>
      <c r="H21" s="1"/>
      <c r="K21" s="3"/>
      <c r="L21" s="3"/>
      <c r="M21" s="3"/>
      <c r="N21" s="3"/>
    </row>
    <row r="22" spans="1:14" x14ac:dyDescent="0.25">
      <c r="A22" s="5" t="s">
        <v>32</v>
      </c>
      <c r="B22" s="1"/>
      <c r="C22" s="3">
        <f>AVERAGE(F5:H5)/AVERAGE($C$5:$E$5)*100</f>
        <v>171.38460870437888</v>
      </c>
      <c r="D22" s="1"/>
      <c r="E22" s="3">
        <f>AVERAGE(I5:K5)/AVERAGE($C$5:$E$5)*100</f>
        <v>184.86153144956234</v>
      </c>
      <c r="F22" s="1"/>
      <c r="G22" s="3">
        <f>AVERAGE(L5:N5)/AVERAGE($C$5:$E$5)*100</f>
        <v>46.043075789708901</v>
      </c>
      <c r="H22" s="1"/>
    </row>
    <row r="23" spans="1:14" x14ac:dyDescent="0.25">
      <c r="A23" s="5" t="s">
        <v>33</v>
      </c>
      <c r="B23" s="1"/>
      <c r="C23" s="3">
        <f>AVERAGE(F10:H10)/AVERAGE($C$10:$E$10)*100</f>
        <v>171.07419631578119</v>
      </c>
      <c r="D23" s="1"/>
      <c r="E23" s="3">
        <f>AVERAGE(I10:K10)/AVERAGE($C$10:$E$10)*100</f>
        <v>115.09907693597958</v>
      </c>
      <c r="F23" s="1"/>
      <c r="G23" s="3">
        <f>AVERAGE(L10:N10)/AVERAGE($C$10:$E$10)*100</f>
        <v>92.107118812631811</v>
      </c>
      <c r="H23" s="1"/>
    </row>
    <row r="24" spans="1:14" x14ac:dyDescent="0.25">
      <c r="A24" s="5" t="s">
        <v>36</v>
      </c>
      <c r="B24" s="1"/>
      <c r="C24" s="3">
        <f>AVERAGE(F15:H15)/AVERAGE($C$15:$E$15)*100</f>
        <v>205.9259259259259</v>
      </c>
      <c r="D24" s="1"/>
      <c r="E24" s="3">
        <f>AVERAGE(I15:K15)/AVERAGE($C$15:$E$15)*100</f>
        <v>203.80952380952394</v>
      </c>
      <c r="F24" s="1"/>
      <c r="G24" s="3">
        <f>AVERAGE(L15:N15)/AVERAGE($C$15:$E$15)*100</f>
        <v>97.037037037037038</v>
      </c>
      <c r="H24" s="1"/>
    </row>
    <row r="25" spans="1:14" x14ac:dyDescent="0.25">
      <c r="A25" s="1"/>
      <c r="B25" s="1"/>
      <c r="C25" s="3"/>
      <c r="D25" s="1"/>
      <c r="E25" s="3"/>
      <c r="F25" s="1"/>
      <c r="G25" s="3"/>
      <c r="H25" s="1"/>
      <c r="I25" s="3"/>
      <c r="J25" s="3"/>
      <c r="K25" s="3"/>
      <c r="L25" s="3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3"/>
      <c r="J26" s="3"/>
      <c r="K26" s="3"/>
      <c r="L26" s="3"/>
    </row>
    <row r="27" spans="1:14" x14ac:dyDescent="0.25">
      <c r="A27" s="1" t="s">
        <v>44</v>
      </c>
      <c r="B27" s="1"/>
      <c r="C27" s="3">
        <f t="shared" ref="C27" si="0">AVERAGE(C22:C25)</f>
        <v>182.79491031536199</v>
      </c>
      <c r="D27" s="1"/>
      <c r="E27" s="3">
        <f>AVERAGE(E22:E25)</f>
        <v>167.92337739835531</v>
      </c>
      <c r="F27" s="1"/>
      <c r="G27" s="3">
        <f>AVERAGE(G22:G25)</f>
        <v>78.39574387979259</v>
      </c>
      <c r="H27" s="1"/>
      <c r="L27" s="3"/>
      <c r="N27" s="3"/>
    </row>
    <row r="28" spans="1:14" x14ac:dyDescent="0.25">
      <c r="A28" s="1" t="s">
        <v>38</v>
      </c>
      <c r="B28" s="1"/>
      <c r="C28" s="3">
        <f t="shared" ref="C28" si="1">STDEV(C22:C25)</f>
        <v>20.03264838569434</v>
      </c>
      <c r="D28" s="1"/>
      <c r="E28" s="3">
        <f>STDEV(E22:E25)</f>
        <v>46.717894249664013</v>
      </c>
      <c r="F28" s="1"/>
      <c r="G28" s="3">
        <f>STDEV(G22:G25)</f>
        <v>28.12645325730152</v>
      </c>
      <c r="H28" s="1"/>
    </row>
    <row r="32" spans="1:14" x14ac:dyDescent="0.25">
      <c r="F32" s="3"/>
      <c r="G32" s="3"/>
      <c r="H32" s="3"/>
    </row>
    <row r="33" spans="6:7" x14ac:dyDescent="0.25">
      <c r="G33" s="3"/>
    </row>
    <row r="34" spans="6:7" x14ac:dyDescent="0.25">
      <c r="F34" s="3"/>
      <c r="G34" s="3"/>
    </row>
  </sheetData>
  <mergeCells count="4">
    <mergeCell ref="C3:E3"/>
    <mergeCell ref="F3:H3"/>
    <mergeCell ref="I3:K3"/>
    <mergeCell ref="L3:N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2"/>
  <sheetViews>
    <sheetView workbookViewId="0">
      <selection activeCell="J27" sqref="J27"/>
    </sheetView>
  </sheetViews>
  <sheetFormatPr defaultColWidth="7.28515625" defaultRowHeight="12" x14ac:dyDescent="0.25"/>
  <cols>
    <col min="1" max="16384" width="7.28515625" style="6"/>
  </cols>
  <sheetData>
    <row r="3" spans="1:17" x14ac:dyDescent="0.25">
      <c r="B3" s="6" t="s">
        <v>40</v>
      </c>
      <c r="C3" s="76" t="s">
        <v>0</v>
      </c>
      <c r="D3" s="76"/>
      <c r="E3" s="76"/>
      <c r="F3" s="76" t="s">
        <v>31</v>
      </c>
      <c r="G3" s="76"/>
      <c r="H3" s="76"/>
      <c r="I3" s="76" t="s">
        <v>8</v>
      </c>
      <c r="J3" s="76"/>
      <c r="K3" s="76"/>
      <c r="L3" s="76" t="s">
        <v>10</v>
      </c>
      <c r="M3" s="76"/>
      <c r="N3" s="76"/>
      <c r="O3" s="76" t="s">
        <v>9</v>
      </c>
      <c r="P3" s="76"/>
      <c r="Q3" s="76"/>
    </row>
    <row r="4" spans="1:17" x14ac:dyDescent="0.25">
      <c r="A4" s="6" t="s">
        <v>32</v>
      </c>
      <c r="B4" s="6">
        <v>4</v>
      </c>
      <c r="C4" s="12">
        <v>4.2</v>
      </c>
      <c r="D4" s="12">
        <v>4.3166669999999998</v>
      </c>
      <c r="E4" s="12">
        <v>3.6166670000000001</v>
      </c>
      <c r="F4" s="12">
        <v>20.3</v>
      </c>
      <c r="G4" s="12">
        <v>19.95</v>
      </c>
      <c r="H4" s="12">
        <v>21.116669999999999</v>
      </c>
      <c r="I4" s="12">
        <v>4.0833329999999997</v>
      </c>
      <c r="J4" s="12">
        <v>3.733333</v>
      </c>
      <c r="K4" s="12">
        <v>4.2</v>
      </c>
      <c r="L4" s="12">
        <v>7.2666700000000004</v>
      </c>
      <c r="M4" s="12">
        <v>8.4333299999999998</v>
      </c>
      <c r="N4" s="12">
        <v>7.0333300000000003</v>
      </c>
      <c r="O4" s="12">
        <v>15.16667</v>
      </c>
      <c r="P4" s="12">
        <v>12.95</v>
      </c>
      <c r="Q4" s="12">
        <v>11.66667</v>
      </c>
    </row>
    <row r="5" spans="1:17" x14ac:dyDescent="0.2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5">
      <c r="A7" s="6" t="s">
        <v>33</v>
      </c>
      <c r="B7" s="6">
        <v>4</v>
      </c>
      <c r="C7" s="11">
        <v>5.9535000000000009</v>
      </c>
      <c r="D7" s="11">
        <v>8.7885000000000009</v>
      </c>
      <c r="E7" s="11">
        <v>5.9535000000000009</v>
      </c>
      <c r="F7" s="11">
        <v>39.973500000000001</v>
      </c>
      <c r="G7" s="11">
        <v>31.751999999999999</v>
      </c>
      <c r="H7" s="11">
        <v>32.035500000000006</v>
      </c>
      <c r="I7" s="11">
        <v>9.3554999999999993</v>
      </c>
      <c r="J7" s="11">
        <v>8.7885000000000009</v>
      </c>
      <c r="K7" s="11">
        <v>9.072000000000001</v>
      </c>
      <c r="L7" s="11">
        <v>17.250000000010001</v>
      </c>
      <c r="M7" s="11">
        <v>18.0259999999999</v>
      </c>
      <c r="N7" s="11">
        <v>17.459</v>
      </c>
      <c r="O7" s="11">
        <v>25.015000000000001</v>
      </c>
      <c r="P7" s="11">
        <v>27.169499999999999</v>
      </c>
      <c r="Q7" s="11">
        <v>24.8705</v>
      </c>
    </row>
    <row r="8" spans="1:17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x14ac:dyDescent="0.2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x14ac:dyDescent="0.25">
      <c r="A10" s="6" t="s">
        <v>36</v>
      </c>
      <c r="B10" s="6">
        <v>4</v>
      </c>
      <c r="C10" s="11">
        <v>9.5666666666666664</v>
      </c>
      <c r="D10" s="11">
        <v>8.0499999999999989</v>
      </c>
      <c r="E10" s="11">
        <v>4.9000000000000004</v>
      </c>
      <c r="F10" s="11">
        <v>28.6666666666667</v>
      </c>
      <c r="G10" s="11">
        <v>29.133333333333301</v>
      </c>
      <c r="H10" s="11">
        <v>29.95</v>
      </c>
      <c r="I10" s="11">
        <v>7.4666666666666677</v>
      </c>
      <c r="J10" s="11">
        <v>5.6000000000000005</v>
      </c>
      <c r="K10" s="11">
        <v>4.666666666666667</v>
      </c>
      <c r="L10" s="11">
        <v>15.283333333333331</v>
      </c>
      <c r="M10" s="11">
        <v>19.600000000000001</v>
      </c>
      <c r="N10" s="11">
        <v>19.016666666666669</v>
      </c>
      <c r="O10" s="11">
        <v>12.716666666666669</v>
      </c>
      <c r="P10" s="11">
        <v>14.116666666666667</v>
      </c>
      <c r="Q10" s="11">
        <v>13.183333333333334</v>
      </c>
    </row>
    <row r="13" spans="1:17" x14ac:dyDescent="0.25">
      <c r="A13" s="4" t="s">
        <v>41</v>
      </c>
      <c r="B13" s="15"/>
      <c r="C13" s="15"/>
      <c r="D13" s="15"/>
      <c r="E13" s="15"/>
      <c r="F13" s="15"/>
      <c r="G13" s="15"/>
      <c r="H13" s="4"/>
    </row>
    <row r="14" spans="1:17" x14ac:dyDescent="0.25">
      <c r="A14" s="15"/>
      <c r="B14" s="15"/>
      <c r="C14" s="15"/>
      <c r="D14" s="15"/>
      <c r="E14" s="15"/>
      <c r="F14" s="15"/>
      <c r="G14" s="15"/>
      <c r="H14" s="15"/>
    </row>
    <row r="15" spans="1:17" x14ac:dyDescent="0.25">
      <c r="A15" s="15"/>
      <c r="B15" s="15"/>
      <c r="C15" s="16"/>
      <c r="D15" s="16"/>
      <c r="E15" s="16"/>
      <c r="F15" s="16"/>
      <c r="G15" s="16"/>
      <c r="H15" s="16"/>
      <c r="I15" s="16"/>
    </row>
    <row r="16" spans="1:17" x14ac:dyDescent="0.25">
      <c r="A16" s="15"/>
      <c r="B16" s="15"/>
      <c r="C16" s="15" t="s">
        <v>45</v>
      </c>
      <c r="D16" s="15"/>
      <c r="E16" s="15" t="s">
        <v>8</v>
      </c>
      <c r="F16" s="15"/>
      <c r="G16" s="15" t="s">
        <v>10</v>
      </c>
      <c r="I16" s="15" t="s">
        <v>9</v>
      </c>
    </row>
    <row r="17" spans="1:9" x14ac:dyDescent="0.25">
      <c r="A17" s="5" t="s">
        <v>32</v>
      </c>
      <c r="B17" s="15"/>
      <c r="C17" s="3">
        <f>AVERAGE(F4:H4)/AVERAGE($C$4:$E$4)*100</f>
        <v>505.76923045224015</v>
      </c>
      <c r="D17" s="15"/>
      <c r="E17" s="3">
        <f>AVERAGE(I4:K4)/AVERAGE($C$4:$E$4)*100</f>
        <v>99.03845060228295</v>
      </c>
      <c r="F17" s="15"/>
      <c r="G17" s="3">
        <f>AVERAGE(L4:N4)/AVERAGE($C$4:$E$4)*100</f>
        <v>187.36259959546155</v>
      </c>
      <c r="H17" s="3"/>
      <c r="I17" s="3">
        <f>AVERAGE(O4:Q4)/AVERAGE($C$4:$E$4)*100</f>
        <v>327.88465231403012</v>
      </c>
    </row>
    <row r="18" spans="1:9" x14ac:dyDescent="0.25">
      <c r="A18" s="5" t="s">
        <v>33</v>
      </c>
      <c r="B18" s="15"/>
      <c r="C18" s="3">
        <f>AVERAGE(F7:H7)/AVERAGE($C$7:$E$7)*100</f>
        <v>501.36986301369848</v>
      </c>
      <c r="D18" s="15"/>
      <c r="E18" s="3">
        <f>AVERAGE(I7:K7)/AVERAGE($C$7:$E$7)*100</f>
        <v>131.50684931506848</v>
      </c>
      <c r="F18" s="15"/>
      <c r="G18" s="3">
        <f>AVERAGE(L7:N7)/AVERAGE($C$7:$E$7)*100</f>
        <v>254.81384842120212</v>
      </c>
      <c r="H18" s="3"/>
      <c r="I18" s="3">
        <f>AVERAGE(O7:Q7)/AVERAGE($C$7:$E$7)*100</f>
        <v>372.327317532797</v>
      </c>
    </row>
    <row r="19" spans="1:9" x14ac:dyDescent="0.25">
      <c r="A19" s="5" t="s">
        <v>36</v>
      </c>
      <c r="B19" s="15"/>
      <c r="C19" s="3">
        <f>AVERAGE(F10:H10)/AVERAGE($C$10:$E$10)*100</f>
        <v>389.71132494448557</v>
      </c>
      <c r="D19" s="15"/>
      <c r="E19" s="3">
        <f>AVERAGE(I10:K10)/AVERAGE($C$10:$E$10)*100</f>
        <v>78.756476683937819</v>
      </c>
      <c r="F19" s="15"/>
      <c r="G19" s="3">
        <f>AVERAGE(L10:N10)/AVERAGE($C$10:$E$10)*100</f>
        <v>239.37823834196891</v>
      </c>
      <c r="H19" s="3"/>
      <c r="I19" s="3">
        <f>AVERAGE(O10:Q10)/AVERAGE($C$10:$E$10)*100</f>
        <v>177.720207253886</v>
      </c>
    </row>
    <row r="20" spans="1:9" x14ac:dyDescent="0.25">
      <c r="A20" s="15"/>
      <c r="B20" s="15"/>
      <c r="C20" s="3"/>
      <c r="D20" s="15"/>
      <c r="E20" s="3"/>
      <c r="F20" s="15"/>
      <c r="G20" s="3"/>
      <c r="H20" s="15"/>
    </row>
    <row r="21" spans="1:9" x14ac:dyDescent="0.25">
      <c r="A21" s="15" t="s">
        <v>37</v>
      </c>
      <c r="B21" s="15"/>
      <c r="C21" s="3">
        <f>AVERAGE(C17:C20)</f>
        <v>465.61680613680807</v>
      </c>
      <c r="D21" s="15"/>
      <c r="E21" s="3">
        <f>AVERAGE(E17:E20)</f>
        <v>103.10059220042974</v>
      </c>
      <c r="F21" s="15"/>
      <c r="G21" s="3">
        <f>AVERAGE(G17:G20)</f>
        <v>227.18489545287753</v>
      </c>
      <c r="H21" s="3"/>
      <c r="I21" s="3">
        <f>AVERAGE(I17:I20)</f>
        <v>292.64405903357101</v>
      </c>
    </row>
    <row r="22" spans="1:9" x14ac:dyDescent="0.25">
      <c r="A22" s="15" t="s">
        <v>38</v>
      </c>
      <c r="B22" s="15"/>
      <c r="C22" s="3">
        <f>STDEV(C17:C20)</f>
        <v>65.772867998463809</v>
      </c>
      <c r="D22" s="15"/>
      <c r="E22" s="3">
        <f>STDEV(E17:E20)</f>
        <v>26.608761695226104</v>
      </c>
      <c r="F22" s="15"/>
      <c r="G22" s="3">
        <f>STDEV(G17:G20)</f>
        <v>35.340146436400374</v>
      </c>
      <c r="I22" s="3">
        <f>STDEV(I17:I20)</f>
        <v>101.97747988573826</v>
      </c>
    </row>
  </sheetData>
  <mergeCells count="5">
    <mergeCell ref="C3:E3"/>
    <mergeCell ref="F3:H3"/>
    <mergeCell ref="I3:K3"/>
    <mergeCell ref="L3:N3"/>
    <mergeCell ref="O3:Q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6"/>
  <sheetViews>
    <sheetView workbookViewId="0">
      <selection activeCell="Q50" sqref="Q50"/>
    </sheetView>
  </sheetViews>
  <sheetFormatPr defaultColWidth="6.28515625" defaultRowHeight="12" x14ac:dyDescent="0.25"/>
  <cols>
    <col min="1" max="16384" width="6.28515625" style="6"/>
  </cols>
  <sheetData>
    <row r="2" spans="1:20" ht="12.75" thickBot="1" x14ac:dyDescent="0.3"/>
    <row r="3" spans="1:20" x14ac:dyDescent="0.25">
      <c r="A3" s="21"/>
      <c r="B3" s="73"/>
      <c r="C3" s="83" t="s">
        <v>11</v>
      </c>
      <c r="D3" s="83"/>
      <c r="E3" s="83"/>
      <c r="F3" s="72"/>
      <c r="G3" s="72"/>
      <c r="H3" s="83" t="s">
        <v>18</v>
      </c>
      <c r="I3" s="83"/>
      <c r="J3" s="83"/>
      <c r="K3" s="72"/>
      <c r="L3" s="72"/>
      <c r="M3" s="83" t="s">
        <v>19</v>
      </c>
      <c r="N3" s="83"/>
      <c r="O3" s="83"/>
      <c r="P3" s="72"/>
      <c r="Q3" s="72"/>
      <c r="R3" s="83" t="s">
        <v>20</v>
      </c>
      <c r="S3" s="83"/>
      <c r="T3" s="84"/>
    </row>
    <row r="4" spans="1:20" x14ac:dyDescent="0.25">
      <c r="A4" s="35" t="s">
        <v>32</v>
      </c>
      <c r="B4" s="70" t="s">
        <v>12</v>
      </c>
      <c r="C4" s="70">
        <v>0.92</v>
      </c>
      <c r="D4" s="70">
        <v>0.97</v>
      </c>
      <c r="E4" s="70">
        <v>1.1200000000000001</v>
      </c>
      <c r="F4" s="71"/>
      <c r="G4" s="70" t="s">
        <v>12</v>
      </c>
      <c r="H4" s="70">
        <v>35.25</v>
      </c>
      <c r="I4" s="70">
        <v>15.14</v>
      </c>
      <c r="J4" s="70">
        <v>28.72</v>
      </c>
      <c r="K4" s="71"/>
      <c r="L4" s="70" t="s">
        <v>12</v>
      </c>
      <c r="M4" s="70">
        <v>0.28999999999999998</v>
      </c>
      <c r="N4" s="70">
        <v>0.13</v>
      </c>
      <c r="O4" s="70">
        <v>0.25</v>
      </c>
      <c r="P4" s="71"/>
      <c r="Q4" s="70" t="s">
        <v>12</v>
      </c>
      <c r="R4" s="70">
        <v>7.05</v>
      </c>
      <c r="S4" s="70">
        <v>1.19</v>
      </c>
      <c r="T4" s="36">
        <v>0.96</v>
      </c>
    </row>
    <row r="5" spans="1:20" x14ac:dyDescent="0.25">
      <c r="A5" s="35"/>
      <c r="B5" s="70" t="s">
        <v>13</v>
      </c>
      <c r="C5" s="70">
        <v>0.89</v>
      </c>
      <c r="D5" s="70">
        <v>1.07</v>
      </c>
      <c r="E5" s="70">
        <v>1.05</v>
      </c>
      <c r="F5" s="71"/>
      <c r="G5" s="70" t="s">
        <v>13</v>
      </c>
      <c r="H5" s="70">
        <v>1.24</v>
      </c>
      <c r="I5" s="70">
        <v>0.72</v>
      </c>
      <c r="J5" s="70">
        <v>0.84</v>
      </c>
      <c r="K5" s="71"/>
      <c r="L5" s="70" t="s">
        <v>13</v>
      </c>
      <c r="M5" s="70">
        <v>0.84</v>
      </c>
      <c r="N5" s="70">
        <v>0.44</v>
      </c>
      <c r="O5" s="70">
        <v>0.62</v>
      </c>
      <c r="P5" s="71"/>
      <c r="Q5" s="70" t="s">
        <v>13</v>
      </c>
      <c r="R5" s="70">
        <v>3.57</v>
      </c>
      <c r="S5" s="70">
        <v>3.3</v>
      </c>
      <c r="T5" s="36">
        <v>3.19</v>
      </c>
    </row>
    <row r="6" spans="1:20" x14ac:dyDescent="0.25">
      <c r="A6" s="35"/>
      <c r="B6" s="70" t="s">
        <v>14</v>
      </c>
      <c r="C6" s="70">
        <v>0.9</v>
      </c>
      <c r="D6" s="70">
        <v>1.04</v>
      </c>
      <c r="E6" s="70">
        <v>1.06</v>
      </c>
      <c r="F6" s="71"/>
      <c r="G6" s="70" t="s">
        <v>14</v>
      </c>
      <c r="H6" s="70">
        <v>0.38</v>
      </c>
      <c r="I6" s="70">
        <v>0.19</v>
      </c>
      <c r="J6" s="70">
        <v>0.33</v>
      </c>
      <c r="K6" s="71"/>
      <c r="L6" s="70" t="s">
        <v>14</v>
      </c>
      <c r="M6" s="70">
        <v>1.85</v>
      </c>
      <c r="N6" s="70">
        <v>0.96</v>
      </c>
      <c r="O6" s="70">
        <v>1.7</v>
      </c>
      <c r="P6" s="71"/>
      <c r="Q6" s="70" t="s">
        <v>14</v>
      </c>
      <c r="R6" s="70">
        <v>0.53</v>
      </c>
      <c r="S6" s="70">
        <v>0.55000000000000004</v>
      </c>
      <c r="T6" s="36">
        <v>0.5</v>
      </c>
    </row>
    <row r="7" spans="1:20" x14ac:dyDescent="0.25">
      <c r="A7" s="35"/>
      <c r="B7" s="70" t="s">
        <v>15</v>
      </c>
      <c r="C7" s="70">
        <v>1.03</v>
      </c>
      <c r="D7" s="70">
        <v>0.97</v>
      </c>
      <c r="E7" s="70">
        <v>1</v>
      </c>
      <c r="F7" s="71"/>
      <c r="G7" s="70" t="s">
        <v>15</v>
      </c>
      <c r="H7" s="70">
        <v>0.84</v>
      </c>
      <c r="I7" s="70">
        <v>0.52</v>
      </c>
      <c r="J7" s="70">
        <v>0.49</v>
      </c>
      <c r="K7" s="71"/>
      <c r="L7" s="70" t="s">
        <v>15</v>
      </c>
      <c r="M7" s="70">
        <v>4.2300000000000004</v>
      </c>
      <c r="N7" s="70">
        <v>1.88</v>
      </c>
      <c r="O7" s="70">
        <v>3.23</v>
      </c>
      <c r="P7" s="71"/>
      <c r="Q7" s="70" t="s">
        <v>15</v>
      </c>
      <c r="R7" s="70">
        <v>0.86</v>
      </c>
      <c r="S7" s="70">
        <v>1.44</v>
      </c>
      <c r="T7" s="36">
        <v>1.38</v>
      </c>
    </row>
    <row r="8" spans="1:20" x14ac:dyDescent="0.25">
      <c r="A8" s="35"/>
      <c r="B8" s="70" t="s">
        <v>16</v>
      </c>
      <c r="C8" s="70">
        <v>0.87</v>
      </c>
      <c r="D8" s="70">
        <v>1</v>
      </c>
      <c r="E8" s="70">
        <v>1.1499999999999999</v>
      </c>
      <c r="F8" s="71"/>
      <c r="G8" s="70" t="s">
        <v>16</v>
      </c>
      <c r="H8" s="70">
        <v>1.02</v>
      </c>
      <c r="I8" s="70">
        <v>0.45</v>
      </c>
      <c r="J8" s="70">
        <v>0.68</v>
      </c>
      <c r="K8" s="71"/>
      <c r="L8" s="70" t="s">
        <v>16</v>
      </c>
      <c r="M8" s="70">
        <v>8.89</v>
      </c>
      <c r="N8" s="70">
        <v>3.38</v>
      </c>
      <c r="O8" s="70">
        <v>6.64</v>
      </c>
      <c r="P8" s="71"/>
      <c r="Q8" s="70" t="s">
        <v>16</v>
      </c>
      <c r="R8" s="70">
        <v>1.29</v>
      </c>
      <c r="S8" s="70">
        <v>1.56</v>
      </c>
      <c r="T8" s="36">
        <v>1.27</v>
      </c>
    </row>
    <row r="9" spans="1:20" ht="12.75" thickBot="1" x14ac:dyDescent="0.3">
      <c r="A9" s="25"/>
      <c r="B9" s="37" t="s">
        <v>17</v>
      </c>
      <c r="C9" s="37">
        <v>1.1000000000000001</v>
      </c>
      <c r="D9" s="37">
        <v>0.61</v>
      </c>
      <c r="E9" s="37">
        <v>1.48</v>
      </c>
      <c r="F9" s="26"/>
      <c r="G9" s="37" t="s">
        <v>17</v>
      </c>
      <c r="H9" s="37">
        <v>1.93</v>
      </c>
      <c r="I9" s="37">
        <v>0.87</v>
      </c>
      <c r="J9" s="37">
        <v>1.2</v>
      </c>
      <c r="K9" s="26"/>
      <c r="L9" s="37" t="s">
        <v>17</v>
      </c>
      <c r="M9" s="37">
        <v>1.36</v>
      </c>
      <c r="N9" s="37">
        <v>0.39</v>
      </c>
      <c r="O9" s="37">
        <v>0.99</v>
      </c>
      <c r="P9" s="26"/>
      <c r="Q9" s="37" t="s">
        <v>17</v>
      </c>
      <c r="R9" s="37">
        <v>2.13</v>
      </c>
      <c r="S9" s="37">
        <v>1.77</v>
      </c>
      <c r="T9" s="38">
        <v>1.6</v>
      </c>
    </row>
    <row r="12" spans="1:20" x14ac:dyDescent="0.25">
      <c r="B12" s="9"/>
    </row>
    <row r="13" spans="1:20" x14ac:dyDescent="0.25">
      <c r="A13" s="6" t="s">
        <v>33</v>
      </c>
      <c r="B13" s="9" t="s">
        <v>12</v>
      </c>
      <c r="C13" s="11">
        <v>1.4841463117117877</v>
      </c>
      <c r="D13" s="11">
        <v>0.46328059808907329</v>
      </c>
      <c r="E13" s="11">
        <v>1.454384275043985</v>
      </c>
      <c r="G13" s="9" t="s">
        <v>12</v>
      </c>
      <c r="H13" s="11">
        <v>21.19238384136743</v>
      </c>
      <c r="I13" s="11">
        <v>21.555397667103406</v>
      </c>
      <c r="J13" s="11">
        <v>12.232057648976605</v>
      </c>
      <c r="L13" s="9" t="s">
        <v>12</v>
      </c>
      <c r="M13" s="11">
        <v>0.94625940631751004</v>
      </c>
      <c r="N13" s="11">
        <v>3.1481134087596807</v>
      </c>
      <c r="O13" s="11">
        <v>1.0174686782036144</v>
      </c>
      <c r="Q13" s="9" t="s">
        <v>12</v>
      </c>
      <c r="R13" s="11">
        <v>2.6755449495980921</v>
      </c>
      <c r="S13" s="11">
        <v>1.9673031952755662</v>
      </c>
      <c r="T13" s="11">
        <v>0.8685770160759545</v>
      </c>
    </row>
    <row r="14" spans="1:20" x14ac:dyDescent="0.25">
      <c r="B14" s="9" t="s">
        <v>13</v>
      </c>
      <c r="C14" s="11">
        <v>0.12785498796897732</v>
      </c>
      <c r="D14" s="11">
        <v>1.1319203904458719</v>
      </c>
      <c r="E14" s="11">
        <v>6.9098153337695685</v>
      </c>
      <c r="G14" s="9" t="s">
        <v>13</v>
      </c>
      <c r="H14" s="11">
        <v>7.7658531387495877</v>
      </c>
      <c r="I14" s="11">
        <v>4.7164603377844001</v>
      </c>
      <c r="J14" s="11">
        <v>2.8098358265227534</v>
      </c>
      <c r="L14" s="9" t="s">
        <v>13</v>
      </c>
      <c r="M14" s="11">
        <v>1.3789474750668047</v>
      </c>
      <c r="N14" s="11">
        <v>2.7641179771877233</v>
      </c>
      <c r="O14" s="11">
        <v>1.3775154880939444</v>
      </c>
      <c r="Q14" s="9" t="s">
        <v>13</v>
      </c>
      <c r="R14" s="11">
        <v>5.6956293501914868</v>
      </c>
      <c r="S14" s="11">
        <v>4.8173738465838465</v>
      </c>
      <c r="T14" s="11">
        <v>2.006950886965905</v>
      </c>
    </row>
    <row r="15" spans="1:20" x14ac:dyDescent="0.25">
      <c r="B15" s="9" t="s">
        <v>14</v>
      </c>
      <c r="C15" s="11">
        <v>2.4621656294360399</v>
      </c>
      <c r="D15" s="11">
        <v>0.29548329423218789</v>
      </c>
      <c r="E15" s="11">
        <v>1.3745160118750239</v>
      </c>
      <c r="G15" s="9" t="s">
        <v>14</v>
      </c>
      <c r="H15" s="11">
        <v>0.30921121675410068</v>
      </c>
      <c r="I15" s="11">
        <v>0.36886881489115297</v>
      </c>
      <c r="J15" s="11">
        <v>0.25447276488642839</v>
      </c>
      <c r="L15" s="9" t="s">
        <v>14</v>
      </c>
      <c r="M15" s="11">
        <v>3.741020818650822</v>
      </c>
      <c r="N15" s="11">
        <v>9.8568512817165157</v>
      </c>
      <c r="O15" s="11">
        <v>3.0729762875867737</v>
      </c>
      <c r="Q15" s="9" t="s">
        <v>14</v>
      </c>
      <c r="R15" s="11">
        <v>0.40191435190482039</v>
      </c>
      <c r="S15" s="11">
        <v>0.38888156689904829</v>
      </c>
      <c r="T15" s="11">
        <v>0.20959243830913643</v>
      </c>
    </row>
    <row r="16" spans="1:20" x14ac:dyDescent="0.25">
      <c r="B16" s="9" t="s">
        <v>15</v>
      </c>
      <c r="C16" s="11">
        <v>1.5612759744357323</v>
      </c>
      <c r="D16" s="11">
        <v>0.51849150824869217</v>
      </c>
      <c r="E16" s="11">
        <v>1.2353177318114947</v>
      </c>
      <c r="G16" s="9" t="s">
        <v>15</v>
      </c>
      <c r="H16" s="11">
        <v>0.26797794899065525</v>
      </c>
      <c r="I16" s="11">
        <v>0.29613674033286791</v>
      </c>
      <c r="J16" s="11">
        <v>0.29451319290500039</v>
      </c>
      <c r="L16" s="9" t="s">
        <v>15</v>
      </c>
      <c r="M16" s="49">
        <v>2.6691304844268458</v>
      </c>
      <c r="N16" s="49">
        <v>3.9040710788807043</v>
      </c>
      <c r="O16" s="49">
        <v>5.9686609603792649</v>
      </c>
      <c r="Q16" s="9" t="s">
        <v>15</v>
      </c>
      <c r="R16" s="11">
        <v>0.56707485205596553</v>
      </c>
      <c r="S16" s="11">
        <v>0.42439775962016235</v>
      </c>
      <c r="T16" s="11">
        <v>0.26000936276467868</v>
      </c>
    </row>
    <row r="17" spans="1:20" x14ac:dyDescent="0.25">
      <c r="B17" s="9" t="s">
        <v>16</v>
      </c>
      <c r="C17" s="11">
        <v>1.7884091849554751</v>
      </c>
      <c r="D17" s="11">
        <v>0.33441336744224315</v>
      </c>
      <c r="E17" s="11">
        <v>1.672050843424155</v>
      </c>
      <c r="G17" s="9" t="s">
        <v>16</v>
      </c>
      <c r="H17" s="11">
        <v>0.76183147080326452</v>
      </c>
      <c r="I17" s="11">
        <v>0.60987188488169153</v>
      </c>
      <c r="J17" s="11">
        <v>0.37185843950475345</v>
      </c>
      <c r="L17" s="9" t="s">
        <v>16</v>
      </c>
      <c r="M17" s="11">
        <v>2.8225736253935874</v>
      </c>
      <c r="N17" s="11">
        <v>6.6377803931331334</v>
      </c>
      <c r="O17" s="11">
        <v>7.5312087784869783</v>
      </c>
      <c r="Q17" s="9" t="s">
        <v>16</v>
      </c>
      <c r="R17" s="11">
        <v>0.8812378367806768</v>
      </c>
      <c r="S17" s="11">
        <v>0.57978870352207101</v>
      </c>
      <c r="T17" s="11">
        <v>0.25502001649423039</v>
      </c>
    </row>
    <row r="18" spans="1:20" x14ac:dyDescent="0.25">
      <c r="B18" s="9" t="s">
        <v>17</v>
      </c>
      <c r="C18" s="11">
        <v>1.1836493660013079</v>
      </c>
      <c r="D18" s="11">
        <v>0.76201114059807762</v>
      </c>
      <c r="E18" s="11">
        <v>1.1087039873093276</v>
      </c>
      <c r="G18" s="9" t="s">
        <v>17</v>
      </c>
      <c r="H18" s="11">
        <v>0.99837607985701704</v>
      </c>
      <c r="I18" s="11">
        <v>1.9726805483692753</v>
      </c>
      <c r="J18" s="11">
        <v>1.8306467088992437</v>
      </c>
      <c r="L18" s="9" t="s">
        <v>17</v>
      </c>
      <c r="M18" s="11">
        <v>0.54672251475494149</v>
      </c>
      <c r="N18" s="11">
        <v>0.88585726922748165</v>
      </c>
      <c r="O18" s="11">
        <v>0.40171500825868506</v>
      </c>
      <c r="Q18" s="9" t="s">
        <v>17</v>
      </c>
      <c r="R18" s="11">
        <v>3.0343172879423079</v>
      </c>
      <c r="S18" s="11">
        <v>2.5125032445538449</v>
      </c>
      <c r="T18" s="11">
        <v>2.2733787831456418</v>
      </c>
    </row>
    <row r="19" spans="1:20" x14ac:dyDescent="0.25">
      <c r="M19" s="11"/>
      <c r="N19" s="11"/>
      <c r="O19" s="11"/>
    </row>
    <row r="21" spans="1:20" x14ac:dyDescent="0.25">
      <c r="B21" s="9"/>
    </row>
    <row r="22" spans="1:20" x14ac:dyDescent="0.25">
      <c r="A22" s="6" t="s">
        <v>36</v>
      </c>
      <c r="B22" s="9" t="s">
        <v>12</v>
      </c>
      <c r="C22" s="11">
        <v>1.4498307392501062</v>
      </c>
      <c r="D22" s="11">
        <v>0.54371288447264232</v>
      </c>
      <c r="E22" s="11">
        <v>1.268566013475428</v>
      </c>
      <c r="G22" s="9" t="s">
        <v>12</v>
      </c>
      <c r="H22" s="11">
        <v>45.639726316424415</v>
      </c>
      <c r="I22" s="11">
        <v>16.037954232303424</v>
      </c>
      <c r="J22" s="11">
        <v>45.994347004183275</v>
      </c>
      <c r="L22" s="9" t="s">
        <v>12</v>
      </c>
      <c r="M22" s="11">
        <v>0.20333843653720002</v>
      </c>
      <c r="N22" s="11">
        <v>0.25498140323365576</v>
      </c>
      <c r="O22" s="11">
        <v>0.10033533493149778</v>
      </c>
      <c r="Q22" s="9" t="s">
        <v>12</v>
      </c>
      <c r="R22" s="11">
        <v>0.79412403560789635</v>
      </c>
      <c r="S22" s="11">
        <v>2.006534331915022</v>
      </c>
      <c r="T22" s="11">
        <v>2.3144035821590085</v>
      </c>
    </row>
    <row r="23" spans="1:20" x14ac:dyDescent="0.25">
      <c r="B23" s="9" t="s">
        <v>13</v>
      </c>
      <c r="C23" s="11">
        <v>1.405997585012571</v>
      </c>
      <c r="D23" s="11">
        <v>0.59732838359323925</v>
      </c>
      <c r="E23" s="11">
        <v>1.1906997800928629</v>
      </c>
      <c r="G23" s="9" t="s">
        <v>13</v>
      </c>
      <c r="H23" s="11">
        <v>1.6036001256376429</v>
      </c>
      <c r="I23" s="11">
        <v>0.7657639464015259</v>
      </c>
      <c r="J23" s="11">
        <v>1.35069736736813</v>
      </c>
      <c r="L23" s="9" t="s">
        <v>13</v>
      </c>
      <c r="M23" s="11">
        <v>0.5989268468914789</v>
      </c>
      <c r="N23" s="11">
        <v>0.85460009830702965</v>
      </c>
      <c r="O23" s="11">
        <v>0.24729793382405302</v>
      </c>
      <c r="Q23" s="9" t="s">
        <v>13</v>
      </c>
      <c r="R23" s="11">
        <v>7.9839045357246432</v>
      </c>
      <c r="S23" s="11">
        <v>5.5617394950798262</v>
      </c>
      <c r="T23" s="11">
        <v>7.7059020176123392</v>
      </c>
    </row>
    <row r="24" spans="1:20" x14ac:dyDescent="0.25">
      <c r="B24" s="9" t="s">
        <v>14</v>
      </c>
      <c r="C24" s="11">
        <v>1.4272287792078622</v>
      </c>
      <c r="D24" s="11">
        <v>0.58106044963414061</v>
      </c>
      <c r="E24" s="11">
        <v>1.2058272380087232</v>
      </c>
      <c r="G24" s="9" t="s">
        <v>14</v>
      </c>
      <c r="H24" s="11">
        <v>0.48891643309210681</v>
      </c>
      <c r="I24" s="11">
        <v>0.19625003131327767</v>
      </c>
      <c r="J24" s="11">
        <v>0.53171426195317262</v>
      </c>
      <c r="L24" s="9" t="s">
        <v>14</v>
      </c>
      <c r="M24" s="11">
        <v>1.3207413639847798</v>
      </c>
      <c r="N24" s="11">
        <v>1.8594659831260363</v>
      </c>
      <c r="O24" s="11">
        <v>0.67266808671394862</v>
      </c>
      <c r="Q24" s="9" t="s">
        <v>14</v>
      </c>
      <c r="R24" s="11">
        <v>1.1926557273136418</v>
      </c>
      <c r="S24" s="11">
        <v>0.91971762080677766</v>
      </c>
      <c r="T24" s="11">
        <v>1.2180857315661073</v>
      </c>
    </row>
    <row r="25" spans="1:20" x14ac:dyDescent="0.25">
      <c r="B25" s="9" t="s">
        <v>15</v>
      </c>
      <c r="C25" s="11">
        <v>1.6269853943304864</v>
      </c>
      <c r="D25" s="11">
        <v>0.54250333826964903</v>
      </c>
      <c r="E25" s="11">
        <v>1.1329583141927067</v>
      </c>
      <c r="G25" s="9" t="s">
        <v>15</v>
      </c>
      <c r="H25" s="11">
        <v>1.0813608908122569</v>
      </c>
      <c r="I25" s="11">
        <v>0.5468354211353964</v>
      </c>
      <c r="J25" s="11">
        <v>0.78146930913875334</v>
      </c>
      <c r="L25" s="9" t="s">
        <v>15</v>
      </c>
      <c r="M25" s="11">
        <v>3.0203580961062135</v>
      </c>
      <c r="N25" s="11">
        <v>3.6454830036912349</v>
      </c>
      <c r="O25" s="11">
        <v>1.281008290778614</v>
      </c>
      <c r="Q25" s="9" t="s">
        <v>15</v>
      </c>
      <c r="R25" s="11">
        <v>1.9184727787678992</v>
      </c>
      <c r="S25" s="11">
        <v>2.4323255788729607</v>
      </c>
      <c r="T25" s="11">
        <v>3.3319311617011609</v>
      </c>
    </row>
    <row r="26" spans="1:20" x14ac:dyDescent="0.25">
      <c r="B26" s="9" t="s">
        <v>16</v>
      </c>
      <c r="C26" s="11">
        <v>1.3695049236716677</v>
      </c>
      <c r="D26" s="11">
        <v>0.56115073037786156</v>
      </c>
      <c r="E26" s="11">
        <v>1.3012383955729259</v>
      </c>
      <c r="G26" s="9" t="s">
        <v>16</v>
      </c>
      <c r="H26" s="11">
        <v>1.3198383981793611</v>
      </c>
      <c r="I26" s="11">
        <v>0.47345140637872568</v>
      </c>
      <c r="J26" s="11">
        <v>1.0811839447548444</v>
      </c>
      <c r="L26" s="9" t="s">
        <v>16</v>
      </c>
      <c r="M26" s="11">
        <v>6.3435503623200145</v>
      </c>
      <c r="N26" s="11">
        <v>6.5587191145276753</v>
      </c>
      <c r="O26" s="11">
        <v>2.6282104722530719</v>
      </c>
      <c r="Q26" s="9" t="s">
        <v>16</v>
      </c>
      <c r="R26" s="11">
        <v>2.8905960863849365</v>
      </c>
      <c r="S26" s="11">
        <v>2.627148280448107</v>
      </c>
      <c r="T26" s="11">
        <v>3.0608532862977205</v>
      </c>
    </row>
    <row r="27" spans="1:20" x14ac:dyDescent="0.25">
      <c r="B27" s="9" t="s">
        <v>17</v>
      </c>
      <c r="C27" s="11">
        <v>1.7327789917798586</v>
      </c>
      <c r="D27" s="11">
        <v>0.34324707593349063</v>
      </c>
      <c r="E27" s="11">
        <v>1.6813184542184725</v>
      </c>
      <c r="G27" s="9" t="s">
        <v>17</v>
      </c>
      <c r="H27" s="11">
        <v>2.5000737839257714</v>
      </c>
      <c r="I27" s="11">
        <v>0.91666561880407671</v>
      </c>
      <c r="J27" s="11">
        <v>1.9167772391862661</v>
      </c>
      <c r="L27" s="9" t="s">
        <v>17</v>
      </c>
      <c r="M27" s="11">
        <v>0.97343238299774471</v>
      </c>
      <c r="N27" s="11">
        <v>0.76223165227074519</v>
      </c>
      <c r="O27" s="11">
        <v>0.39368603189675822</v>
      </c>
      <c r="Q27" s="9" t="s">
        <v>17</v>
      </c>
      <c r="R27" s="11">
        <v>12.36520431183723</v>
      </c>
      <c r="S27" s="11">
        <v>9.3010127468085475</v>
      </c>
      <c r="T27" s="11">
        <v>11.028049623233516</v>
      </c>
    </row>
    <row r="41" spans="1:10" x14ac:dyDescent="0.25">
      <c r="C41" s="78" t="s">
        <v>60</v>
      </c>
      <c r="D41" s="78"/>
      <c r="E41" s="76" t="s">
        <v>61</v>
      </c>
      <c r="F41" s="76"/>
      <c r="G41" s="76" t="s">
        <v>62</v>
      </c>
      <c r="H41" s="76"/>
      <c r="I41" s="76" t="s">
        <v>63</v>
      </c>
      <c r="J41" s="76"/>
    </row>
    <row r="42" spans="1:10" ht="12.75" thickBot="1" x14ac:dyDescent="0.3">
      <c r="C42" s="34" t="s">
        <v>44</v>
      </c>
      <c r="D42" s="34" t="s">
        <v>38</v>
      </c>
      <c r="E42" s="34" t="s">
        <v>44</v>
      </c>
      <c r="F42" s="34" t="s">
        <v>38</v>
      </c>
      <c r="G42" s="34" t="s">
        <v>44</v>
      </c>
      <c r="H42" s="34" t="s">
        <v>38</v>
      </c>
      <c r="I42" s="34" t="s">
        <v>44</v>
      </c>
      <c r="J42" s="34" t="s">
        <v>38</v>
      </c>
    </row>
    <row r="43" spans="1:10" x14ac:dyDescent="0.25">
      <c r="A43" s="21" t="s">
        <v>32</v>
      </c>
      <c r="B43" s="23" t="s">
        <v>12</v>
      </c>
      <c r="C43" s="50">
        <f>AVERAGE(C4:E4)</f>
        <v>1.0033333333333334</v>
      </c>
      <c r="D43" s="50">
        <f>STDEV(C4:E4)</f>
        <v>0.10408329997330669</v>
      </c>
      <c r="E43" s="50">
        <f>AVERAGE(H4:J4)</f>
        <v>26.37</v>
      </c>
      <c r="F43" s="50">
        <f>STDEV(H4:J4)</f>
        <v>10.258893702539272</v>
      </c>
      <c r="G43" s="50">
        <f>AVERAGE(M4:O4)</f>
        <v>0.2233333333333333</v>
      </c>
      <c r="H43" s="50">
        <f>STDEV(M4:O4)</f>
        <v>8.3266639978645307E-2</v>
      </c>
      <c r="I43" s="50">
        <f>AVERAGE(R4:T4)</f>
        <v>3.0666666666666664</v>
      </c>
      <c r="J43" s="51">
        <f>STDEV(R4:T4)</f>
        <v>3.4515841773500666</v>
      </c>
    </row>
    <row r="44" spans="1:10" x14ac:dyDescent="0.25">
      <c r="A44" s="35"/>
      <c r="B44" s="32" t="s">
        <v>13</v>
      </c>
      <c r="C44" s="11">
        <f t="shared" ref="C44:C48" si="0">AVERAGE(C5:E5)</f>
        <v>1.0033333333333332</v>
      </c>
      <c r="D44" s="11">
        <f t="shared" ref="D44:D48" si="1">STDEV(C5:E5)</f>
        <v>9.865765724632497E-2</v>
      </c>
      <c r="E44" s="11">
        <f t="shared" ref="E44:E48" si="2">AVERAGE(H5:J5)</f>
        <v>0.93333333333333324</v>
      </c>
      <c r="F44" s="11">
        <f t="shared" ref="F44:F48" si="3">STDEV(H5:J5)</f>
        <v>0.27227437142216232</v>
      </c>
      <c r="G44" s="11">
        <f t="shared" ref="G44:G48" si="4">AVERAGE(M5:O5)</f>
        <v>0.6333333333333333</v>
      </c>
      <c r="H44" s="11">
        <f t="shared" ref="H44:H48" si="5">STDEV(M5:O5)</f>
        <v>0.20033305601755602</v>
      </c>
      <c r="I44" s="11">
        <f t="shared" ref="I44:I48" si="6">AVERAGE(R5:T5)</f>
        <v>3.3533333333333331</v>
      </c>
      <c r="J44" s="52">
        <f t="shared" ref="J44:J48" si="7">STDEV(R5:T5)</f>
        <v>0.19553345834749947</v>
      </c>
    </row>
    <row r="45" spans="1:10" x14ac:dyDescent="0.25">
      <c r="A45" s="35"/>
      <c r="B45" s="32" t="s">
        <v>14</v>
      </c>
      <c r="C45" s="11">
        <f t="shared" si="0"/>
        <v>1</v>
      </c>
      <c r="D45" s="11">
        <f t="shared" si="1"/>
        <v>8.717797887081348E-2</v>
      </c>
      <c r="E45" s="11">
        <f t="shared" si="2"/>
        <v>0.30000000000000004</v>
      </c>
      <c r="F45" s="11">
        <f t="shared" si="3"/>
        <v>9.8488578017960834E-2</v>
      </c>
      <c r="G45" s="11">
        <f t="shared" si="4"/>
        <v>1.5033333333333332</v>
      </c>
      <c r="H45" s="11">
        <f t="shared" si="5"/>
        <v>0.4764801499887833</v>
      </c>
      <c r="I45" s="11">
        <f t="shared" si="6"/>
        <v>0.52666666666666673</v>
      </c>
      <c r="J45" s="52">
        <f t="shared" si="7"/>
        <v>2.5166114784235857E-2</v>
      </c>
    </row>
    <row r="46" spans="1:10" x14ac:dyDescent="0.25">
      <c r="A46" s="35"/>
      <c r="B46" s="32" t="s">
        <v>15</v>
      </c>
      <c r="C46" s="11">
        <f t="shared" si="0"/>
        <v>1</v>
      </c>
      <c r="D46" s="11">
        <f t="shared" si="1"/>
        <v>3.0000000000000027E-2</v>
      </c>
      <c r="E46" s="11">
        <f t="shared" si="2"/>
        <v>0.61666666666666659</v>
      </c>
      <c r="F46" s="11">
        <f t="shared" si="3"/>
        <v>0.19399312702601967</v>
      </c>
      <c r="G46" s="11">
        <f t="shared" si="4"/>
        <v>3.1133333333333333</v>
      </c>
      <c r="H46" s="11">
        <f t="shared" si="5"/>
        <v>1.1793359713556339</v>
      </c>
      <c r="I46" s="11">
        <f t="shared" si="6"/>
        <v>1.2266666666666666</v>
      </c>
      <c r="J46" s="52">
        <f t="shared" si="7"/>
        <v>0.31895663237081812</v>
      </c>
    </row>
    <row r="47" spans="1:10" x14ac:dyDescent="0.25">
      <c r="A47" s="35"/>
      <c r="B47" s="32" t="s">
        <v>16</v>
      </c>
      <c r="C47" s="11">
        <f t="shared" si="0"/>
        <v>1.0066666666666666</v>
      </c>
      <c r="D47" s="11">
        <f t="shared" si="1"/>
        <v>0.14011899704655742</v>
      </c>
      <c r="E47" s="11">
        <f t="shared" si="2"/>
        <v>0.71666666666666667</v>
      </c>
      <c r="F47" s="11">
        <f t="shared" si="3"/>
        <v>0.28676354952004185</v>
      </c>
      <c r="G47" s="11">
        <f t="shared" si="4"/>
        <v>6.3033333333333337</v>
      </c>
      <c r="H47" s="11">
        <f t="shared" si="5"/>
        <v>2.7703850514564454</v>
      </c>
      <c r="I47" s="11">
        <f t="shared" si="6"/>
        <v>1.3733333333333333</v>
      </c>
      <c r="J47" s="52">
        <f t="shared" si="7"/>
        <v>0.16196707484341791</v>
      </c>
    </row>
    <row r="48" spans="1:10" ht="12.75" thickBot="1" x14ac:dyDescent="0.3">
      <c r="A48" s="25"/>
      <c r="B48" s="37" t="s">
        <v>17</v>
      </c>
      <c r="C48" s="53">
        <f t="shared" si="0"/>
        <v>1.0633333333333332</v>
      </c>
      <c r="D48" s="53">
        <f t="shared" si="1"/>
        <v>0.43615746392023746</v>
      </c>
      <c r="E48" s="53">
        <f t="shared" si="2"/>
        <v>1.3333333333333333</v>
      </c>
      <c r="F48" s="53">
        <f t="shared" si="3"/>
        <v>0.54243279153581148</v>
      </c>
      <c r="G48" s="53">
        <f t="shared" si="4"/>
        <v>0.91333333333333344</v>
      </c>
      <c r="H48" s="53">
        <f t="shared" si="5"/>
        <v>0.48952357791360118</v>
      </c>
      <c r="I48" s="53">
        <f t="shared" si="6"/>
        <v>1.8333333333333333</v>
      </c>
      <c r="J48" s="54">
        <f t="shared" si="7"/>
        <v>0.27061657993059751</v>
      </c>
    </row>
    <row r="50" spans="1:10" x14ac:dyDescent="0.25">
      <c r="A50" s="34"/>
      <c r="B50" s="34"/>
      <c r="C50" s="78" t="s">
        <v>60</v>
      </c>
      <c r="D50" s="78"/>
      <c r="E50" s="76" t="s">
        <v>61</v>
      </c>
      <c r="F50" s="76"/>
      <c r="G50" s="76" t="s">
        <v>62</v>
      </c>
      <c r="H50" s="76"/>
      <c r="I50" s="76" t="s">
        <v>63</v>
      </c>
      <c r="J50" s="76"/>
    </row>
    <row r="51" spans="1:10" x14ac:dyDescent="0.25">
      <c r="A51" s="34"/>
      <c r="B51" s="34"/>
      <c r="C51" s="34" t="s">
        <v>44</v>
      </c>
      <c r="D51" s="34" t="s">
        <v>38</v>
      </c>
      <c r="E51" s="34" t="s">
        <v>44</v>
      </c>
      <c r="F51" s="34" t="s">
        <v>38</v>
      </c>
      <c r="G51" s="34" t="s">
        <v>44</v>
      </c>
      <c r="H51" s="34" t="s">
        <v>38</v>
      </c>
      <c r="I51" s="34" t="s">
        <v>44</v>
      </c>
      <c r="J51" s="34" t="s">
        <v>38</v>
      </c>
    </row>
    <row r="52" spans="1:10" x14ac:dyDescent="0.25">
      <c r="A52" s="34" t="s">
        <v>33</v>
      </c>
      <c r="B52" s="32" t="s">
        <v>12</v>
      </c>
      <c r="C52" s="11">
        <f>AVERAGE(C13:E13)</f>
        <v>1.1339370616149487</v>
      </c>
      <c r="D52" s="11">
        <f>STDEV(C13:E13)</f>
        <v>0.580996139194082</v>
      </c>
      <c r="E52" s="11">
        <f>AVERAGE(H13:J13)</f>
        <v>18.326613052482482</v>
      </c>
      <c r="F52" s="11">
        <f>STDEV(H13:J13)</f>
        <v>5.2811598095703225</v>
      </c>
      <c r="G52" s="11">
        <f>AVERAGE(M13:O13)</f>
        <v>1.7039471644269348</v>
      </c>
      <c r="H52" s="11">
        <f>STDEV(M13:O13)</f>
        <v>1.2511913506947085</v>
      </c>
      <c r="I52" s="11">
        <f>AVERAGE(R13:T13)</f>
        <v>1.8371417203165379</v>
      </c>
      <c r="J52" s="11">
        <f>STDEV(R13:T13)</f>
        <v>0.91048876180156479</v>
      </c>
    </row>
    <row r="53" spans="1:10" x14ac:dyDescent="0.25">
      <c r="A53" s="34"/>
      <c r="B53" s="32" t="s">
        <v>13</v>
      </c>
      <c r="C53" s="11">
        <f t="shared" ref="C53:C57" si="8">AVERAGE(C14:E14)</f>
        <v>2.7231969040614725</v>
      </c>
      <c r="D53" s="11">
        <f t="shared" ref="D53:D57" si="9">STDEV(C14:E14)</f>
        <v>3.660309719148283</v>
      </c>
      <c r="E53" s="11">
        <f t="shared" ref="E53:E57" si="10">AVERAGE(H14:J14)</f>
        <v>5.0973831010189139</v>
      </c>
      <c r="F53" s="11">
        <f t="shared" ref="F53:F57" si="11">STDEV(H14:J14)</f>
        <v>2.4998706993434037</v>
      </c>
      <c r="G53" s="11">
        <f t="shared" ref="G53:G57" si="12">AVERAGE(M14:O14)</f>
        <v>1.8401936467828242</v>
      </c>
      <c r="H53" s="11">
        <f t="shared" ref="H53:H57" si="13">STDEV(M14:O14)</f>
        <v>0.80014226165243774</v>
      </c>
      <c r="I53" s="11">
        <f t="shared" ref="I53:I57" si="14">AVERAGE(R14:T14)</f>
        <v>4.1733180279137461</v>
      </c>
      <c r="J53" s="11">
        <f t="shared" ref="J53:J57" si="15">STDEV(R14:T14)</f>
        <v>1.9268350018717668</v>
      </c>
    </row>
    <row r="54" spans="1:10" x14ac:dyDescent="0.25">
      <c r="A54" s="34"/>
      <c r="B54" s="32" t="s">
        <v>14</v>
      </c>
      <c r="C54" s="11">
        <f t="shared" si="8"/>
        <v>1.3773883118477503</v>
      </c>
      <c r="D54" s="11">
        <f t="shared" si="9"/>
        <v>1.0833440233838256</v>
      </c>
      <c r="E54" s="11">
        <f t="shared" si="10"/>
        <v>0.31085093217722731</v>
      </c>
      <c r="F54" s="11">
        <f t="shared" si="11"/>
        <v>5.7215649643891017E-2</v>
      </c>
      <c r="G54" s="11">
        <f t="shared" si="12"/>
        <v>5.5569494626513709</v>
      </c>
      <c r="H54" s="11">
        <f t="shared" si="13"/>
        <v>3.7387748814378945</v>
      </c>
      <c r="I54" s="11">
        <f t="shared" si="14"/>
        <v>0.33346278570433502</v>
      </c>
      <c r="J54" s="11">
        <f t="shared" si="15"/>
        <v>0.10747260392354453</v>
      </c>
    </row>
    <row r="55" spans="1:10" x14ac:dyDescent="0.25">
      <c r="A55" s="34"/>
      <c r="B55" s="32" t="s">
        <v>15</v>
      </c>
      <c r="C55" s="11">
        <f t="shared" si="8"/>
        <v>1.105028404831973</v>
      </c>
      <c r="D55" s="11">
        <f t="shared" si="9"/>
        <v>0.53346165960997627</v>
      </c>
      <c r="E55" s="11">
        <f t="shared" si="10"/>
        <v>0.28620929407617451</v>
      </c>
      <c r="F55" s="11">
        <f t="shared" si="11"/>
        <v>1.5809662687201759E-2</v>
      </c>
      <c r="G55" s="11">
        <f t="shared" si="12"/>
        <v>4.1806208412289383</v>
      </c>
      <c r="H55" s="11">
        <f t="shared" si="13"/>
        <v>1.667058837811626</v>
      </c>
      <c r="I55" s="11">
        <f t="shared" si="14"/>
        <v>0.41716065814693554</v>
      </c>
      <c r="J55" s="11">
        <f t="shared" si="15"/>
        <v>0.15366061761793326</v>
      </c>
    </row>
    <row r="56" spans="1:10" x14ac:dyDescent="0.25">
      <c r="A56" s="34"/>
      <c r="B56" s="32" t="s">
        <v>16</v>
      </c>
      <c r="C56" s="11">
        <f t="shared" si="8"/>
        <v>1.2649577986072911</v>
      </c>
      <c r="D56" s="11">
        <f t="shared" si="9"/>
        <v>0.80797247458697052</v>
      </c>
      <c r="E56" s="11">
        <f t="shared" si="10"/>
        <v>0.58118726506323648</v>
      </c>
      <c r="F56" s="11">
        <f t="shared" si="11"/>
        <v>0.19656257742926145</v>
      </c>
      <c r="G56" s="11">
        <f t="shared" si="12"/>
        <v>5.6638542656712332</v>
      </c>
      <c r="H56" s="11">
        <f t="shared" si="13"/>
        <v>2.5008419237431632</v>
      </c>
      <c r="I56" s="11">
        <f t="shared" si="14"/>
        <v>0.57201551893232605</v>
      </c>
      <c r="J56" s="11">
        <f t="shared" si="15"/>
        <v>0.31318126765513388</v>
      </c>
    </row>
    <row r="57" spans="1:10" x14ac:dyDescent="0.25">
      <c r="A57" s="34"/>
      <c r="B57" s="32" t="s">
        <v>17</v>
      </c>
      <c r="C57" s="11">
        <f t="shared" si="8"/>
        <v>1.018121497969571</v>
      </c>
      <c r="D57" s="11">
        <f t="shared" si="9"/>
        <v>0.22494130081320451</v>
      </c>
      <c r="E57" s="11">
        <f t="shared" si="10"/>
        <v>1.6005677790418453</v>
      </c>
      <c r="F57" s="11">
        <f t="shared" si="11"/>
        <v>0.52632645270210676</v>
      </c>
      <c r="G57" s="11">
        <f t="shared" si="12"/>
        <v>0.61143159741370268</v>
      </c>
      <c r="H57" s="11">
        <f t="shared" si="13"/>
        <v>0.24847309964641723</v>
      </c>
      <c r="I57" s="11">
        <f t="shared" si="14"/>
        <v>2.6067331052139315</v>
      </c>
      <c r="J57" s="11">
        <f t="shared" si="15"/>
        <v>0.38912247686372803</v>
      </c>
    </row>
    <row r="59" spans="1:10" x14ac:dyDescent="0.25">
      <c r="A59" s="34"/>
      <c r="B59" s="34"/>
      <c r="C59" s="78" t="s">
        <v>60</v>
      </c>
      <c r="D59" s="78"/>
      <c r="E59" s="76" t="s">
        <v>61</v>
      </c>
      <c r="F59" s="76"/>
      <c r="G59" s="76" t="s">
        <v>62</v>
      </c>
      <c r="H59" s="76"/>
      <c r="I59" s="76" t="s">
        <v>63</v>
      </c>
      <c r="J59" s="76"/>
    </row>
    <row r="60" spans="1:10" x14ac:dyDescent="0.25">
      <c r="A60" s="34"/>
      <c r="B60" s="34"/>
      <c r="C60" s="34" t="s">
        <v>44</v>
      </c>
      <c r="D60" s="34" t="s">
        <v>38</v>
      </c>
      <c r="E60" s="34" t="s">
        <v>44</v>
      </c>
      <c r="F60" s="34" t="s">
        <v>38</v>
      </c>
      <c r="G60" s="34" t="s">
        <v>44</v>
      </c>
      <c r="H60" s="34" t="s">
        <v>38</v>
      </c>
      <c r="I60" s="34" t="s">
        <v>44</v>
      </c>
      <c r="J60" s="34" t="s">
        <v>38</v>
      </c>
    </row>
    <row r="61" spans="1:10" x14ac:dyDescent="0.25">
      <c r="A61" s="34" t="s">
        <v>36</v>
      </c>
      <c r="B61" s="32" t="s">
        <v>12</v>
      </c>
      <c r="C61" s="11">
        <f>AVERAGE(C22:E22)</f>
        <v>1.0873698790660589</v>
      </c>
      <c r="D61" s="11">
        <f>STDEV(C22:E22)</f>
        <v>0.47946472344720187</v>
      </c>
      <c r="E61" s="11">
        <f>AVERAGE(H22:J22)</f>
        <v>35.890675850970375</v>
      </c>
      <c r="F61" s="11">
        <f>STDEV(H22:J22)</f>
        <v>17.193875529073168</v>
      </c>
      <c r="G61" s="11">
        <f>AVERAGE(M22:O22)</f>
        <v>0.18621839156745121</v>
      </c>
      <c r="H61" s="11">
        <f>STDEV(M22:O22)</f>
        <v>7.8731655419872801E-2</v>
      </c>
      <c r="I61" s="11">
        <f>AVERAGE(R22:T22)</f>
        <v>1.7050206498939755</v>
      </c>
      <c r="J61" s="11">
        <f>STDEV(R22:T22)</f>
        <v>0.8037383593246189</v>
      </c>
    </row>
    <row r="62" spans="1:10" x14ac:dyDescent="0.25">
      <c r="A62" s="34"/>
      <c r="B62" s="32" t="s">
        <v>13</v>
      </c>
      <c r="C62" s="11">
        <f t="shared" ref="C62:C66" si="16">AVERAGE(C23:E23)</f>
        <v>1.0646752495662242</v>
      </c>
      <c r="D62" s="11">
        <f t="shared" ref="D62:D66" si="17">STDEV(C23:E23)</f>
        <v>0.41880557070302932</v>
      </c>
      <c r="E62" s="11">
        <f t="shared" ref="E62:E66" si="18">AVERAGE(H23:J23)</f>
        <v>1.240020479802433</v>
      </c>
      <c r="F62" s="11">
        <f t="shared" ref="F62:F66" si="19">STDEV(H23:J23)</f>
        <v>0.42974340703513536</v>
      </c>
      <c r="G62" s="11">
        <f t="shared" ref="G62:G66" si="20">AVERAGE(M23:O23)</f>
        <v>0.56694162634085388</v>
      </c>
      <c r="H62" s="11">
        <f t="shared" ref="H62:H66" si="21">STDEV(M23:O23)</f>
        <v>0.30491190612483671</v>
      </c>
      <c r="I62" s="11">
        <f t="shared" ref="I62:I66" si="22">AVERAGE(R23:T23)</f>
        <v>7.0838486828056029</v>
      </c>
      <c r="J62" s="11">
        <f t="shared" ref="J62:J66" si="23">STDEV(R23:T23)</f>
        <v>1.3254937323648921</v>
      </c>
    </row>
    <row r="63" spans="1:10" x14ac:dyDescent="0.25">
      <c r="A63" s="34"/>
      <c r="B63" s="32" t="s">
        <v>14</v>
      </c>
      <c r="C63" s="11">
        <f t="shared" si="16"/>
        <v>1.0713721556169087</v>
      </c>
      <c r="D63" s="11">
        <f t="shared" si="17"/>
        <v>0.43881526566328322</v>
      </c>
      <c r="E63" s="11">
        <f t="shared" si="18"/>
        <v>0.40562690878618568</v>
      </c>
      <c r="F63" s="11">
        <f t="shared" si="19"/>
        <v>0.18258401122232504</v>
      </c>
      <c r="G63" s="11">
        <f t="shared" si="20"/>
        <v>1.2842918112749215</v>
      </c>
      <c r="H63" s="11">
        <f t="shared" si="21"/>
        <v>0.59423794825945031</v>
      </c>
      <c r="I63" s="11">
        <f t="shared" si="22"/>
        <v>1.1101530265621757</v>
      </c>
      <c r="J63" s="11">
        <f t="shared" si="23"/>
        <v>0.16541131794102601</v>
      </c>
    </row>
    <row r="64" spans="1:10" x14ac:dyDescent="0.25">
      <c r="A64" s="34"/>
      <c r="B64" s="32" t="s">
        <v>15</v>
      </c>
      <c r="C64" s="11">
        <f t="shared" si="16"/>
        <v>1.1008156822642807</v>
      </c>
      <c r="D64" s="11">
        <f t="shared" si="17"/>
        <v>0.5429550571363615</v>
      </c>
      <c r="E64" s="11">
        <f t="shared" si="18"/>
        <v>0.80322187369546894</v>
      </c>
      <c r="F64" s="11">
        <f t="shared" si="19"/>
        <v>0.26792582925487546</v>
      </c>
      <c r="G64" s="11">
        <f t="shared" si="20"/>
        <v>2.6489497968586875</v>
      </c>
      <c r="H64" s="11">
        <f t="shared" si="21"/>
        <v>1.225211516662841</v>
      </c>
      <c r="I64" s="11">
        <f t="shared" si="22"/>
        <v>2.5609098397806735</v>
      </c>
      <c r="J64" s="11">
        <f t="shared" si="23"/>
        <v>0.71544851959170674</v>
      </c>
    </row>
    <row r="65" spans="1:10" x14ac:dyDescent="0.25">
      <c r="A65" s="34"/>
      <c r="B65" s="32" t="s">
        <v>16</v>
      </c>
      <c r="C65" s="11">
        <f t="shared" si="16"/>
        <v>1.0772980165408184</v>
      </c>
      <c r="D65" s="11">
        <f t="shared" si="17"/>
        <v>0.4482979985173961</v>
      </c>
      <c r="E65" s="11">
        <f t="shared" si="18"/>
        <v>0.95815791643764359</v>
      </c>
      <c r="F65" s="11">
        <f t="shared" si="19"/>
        <v>0.43639922972544393</v>
      </c>
      <c r="G65" s="11">
        <f t="shared" si="20"/>
        <v>5.1768266497002537</v>
      </c>
      <c r="H65" s="11">
        <f t="shared" si="21"/>
        <v>2.2097868025990119</v>
      </c>
      <c r="I65" s="11">
        <f t="shared" si="22"/>
        <v>2.8595325510435878</v>
      </c>
      <c r="J65" s="11">
        <f t="shared" si="23"/>
        <v>0.21851479456933964</v>
      </c>
    </row>
    <row r="66" spans="1:10" x14ac:dyDescent="0.25">
      <c r="A66" s="34"/>
      <c r="B66" s="32" t="s">
        <v>17</v>
      </c>
      <c r="C66" s="11">
        <f t="shared" si="16"/>
        <v>1.2524481739772739</v>
      </c>
      <c r="D66" s="11">
        <f t="shared" si="17"/>
        <v>0.78781154107092277</v>
      </c>
      <c r="E66" s="11">
        <f t="shared" si="18"/>
        <v>1.7778388806387049</v>
      </c>
      <c r="F66" s="11">
        <f t="shared" si="19"/>
        <v>0.80079538894178859</v>
      </c>
      <c r="G66" s="11">
        <f t="shared" si="20"/>
        <v>0.70978335572174933</v>
      </c>
      <c r="H66" s="11">
        <f t="shared" si="21"/>
        <v>0.29341025163053791</v>
      </c>
      <c r="I66" s="11">
        <f t="shared" si="22"/>
        <v>10.898088893959764</v>
      </c>
      <c r="J66" s="11">
        <f t="shared" si="23"/>
        <v>1.5362242122044831</v>
      </c>
    </row>
  </sheetData>
  <mergeCells count="16">
    <mergeCell ref="C3:E3"/>
    <mergeCell ref="H3:J3"/>
    <mergeCell ref="M3:O3"/>
    <mergeCell ref="R3:T3"/>
    <mergeCell ref="C41:D41"/>
    <mergeCell ref="E41:F41"/>
    <mergeCell ref="G41:H41"/>
    <mergeCell ref="I41:J41"/>
    <mergeCell ref="C50:D50"/>
    <mergeCell ref="E50:F50"/>
    <mergeCell ref="G50:H50"/>
    <mergeCell ref="I50:J50"/>
    <mergeCell ref="C59:D59"/>
    <mergeCell ref="E59:F59"/>
    <mergeCell ref="G59:H59"/>
    <mergeCell ref="I59:J5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C23" sqref="C23"/>
    </sheetView>
  </sheetViews>
  <sheetFormatPr defaultColWidth="8.7109375" defaultRowHeight="12" x14ac:dyDescent="0.25"/>
  <cols>
    <col min="1" max="16384" width="8.7109375" style="6"/>
  </cols>
  <sheetData>
    <row r="1" spans="1:11" x14ac:dyDescent="0.25">
      <c r="B1" s="6" t="s">
        <v>21</v>
      </c>
    </row>
    <row r="3" spans="1:11" x14ac:dyDescent="0.25">
      <c r="B3" s="17" t="s">
        <v>40</v>
      </c>
      <c r="C3" s="76" t="s">
        <v>0</v>
      </c>
      <c r="D3" s="76"/>
      <c r="E3" s="76"/>
      <c r="F3" s="76" t="s">
        <v>34</v>
      </c>
      <c r="G3" s="76"/>
      <c r="H3" s="76"/>
      <c r="I3" s="76" t="s">
        <v>35</v>
      </c>
      <c r="J3" s="76"/>
      <c r="K3" s="76"/>
    </row>
    <row r="4" spans="1:11" x14ac:dyDescent="0.25">
      <c r="A4" s="6" t="s">
        <v>32</v>
      </c>
      <c r="B4" s="7">
        <v>2</v>
      </c>
      <c r="C4" s="13">
        <v>25</v>
      </c>
      <c r="D4" s="13">
        <v>24</v>
      </c>
      <c r="E4" s="13">
        <v>24</v>
      </c>
      <c r="F4" s="13">
        <v>24.375</v>
      </c>
      <c r="G4" s="13">
        <v>22.5</v>
      </c>
      <c r="H4" s="13">
        <v>22.625</v>
      </c>
      <c r="I4" s="13">
        <v>22</v>
      </c>
      <c r="J4" s="13">
        <v>27</v>
      </c>
      <c r="K4" s="13">
        <v>25</v>
      </c>
    </row>
    <row r="5" spans="1:11" x14ac:dyDescent="0.25">
      <c r="B5" s="7">
        <v>4</v>
      </c>
      <c r="C5" s="13">
        <v>26</v>
      </c>
      <c r="D5" s="13">
        <v>27</v>
      </c>
      <c r="E5" s="13">
        <v>27</v>
      </c>
      <c r="F5" s="13">
        <v>24.5</v>
      </c>
      <c r="G5" s="13">
        <v>25.375</v>
      </c>
      <c r="H5" s="13">
        <v>24.125</v>
      </c>
      <c r="I5" s="13">
        <v>28</v>
      </c>
      <c r="J5" s="13">
        <v>22</v>
      </c>
      <c r="K5" s="13">
        <v>27</v>
      </c>
    </row>
    <row r="6" spans="1:11" x14ac:dyDescent="0.25">
      <c r="B6" s="7">
        <v>24</v>
      </c>
      <c r="C6" s="13">
        <v>24</v>
      </c>
      <c r="D6" s="13">
        <v>24</v>
      </c>
      <c r="E6" s="13">
        <v>28</v>
      </c>
      <c r="F6" s="13">
        <v>23.75</v>
      </c>
      <c r="G6" s="13">
        <v>26.375</v>
      </c>
      <c r="H6" s="13">
        <v>26.875</v>
      </c>
      <c r="I6" s="13">
        <v>29</v>
      </c>
      <c r="J6" s="13">
        <v>25</v>
      </c>
      <c r="K6" s="13">
        <v>29</v>
      </c>
    </row>
    <row r="9" spans="1:11" x14ac:dyDescent="0.25">
      <c r="A9" s="6" t="s">
        <v>33</v>
      </c>
      <c r="B9" s="7">
        <v>2</v>
      </c>
      <c r="C9" s="14">
        <v>30</v>
      </c>
      <c r="D9" s="14">
        <v>30</v>
      </c>
      <c r="E9" s="14">
        <v>30</v>
      </c>
      <c r="F9" s="14">
        <v>30</v>
      </c>
      <c r="G9" s="14">
        <v>30</v>
      </c>
      <c r="H9" s="14">
        <v>30</v>
      </c>
      <c r="I9" s="14">
        <v>30</v>
      </c>
      <c r="J9" s="14">
        <v>30</v>
      </c>
      <c r="K9" s="14">
        <v>30</v>
      </c>
    </row>
    <row r="10" spans="1:11" x14ac:dyDescent="0.25">
      <c r="B10" s="7">
        <v>4</v>
      </c>
      <c r="C10" s="14">
        <v>31</v>
      </c>
      <c r="D10" s="14">
        <v>27</v>
      </c>
      <c r="E10" s="14">
        <v>23</v>
      </c>
      <c r="F10" s="14">
        <v>33.125</v>
      </c>
      <c r="G10" s="14">
        <v>29.625</v>
      </c>
      <c r="H10" s="14">
        <v>31.25</v>
      </c>
      <c r="I10" s="14">
        <v>27</v>
      </c>
      <c r="J10" s="14">
        <v>45</v>
      </c>
      <c r="K10" s="14">
        <v>25</v>
      </c>
    </row>
    <row r="11" spans="1:11" x14ac:dyDescent="0.25">
      <c r="B11" s="7">
        <v>24</v>
      </c>
      <c r="C11" s="14">
        <v>29</v>
      </c>
      <c r="D11" s="14">
        <v>24</v>
      </c>
      <c r="E11" s="14">
        <v>28</v>
      </c>
      <c r="F11" s="14">
        <v>24.5</v>
      </c>
      <c r="G11" s="14">
        <v>23.625</v>
      </c>
      <c r="H11" s="14">
        <v>26.75</v>
      </c>
      <c r="I11" s="14">
        <v>28</v>
      </c>
      <c r="J11" s="14">
        <v>26</v>
      </c>
      <c r="K11" s="14">
        <v>30</v>
      </c>
    </row>
    <row r="14" spans="1:11" x14ac:dyDescent="0.25">
      <c r="A14" s="6" t="s">
        <v>36</v>
      </c>
      <c r="B14" s="7">
        <v>2</v>
      </c>
      <c r="C14" s="14">
        <v>33</v>
      </c>
      <c r="D14" s="14">
        <v>27</v>
      </c>
      <c r="E14" s="14">
        <v>26</v>
      </c>
      <c r="F14" s="14">
        <v>26.625</v>
      </c>
      <c r="G14" s="14">
        <v>34.125</v>
      </c>
      <c r="H14" s="14">
        <v>21.25</v>
      </c>
      <c r="I14" s="14">
        <v>27</v>
      </c>
      <c r="J14" s="14">
        <v>31</v>
      </c>
      <c r="K14" s="14">
        <v>25</v>
      </c>
    </row>
    <row r="15" spans="1:11" x14ac:dyDescent="0.25">
      <c r="B15" s="7">
        <v>4</v>
      </c>
      <c r="C15" s="14">
        <v>26</v>
      </c>
      <c r="D15" s="14">
        <v>25</v>
      </c>
      <c r="E15" s="14">
        <v>28</v>
      </c>
      <c r="F15" s="14">
        <v>27</v>
      </c>
      <c r="G15" s="14">
        <v>23</v>
      </c>
      <c r="H15" s="14">
        <v>31</v>
      </c>
      <c r="I15" s="14">
        <v>24</v>
      </c>
      <c r="J15" s="14">
        <v>28</v>
      </c>
      <c r="K15" s="14">
        <v>31</v>
      </c>
    </row>
    <row r="16" spans="1:11" x14ac:dyDescent="0.25">
      <c r="B16" s="7">
        <v>24</v>
      </c>
      <c r="C16" s="14">
        <v>26</v>
      </c>
      <c r="D16" s="14">
        <v>27</v>
      </c>
      <c r="E16" s="14">
        <v>31</v>
      </c>
      <c r="F16" s="14">
        <v>29</v>
      </c>
      <c r="G16" s="14">
        <v>28</v>
      </c>
      <c r="H16" s="14">
        <v>30</v>
      </c>
      <c r="I16" s="14">
        <v>26</v>
      </c>
      <c r="J16" s="14">
        <v>33</v>
      </c>
      <c r="K16" s="14">
        <v>29</v>
      </c>
    </row>
    <row r="19" spans="1:12" x14ac:dyDescent="0.25">
      <c r="A19" s="4" t="s">
        <v>66</v>
      </c>
      <c r="B19" s="1"/>
      <c r="C19" s="1"/>
      <c r="D19" s="1"/>
      <c r="E19" s="1"/>
      <c r="F19" s="1"/>
      <c r="G19" s="1"/>
      <c r="H19" s="4"/>
    </row>
    <row r="20" spans="1:12" x14ac:dyDescent="0.25">
      <c r="A20" s="1"/>
      <c r="B20" s="1"/>
      <c r="C20" s="1"/>
      <c r="D20" s="1"/>
      <c r="E20" s="1"/>
      <c r="F20" s="1"/>
      <c r="G20" s="1"/>
      <c r="H20" s="1"/>
    </row>
    <row r="21" spans="1:12" x14ac:dyDescent="0.25">
      <c r="A21" s="1"/>
      <c r="B21" s="1"/>
      <c r="C21" s="77" t="s">
        <v>0</v>
      </c>
      <c r="D21" s="77"/>
      <c r="E21" s="77"/>
      <c r="F21" s="77" t="s">
        <v>34</v>
      </c>
      <c r="G21" s="77"/>
      <c r="H21" s="77"/>
      <c r="I21" s="77" t="s">
        <v>35</v>
      </c>
      <c r="J21" s="77"/>
      <c r="K21" s="77"/>
    </row>
    <row r="22" spans="1:12" x14ac:dyDescent="0.25">
      <c r="A22" s="17" t="s">
        <v>40</v>
      </c>
      <c r="C22" s="6">
        <v>2</v>
      </c>
      <c r="D22" s="6">
        <v>4</v>
      </c>
      <c r="E22" s="6">
        <v>24</v>
      </c>
      <c r="F22" s="6">
        <v>2</v>
      </c>
      <c r="G22" s="6">
        <v>4</v>
      </c>
      <c r="H22" s="6">
        <v>24</v>
      </c>
      <c r="I22" s="6">
        <v>2</v>
      </c>
      <c r="J22" s="6">
        <v>4</v>
      </c>
      <c r="K22" s="6">
        <v>24</v>
      </c>
    </row>
    <row r="23" spans="1:12" x14ac:dyDescent="0.25">
      <c r="A23" s="5" t="s">
        <v>32</v>
      </c>
      <c r="B23" s="1"/>
      <c r="C23" s="3">
        <f>AVERAGE(C4:E4)</f>
        <v>24.333333333333332</v>
      </c>
      <c r="D23" s="3">
        <f>AVERAGE(C5:E5)</f>
        <v>26.666666666666668</v>
      </c>
      <c r="E23" s="3">
        <f>AVERAGE(C6:E6)</f>
        <v>25.333333333333332</v>
      </c>
      <c r="F23" s="3">
        <f>AVERAGE(F4:H4)</f>
        <v>23.166666666666668</v>
      </c>
      <c r="G23" s="3">
        <f>AVERAGE(F5:H5)</f>
        <v>24.666666666666668</v>
      </c>
      <c r="H23" s="3">
        <f>AVERAGE(F6:H6)</f>
        <v>25.666666666666668</v>
      </c>
      <c r="I23" s="3">
        <f>AVERAGE(I4:K4)</f>
        <v>24.666666666666668</v>
      </c>
      <c r="J23" s="3">
        <f>AVERAGE(I5:K5)</f>
        <v>25.666666666666668</v>
      </c>
      <c r="K23" s="3">
        <f>AVERAGE(I6:K6)</f>
        <v>27.666666666666668</v>
      </c>
      <c r="L23" s="3"/>
    </row>
    <row r="24" spans="1:12" x14ac:dyDescent="0.25">
      <c r="A24" s="5" t="s">
        <v>33</v>
      </c>
      <c r="B24" s="1"/>
      <c r="C24" s="3">
        <f>AVERAGE(C9:E9)</f>
        <v>30</v>
      </c>
      <c r="D24" s="3">
        <f>AVERAGE(C10:E10)</f>
        <v>27</v>
      </c>
      <c r="E24" s="3">
        <f>AVERAGE(C11:E11)</f>
        <v>27</v>
      </c>
      <c r="F24" s="3">
        <f>AVERAGE(F9:H9)</f>
        <v>30</v>
      </c>
      <c r="G24" s="3">
        <f>AVERAGE(F10:H10)</f>
        <v>31.333333333333332</v>
      </c>
      <c r="H24" s="3">
        <f>AVERAGE(F11:H11)</f>
        <v>24.958333333333332</v>
      </c>
      <c r="I24" s="3">
        <f>AVERAGE(I9:K9)</f>
        <v>30</v>
      </c>
      <c r="J24" s="3">
        <f>AVERAGE(I10:K10)</f>
        <v>32.333333333333336</v>
      </c>
      <c r="K24" s="3">
        <f>AVERAGE(I11:K11)</f>
        <v>28</v>
      </c>
      <c r="L24" s="3"/>
    </row>
    <row r="25" spans="1:12" x14ac:dyDescent="0.25">
      <c r="A25" s="5" t="s">
        <v>36</v>
      </c>
      <c r="B25" s="1"/>
      <c r="C25" s="3">
        <f>AVERAGE(C14:E14)</f>
        <v>28.666666666666668</v>
      </c>
      <c r="D25" s="3">
        <f>AVERAGE(C15:E15)</f>
        <v>26.333333333333332</v>
      </c>
      <c r="E25" s="3">
        <f>AVERAGE(C16:E16)</f>
        <v>28</v>
      </c>
      <c r="F25" s="3">
        <f>AVERAGE(F14:H14)</f>
        <v>27.333333333333332</v>
      </c>
      <c r="G25" s="3">
        <f>AVERAGE(F15:H15)</f>
        <v>27</v>
      </c>
      <c r="H25" s="3">
        <f>AVERAGE(F16:H16)</f>
        <v>29</v>
      </c>
      <c r="I25" s="3">
        <f>AVERAGE(I14:K14)</f>
        <v>27.666666666666668</v>
      </c>
      <c r="J25" s="3">
        <f>AVERAGE(I15:K15)</f>
        <v>27.666666666666668</v>
      </c>
      <c r="K25" s="3">
        <f>AVERAGE(I16:K16)</f>
        <v>29.333333333333332</v>
      </c>
      <c r="L25" s="3"/>
    </row>
    <row r="26" spans="1:12" x14ac:dyDescent="0.25">
      <c r="A26" s="1"/>
      <c r="B26" s="1"/>
      <c r="C26" s="1"/>
      <c r="D26" s="1"/>
      <c r="H26" s="1"/>
      <c r="J26" s="1"/>
      <c r="K26" s="1"/>
      <c r="L26" s="1"/>
    </row>
    <row r="27" spans="1:12" x14ac:dyDescent="0.25">
      <c r="A27" s="1" t="s">
        <v>44</v>
      </c>
      <c r="B27" s="1"/>
      <c r="C27" s="3">
        <f>AVERAGE(C23:C25)</f>
        <v>27.666666666666668</v>
      </c>
      <c r="D27" s="3">
        <f t="shared" ref="D27:K27" si="0">AVERAGE(D23:D25)</f>
        <v>26.666666666666668</v>
      </c>
      <c r="E27" s="3">
        <f t="shared" si="0"/>
        <v>26.777777777777775</v>
      </c>
      <c r="F27" s="3">
        <f t="shared" si="0"/>
        <v>26.833333333333332</v>
      </c>
      <c r="G27" s="3">
        <f t="shared" si="0"/>
        <v>27.666666666666668</v>
      </c>
      <c r="H27" s="3">
        <f t="shared" si="0"/>
        <v>26.541666666666668</v>
      </c>
      <c r="I27" s="3">
        <f t="shared" si="0"/>
        <v>27.444444444444446</v>
      </c>
      <c r="J27" s="3">
        <f t="shared" si="0"/>
        <v>28.555555555555557</v>
      </c>
      <c r="K27" s="3">
        <f t="shared" si="0"/>
        <v>28.333333333333332</v>
      </c>
      <c r="L27" s="3"/>
    </row>
    <row r="28" spans="1:12" x14ac:dyDescent="0.25">
      <c r="A28" s="1" t="s">
        <v>38</v>
      </c>
      <c r="B28" s="1"/>
      <c r="C28" s="3">
        <f>STDEV(C23:C25)</f>
        <v>2.9627314724385303</v>
      </c>
      <c r="D28" s="3">
        <f t="shared" ref="D28:K28" si="1">STDEV(D23:D25)</f>
        <v>0.33333333333333393</v>
      </c>
      <c r="E28" s="3">
        <f t="shared" si="1"/>
        <v>1.3471506281091274</v>
      </c>
      <c r="F28" s="3">
        <f t="shared" si="1"/>
        <v>3.4439963866286338</v>
      </c>
      <c r="G28" s="3">
        <f t="shared" si="1"/>
        <v>3.3829638550307388</v>
      </c>
      <c r="H28" s="3">
        <f t="shared" si="1"/>
        <v>2.1582368060783117</v>
      </c>
      <c r="I28" s="3">
        <f t="shared" si="1"/>
        <v>2.6736020923368806</v>
      </c>
      <c r="J28" s="3">
        <f t="shared" si="1"/>
        <v>3.4210676262979232</v>
      </c>
      <c r="K28" s="3">
        <f t="shared" si="1"/>
        <v>0.88191710368819576</v>
      </c>
      <c r="L28" s="3"/>
    </row>
  </sheetData>
  <mergeCells count="6">
    <mergeCell ref="C3:E3"/>
    <mergeCell ref="F3:H3"/>
    <mergeCell ref="I3:K3"/>
    <mergeCell ref="C21:E21"/>
    <mergeCell ref="F21:H21"/>
    <mergeCell ref="I21:K2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O20" sqref="O20"/>
    </sheetView>
  </sheetViews>
  <sheetFormatPr defaultColWidth="8.7109375" defaultRowHeight="12" x14ac:dyDescent="0.25"/>
  <cols>
    <col min="1" max="1" width="12.42578125" style="1" customWidth="1"/>
    <col min="2" max="16384" width="8.7109375" style="1"/>
  </cols>
  <sheetData>
    <row r="1" spans="1:19" s="15" customFormat="1" x14ac:dyDescent="0.25"/>
    <row r="3" spans="1:19" s="6" customFormat="1" ht="12.75" thickBot="1" x14ac:dyDescent="0.3">
      <c r="C3" s="76" t="s">
        <v>11</v>
      </c>
      <c r="D3" s="76"/>
      <c r="E3" s="76"/>
      <c r="F3" s="76" t="s">
        <v>26</v>
      </c>
      <c r="G3" s="76"/>
      <c r="H3" s="76"/>
      <c r="I3" s="76" t="s">
        <v>27</v>
      </c>
      <c r="J3" s="76"/>
      <c r="K3" s="76"/>
      <c r="L3" s="76" t="s">
        <v>54</v>
      </c>
      <c r="M3" s="76"/>
      <c r="N3" s="76"/>
    </row>
    <row r="4" spans="1:19" s="6" customFormat="1" x14ac:dyDescent="0.25">
      <c r="A4" s="21" t="s">
        <v>32</v>
      </c>
      <c r="B4" s="22"/>
      <c r="C4" s="23">
        <v>1.37</v>
      </c>
      <c r="D4" s="23">
        <v>1</v>
      </c>
      <c r="E4" s="23">
        <v>1.44</v>
      </c>
      <c r="F4" s="23">
        <v>0.14000000000000001</v>
      </c>
      <c r="G4" s="23">
        <v>0</v>
      </c>
      <c r="H4" s="23">
        <v>0.08</v>
      </c>
      <c r="I4" s="23">
        <v>0.25</v>
      </c>
      <c r="J4" s="23">
        <v>0.04</v>
      </c>
      <c r="K4" s="23">
        <v>0.11</v>
      </c>
      <c r="L4" s="23">
        <v>0.48</v>
      </c>
      <c r="M4" s="23">
        <v>2.1</v>
      </c>
      <c r="N4" s="24">
        <v>0.38</v>
      </c>
    </row>
    <row r="5" spans="1:19" s="6" customFormat="1" ht="12.75" thickBot="1" x14ac:dyDescent="0.3">
      <c r="A5" s="25" t="s">
        <v>39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9" s="6" customFormat="1" x14ac:dyDescent="0.25"/>
    <row r="7" spans="1:19" s="6" customFormat="1" x14ac:dyDescent="0.25">
      <c r="A7" s="6" t="s">
        <v>33</v>
      </c>
      <c r="B7" s="8"/>
      <c r="C7" s="7">
        <v>1.25</v>
      </c>
      <c r="D7" s="7">
        <v>0.99</v>
      </c>
      <c r="E7" s="7">
        <v>0.89</v>
      </c>
      <c r="F7" s="7">
        <v>0.25</v>
      </c>
      <c r="G7" s="7">
        <v>0.13</v>
      </c>
      <c r="H7" s="7">
        <v>0.22</v>
      </c>
      <c r="I7" s="7">
        <v>0.31</v>
      </c>
      <c r="J7" s="7">
        <v>0.12</v>
      </c>
      <c r="K7" s="7">
        <v>0.09</v>
      </c>
      <c r="L7" s="7">
        <v>0.76</v>
      </c>
      <c r="M7" s="7">
        <v>1.24</v>
      </c>
      <c r="N7" s="7">
        <v>1.53</v>
      </c>
      <c r="O7" s="8"/>
      <c r="P7" s="8"/>
      <c r="Q7" s="8"/>
      <c r="R7" s="8"/>
      <c r="S7" s="8"/>
    </row>
    <row r="8" spans="1:19" s="6" customForma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x14ac:dyDescent="0.25"/>
    <row r="10" spans="1:19" s="6" customFormat="1" x14ac:dyDescent="0.25">
      <c r="A10" s="6" t="s">
        <v>36</v>
      </c>
      <c r="C10" s="6">
        <v>0.86</v>
      </c>
      <c r="D10" s="6">
        <v>1.1399999999999999</v>
      </c>
      <c r="E10" s="6">
        <v>1.32</v>
      </c>
      <c r="F10" s="6">
        <v>0.16</v>
      </c>
      <c r="G10" s="6">
        <v>0.31</v>
      </c>
      <c r="H10" s="6">
        <v>0.24</v>
      </c>
      <c r="I10" s="6">
        <v>0.23</v>
      </c>
      <c r="J10" s="6">
        <v>0.19</v>
      </c>
      <c r="K10" s="6">
        <v>0.22</v>
      </c>
      <c r="L10" s="6">
        <v>0.87</v>
      </c>
      <c r="M10" s="6">
        <v>1.32</v>
      </c>
      <c r="N10" s="6">
        <v>0.98</v>
      </c>
    </row>
    <row r="11" spans="1:19" s="6" customFormat="1" x14ac:dyDescent="0.25"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  <c r="P11" s="8"/>
    </row>
    <row r="12" spans="1:19" s="6" customForma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9" s="6" customFormat="1" x14ac:dyDescent="0.25">
      <c r="C13" s="78" t="s">
        <v>11</v>
      </c>
      <c r="D13" s="78"/>
      <c r="E13" s="78" t="s">
        <v>26</v>
      </c>
      <c r="F13" s="78"/>
      <c r="G13" s="78" t="s">
        <v>27</v>
      </c>
      <c r="H13" s="78"/>
      <c r="I13" s="78" t="s">
        <v>54</v>
      </c>
      <c r="J13" s="78"/>
    </row>
    <row r="14" spans="1:19" s="6" customFormat="1" ht="12.75" thickBot="1" x14ac:dyDescent="0.3">
      <c r="C14" s="6" t="s">
        <v>44</v>
      </c>
      <c r="D14" s="6" t="s">
        <v>38</v>
      </c>
      <c r="E14" s="34" t="s">
        <v>44</v>
      </c>
      <c r="F14" s="34" t="s">
        <v>38</v>
      </c>
      <c r="G14" s="34" t="s">
        <v>44</v>
      </c>
      <c r="H14" s="34" t="s">
        <v>38</v>
      </c>
      <c r="I14" s="34" t="s">
        <v>44</v>
      </c>
      <c r="J14" s="34" t="s">
        <v>38</v>
      </c>
    </row>
    <row r="15" spans="1:19" s="6" customFormat="1" x14ac:dyDescent="0.25">
      <c r="A15" s="21" t="s">
        <v>32</v>
      </c>
      <c r="B15" s="45"/>
      <c r="C15" s="46">
        <f>AVERAGE(C4:E4)</f>
        <v>1.27</v>
      </c>
      <c r="D15" s="46">
        <f>STDEV(C4:E4)</f>
        <v>0.23643180835073743</v>
      </c>
      <c r="E15" s="46">
        <f>AVERAGE(F4:H4)</f>
        <v>7.3333333333333348E-2</v>
      </c>
      <c r="F15" s="46">
        <f>STDEV(F4:H4)</f>
        <v>7.0237691685684916E-2</v>
      </c>
      <c r="G15" s="46">
        <f>AVERAGE(I4:K4)</f>
        <v>0.13333333333333333</v>
      </c>
      <c r="H15" s="46">
        <f>STDEV(I4:K4)</f>
        <v>0.10692676621563631</v>
      </c>
      <c r="I15" s="46">
        <f>AVERAGE(L4:N4)</f>
        <v>0.98666666666666669</v>
      </c>
      <c r="J15" s="47">
        <f>STDEV(L4:N4)</f>
        <v>0.9654705243213455</v>
      </c>
      <c r="K15" s="8"/>
      <c r="L15" s="8"/>
      <c r="M15" s="8"/>
      <c r="N15" s="8"/>
      <c r="O15" s="8"/>
      <c r="P15" s="8"/>
      <c r="Q15" s="8"/>
      <c r="R15" s="8"/>
      <c r="S15" s="8"/>
    </row>
    <row r="16" spans="1:19" s="6" customFormat="1" ht="12.75" thickBot="1" x14ac:dyDescent="0.3">
      <c r="A16" s="25"/>
      <c r="B16" s="37"/>
      <c r="C16" s="18"/>
      <c r="D16" s="18"/>
      <c r="E16" s="18"/>
      <c r="F16" s="18"/>
      <c r="G16" s="18"/>
      <c r="H16" s="18"/>
      <c r="I16" s="18"/>
      <c r="J16" s="48"/>
      <c r="K16" s="7"/>
      <c r="L16" s="7"/>
      <c r="M16" s="7"/>
      <c r="N16" s="7"/>
      <c r="O16" s="7"/>
      <c r="P16" s="7"/>
      <c r="Q16" s="7"/>
      <c r="R16" s="7"/>
      <c r="S16" s="7"/>
    </row>
    <row r="17" spans="1:10" s="6" customFormat="1" x14ac:dyDescent="0.25">
      <c r="A17" s="34"/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34" t="s">
        <v>33</v>
      </c>
      <c r="C18" s="12">
        <f>AVERAGE(C7:E7)</f>
        <v>1.0433333333333334</v>
      </c>
      <c r="D18" s="12">
        <f>STDEV(C7:E7)</f>
        <v>0.1858314648635507</v>
      </c>
      <c r="E18" s="12">
        <f>AVERAGE(F7:H7)</f>
        <v>0.19999999999999998</v>
      </c>
      <c r="F18" s="12">
        <f>STDEV(F7:H7)</f>
        <v>6.2449979983983987E-2</v>
      </c>
      <c r="G18" s="12">
        <f>AVERAGE(I7:K7)</f>
        <v>0.17333333333333334</v>
      </c>
      <c r="H18" s="12">
        <f>STDEV(I7:K7)</f>
        <v>0.11930353445448851</v>
      </c>
      <c r="I18" s="12">
        <f>AVERAGE(L7:N7)</f>
        <v>1.1766666666666667</v>
      </c>
      <c r="J18" s="12">
        <f>STDEV(L7:N7)</f>
        <v>0.3888873015840616</v>
      </c>
    </row>
    <row r="19" spans="1:10" x14ac:dyDescent="0.25">
      <c r="A19" s="34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4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4" t="s">
        <v>36</v>
      </c>
      <c r="C21" s="12">
        <f>AVERAGE(C10:E10)</f>
        <v>1.1066666666666667</v>
      </c>
      <c r="D21" s="12">
        <f>STDEV(C10:E10)</f>
        <v>0.23180451534284915</v>
      </c>
      <c r="E21" s="12">
        <f>AVERAGE(F10:H10)</f>
        <v>0.23666666666666666</v>
      </c>
      <c r="F21" s="12">
        <f>STDEV(F10:H10)</f>
        <v>7.5055534994651382E-2</v>
      </c>
      <c r="G21" s="12">
        <f>AVERAGE(I10:K10)</f>
        <v>0.21333333333333335</v>
      </c>
      <c r="H21" s="12">
        <f>STDEV(I10:K10)</f>
        <v>2.081665999466133E-2</v>
      </c>
      <c r="I21" s="12">
        <f>AVERAGE(L10:N10)</f>
        <v>1.0566666666666666</v>
      </c>
      <c r="J21" s="12">
        <f>STDEV(L10:N10)</f>
        <v>0.23459184413217243</v>
      </c>
    </row>
  </sheetData>
  <mergeCells count="8">
    <mergeCell ref="C3:E3"/>
    <mergeCell ref="F3:H3"/>
    <mergeCell ref="I3:K3"/>
    <mergeCell ref="L3:N3"/>
    <mergeCell ref="C13:D13"/>
    <mergeCell ref="E13:F13"/>
    <mergeCell ref="G13:H13"/>
    <mergeCell ref="I13:J1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1"/>
  <sheetViews>
    <sheetView topLeftCell="A19" workbookViewId="0">
      <selection activeCell="J16" sqref="J16"/>
    </sheetView>
  </sheetViews>
  <sheetFormatPr defaultColWidth="6.28515625" defaultRowHeight="12" x14ac:dyDescent="0.25"/>
  <cols>
    <col min="1" max="16384" width="6.28515625" style="6"/>
  </cols>
  <sheetData>
    <row r="3" spans="1:20" x14ac:dyDescent="0.25">
      <c r="B3" s="6" t="s">
        <v>40</v>
      </c>
      <c r="C3" s="76" t="s">
        <v>0</v>
      </c>
      <c r="D3" s="76"/>
      <c r="E3" s="76"/>
      <c r="F3" s="76" t="s">
        <v>1</v>
      </c>
      <c r="G3" s="76"/>
      <c r="H3" s="76"/>
      <c r="I3" s="76" t="s">
        <v>47</v>
      </c>
      <c r="J3" s="76"/>
      <c r="K3" s="76"/>
      <c r="L3" s="76" t="s">
        <v>42</v>
      </c>
      <c r="M3" s="76"/>
      <c r="N3" s="76"/>
      <c r="O3" s="76" t="s">
        <v>43</v>
      </c>
      <c r="P3" s="76"/>
      <c r="Q3" s="76"/>
      <c r="R3" s="8"/>
      <c r="S3" s="8"/>
      <c r="T3" s="8"/>
    </row>
    <row r="4" spans="1:20" x14ac:dyDescent="0.25">
      <c r="A4" s="6" t="s">
        <v>32</v>
      </c>
      <c r="B4" s="6">
        <v>4</v>
      </c>
      <c r="C4" s="2">
        <v>24.6458355</v>
      </c>
      <c r="D4" s="2">
        <v>11.375</v>
      </c>
      <c r="E4" s="2">
        <v>20.8541645</v>
      </c>
      <c r="F4" s="2">
        <v>47.395835500000004</v>
      </c>
      <c r="G4" s="2">
        <v>49.291664499999996</v>
      </c>
      <c r="H4" s="2">
        <v>39.8125</v>
      </c>
      <c r="I4" s="2">
        <v>26.541664499999996</v>
      </c>
      <c r="J4" s="2">
        <v>24.6458355</v>
      </c>
      <c r="K4" s="2">
        <v>28.4375</v>
      </c>
      <c r="L4" s="2">
        <v>17.0625</v>
      </c>
      <c r="M4" s="2">
        <v>11.375</v>
      </c>
      <c r="N4" s="2">
        <v>30.333335500000004</v>
      </c>
      <c r="O4" s="2">
        <v>13.270835499999999</v>
      </c>
      <c r="P4" s="2">
        <v>26.541664499999996</v>
      </c>
      <c r="Q4" s="2">
        <v>17.0625</v>
      </c>
      <c r="S4" s="12"/>
      <c r="T4" s="12"/>
    </row>
    <row r="5" spans="1:20" x14ac:dyDescent="0.2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1"/>
      <c r="T5" s="11"/>
    </row>
    <row r="6" spans="1:20" x14ac:dyDescent="0.2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25">
      <c r="A7" s="6" t="s">
        <v>33</v>
      </c>
      <c r="B7" s="6">
        <v>4</v>
      </c>
      <c r="C7" s="11">
        <v>15.75</v>
      </c>
      <c r="D7" s="11">
        <v>18.083333333333336</v>
      </c>
      <c r="E7" s="11">
        <v>13.416666666666666</v>
      </c>
      <c r="F7" s="11">
        <v>39.083333333333329</v>
      </c>
      <c r="G7" s="11">
        <v>33.541666666666664</v>
      </c>
      <c r="H7" s="11">
        <v>31.208333333333332</v>
      </c>
      <c r="I7" s="11">
        <v>18.958333333333332</v>
      </c>
      <c r="J7" s="11">
        <v>16.916666666666664</v>
      </c>
      <c r="K7" s="11">
        <v>20.999999999999996</v>
      </c>
      <c r="L7" s="11">
        <v>12.833333333333332</v>
      </c>
      <c r="M7" s="11">
        <v>13.416666666666666</v>
      </c>
      <c r="N7" s="11">
        <v>12.833333333333332</v>
      </c>
      <c r="O7" s="11">
        <v>16.625</v>
      </c>
      <c r="P7" s="11">
        <v>16.625</v>
      </c>
      <c r="Q7" s="11">
        <v>16.333333333333332</v>
      </c>
      <c r="R7" s="11"/>
      <c r="S7" s="11"/>
      <c r="T7" s="11"/>
    </row>
    <row r="8" spans="1:20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x14ac:dyDescent="0.2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x14ac:dyDescent="0.25">
      <c r="A10" s="6" t="s">
        <v>36</v>
      </c>
      <c r="B10" s="6">
        <v>4</v>
      </c>
      <c r="C10" s="2">
        <v>16.18</v>
      </c>
      <c r="D10" s="2">
        <v>15.120001080000002</v>
      </c>
      <c r="E10" s="2">
        <v>14.14</v>
      </c>
      <c r="F10" s="2">
        <v>26.460001080000001</v>
      </c>
      <c r="G10" s="2">
        <v>29.295001080000002</v>
      </c>
      <c r="H10" s="2">
        <v>33.074989200000005</v>
      </c>
      <c r="I10" s="2">
        <v>20.790001080000003</v>
      </c>
      <c r="J10" s="2">
        <v>16.064998920000001</v>
      </c>
      <c r="K10" s="2">
        <v>20.790001080000003</v>
      </c>
      <c r="L10" s="2">
        <v>20.790001080000003</v>
      </c>
      <c r="M10" s="2">
        <v>25.515000000000001</v>
      </c>
      <c r="N10" s="2">
        <v>23.625001080000004</v>
      </c>
      <c r="O10" s="2">
        <v>15.16667</v>
      </c>
      <c r="P10" s="2">
        <v>9.9166670000000003</v>
      </c>
      <c r="Q10" s="2">
        <v>13.41667</v>
      </c>
      <c r="S10" s="2"/>
      <c r="T10" s="2"/>
    </row>
    <row r="13" spans="1:20" x14ac:dyDescent="0.25">
      <c r="A13" s="4" t="s">
        <v>41</v>
      </c>
      <c r="B13" s="15"/>
      <c r="C13" s="15"/>
      <c r="D13" s="15"/>
      <c r="E13" s="15"/>
      <c r="F13" s="15"/>
      <c r="G13" s="15"/>
      <c r="H13" s="4"/>
    </row>
    <row r="14" spans="1:20" x14ac:dyDescent="0.25">
      <c r="A14" s="15"/>
      <c r="B14" s="15"/>
      <c r="C14" s="15"/>
      <c r="D14" s="15"/>
      <c r="E14" s="15"/>
      <c r="F14" s="15"/>
      <c r="G14" s="15"/>
      <c r="H14" s="15"/>
    </row>
    <row r="15" spans="1:20" x14ac:dyDescent="0.25">
      <c r="A15" s="15"/>
      <c r="B15" s="15"/>
      <c r="C15" s="16"/>
      <c r="D15" s="16"/>
      <c r="E15" s="16"/>
      <c r="F15" s="16"/>
      <c r="G15" s="16"/>
      <c r="H15" s="16"/>
      <c r="I15" s="16"/>
      <c r="J15" s="16"/>
      <c r="K15" s="16"/>
    </row>
    <row r="16" spans="1:20" x14ac:dyDescent="0.25">
      <c r="A16" s="15"/>
      <c r="B16" s="15"/>
      <c r="C16" s="15" t="s">
        <v>1</v>
      </c>
      <c r="D16" s="15"/>
      <c r="E16" s="15" t="s">
        <v>34</v>
      </c>
      <c r="F16" s="15"/>
      <c r="G16" s="4" t="s">
        <v>42</v>
      </c>
      <c r="I16" s="15" t="s">
        <v>43</v>
      </c>
    </row>
    <row r="17" spans="1:11" x14ac:dyDescent="0.25">
      <c r="A17" s="5" t="s">
        <v>32</v>
      </c>
      <c r="B17" s="15"/>
      <c r="C17" s="3">
        <f>AVERAGE(F4:H4)/AVERAGE($C$4:$E$4)*100</f>
        <v>240.00000000000003</v>
      </c>
      <c r="D17" s="15"/>
      <c r="E17" s="3">
        <f>AVERAGE(I4:K4)/AVERAGE($C$4:$E$4)*100</f>
        <v>140</v>
      </c>
      <c r="F17" s="15"/>
      <c r="G17" s="3">
        <f>AVERAGE(L4:N4)/AVERAGE($C$4:$E$4)*100</f>
        <v>103.33333714285715</v>
      </c>
      <c r="H17" s="3"/>
      <c r="I17" s="3">
        <f>AVERAGE(O4:Q4)/AVERAGE($C$4:$E$4)*100</f>
        <v>100</v>
      </c>
      <c r="J17" s="3"/>
      <c r="K17" s="3"/>
    </row>
    <row r="18" spans="1:11" x14ac:dyDescent="0.25">
      <c r="A18" s="5" t="s">
        <v>33</v>
      </c>
      <c r="B18" s="15"/>
      <c r="C18" s="3">
        <f>AVERAGE(F7:H7)/AVERAGE($C$7:$E$7)*100</f>
        <v>219.75308641975303</v>
      </c>
      <c r="D18" s="15"/>
      <c r="E18" s="3">
        <f>AVERAGE(I7:K7)/AVERAGE($C$7:$E$7)*100</f>
        <v>120.37037037037037</v>
      </c>
      <c r="F18" s="15"/>
      <c r="G18" s="3">
        <f>AVERAGE(L7:N7)/AVERAGE($C$7:$E$7)*100</f>
        <v>82.716049382716037</v>
      </c>
      <c r="H18" s="3"/>
      <c r="I18" s="3">
        <f>AVERAGE(O7:Q7)/AVERAGE($C$7:$E$7)*100</f>
        <v>104.93827160493825</v>
      </c>
      <c r="J18" s="3"/>
      <c r="K18" s="3"/>
    </row>
    <row r="19" spans="1:11" x14ac:dyDescent="0.25">
      <c r="A19" s="5" t="s">
        <v>36</v>
      </c>
      <c r="B19" s="15"/>
      <c r="C19" s="3">
        <f>AVERAGE(F10:H10)/AVERAGE($C$10:$E$10)*100</f>
        <v>195.48853267764932</v>
      </c>
      <c r="D19" s="15"/>
      <c r="E19" s="3">
        <f>AVERAGE(I10:K10)/AVERAGE($C$10:$E$10)*100</f>
        <v>126.8595944320343</v>
      </c>
      <c r="F19" s="15"/>
      <c r="G19" s="3">
        <f>AVERAGE(L10:N10)/AVERAGE($C$10:$E$10)*100</f>
        <v>153.89524757467282</v>
      </c>
      <c r="H19" s="3"/>
      <c r="I19" s="3">
        <f>AVERAGE(O10:Q10)/AVERAGE($C$10:$E$10)*100</f>
        <v>84.727126067224972</v>
      </c>
      <c r="J19" s="3"/>
      <c r="K19" s="3"/>
    </row>
    <row r="20" spans="1:11" x14ac:dyDescent="0.25">
      <c r="A20" s="15"/>
      <c r="B20" s="15"/>
      <c r="C20" s="3"/>
      <c r="D20" s="15"/>
      <c r="E20" s="3"/>
      <c r="F20" s="15"/>
      <c r="G20" s="3"/>
      <c r="H20" s="15"/>
      <c r="J20" s="15"/>
      <c r="K20" s="15"/>
    </row>
    <row r="21" spans="1:11" x14ac:dyDescent="0.25">
      <c r="A21" s="15" t="s">
        <v>44</v>
      </c>
      <c r="B21" s="15"/>
      <c r="C21" s="3">
        <f>AVERAGE(C17:C20)</f>
        <v>218.41387303246745</v>
      </c>
      <c r="D21" s="15"/>
      <c r="E21" s="3">
        <f>AVERAGE(E17:E20)</f>
        <v>129.07665493413489</v>
      </c>
      <c r="F21" s="15"/>
      <c r="G21" s="3">
        <f>AVERAGE(G17:G20)</f>
        <v>113.31487803341535</v>
      </c>
      <c r="H21" s="3"/>
      <c r="I21" s="3">
        <f>AVERAGE(I17:I20)</f>
        <v>96.555132557387751</v>
      </c>
      <c r="J21" s="3"/>
      <c r="K21" s="3"/>
    </row>
    <row r="22" spans="1:11" x14ac:dyDescent="0.25">
      <c r="A22" s="15" t="s">
        <v>38</v>
      </c>
      <c r="B22" s="15"/>
      <c r="C22" s="3">
        <f>STDEV(C17:C20)</f>
        <v>22.285932786618726</v>
      </c>
      <c r="D22" s="15"/>
      <c r="E22" s="3">
        <f>STDEV(E17:E20)</f>
        <v>10.000855353497984</v>
      </c>
      <c r="F22" s="15"/>
      <c r="G22" s="3">
        <f>STDEV(G17:G20)</f>
        <v>36.624348905132464</v>
      </c>
      <c r="I22" s="3">
        <f>STDEV(I17:I20)</f>
        <v>10.536742132155188</v>
      </c>
      <c r="J22" s="3"/>
      <c r="K22" s="3"/>
    </row>
    <row r="23" spans="1:11" x14ac:dyDescent="0.25">
      <c r="K23" s="3"/>
    </row>
    <row r="24" spans="1:11" x14ac:dyDescent="0.25">
      <c r="C24" s="3"/>
      <c r="D24" s="15"/>
      <c r="E24" s="3"/>
      <c r="F24" s="15"/>
      <c r="G24" s="3"/>
      <c r="I24" s="3"/>
      <c r="K24" s="3"/>
    </row>
    <row r="25" spans="1:11" x14ac:dyDescent="0.25">
      <c r="C25" s="3"/>
      <c r="D25" s="15"/>
      <c r="E25" s="3"/>
      <c r="F25" s="15"/>
      <c r="G25" s="3"/>
      <c r="I25" s="3"/>
      <c r="K25" s="3"/>
    </row>
    <row r="40" spans="1:20" s="34" customFormat="1" x14ac:dyDescent="0.25"/>
    <row r="42" spans="1:20" x14ac:dyDescent="0.25">
      <c r="B42" s="6" t="s">
        <v>40</v>
      </c>
      <c r="C42" s="76" t="s">
        <v>0</v>
      </c>
      <c r="D42" s="76"/>
      <c r="E42" s="76"/>
      <c r="F42" s="76" t="s">
        <v>1</v>
      </c>
      <c r="G42" s="76"/>
      <c r="H42" s="76"/>
      <c r="I42" s="76" t="s">
        <v>34</v>
      </c>
      <c r="J42" s="76"/>
      <c r="K42" s="76"/>
      <c r="L42" s="76" t="s">
        <v>26</v>
      </c>
      <c r="M42" s="76"/>
      <c r="N42" s="76"/>
      <c r="O42" s="76" t="s">
        <v>27</v>
      </c>
      <c r="P42" s="76"/>
      <c r="Q42" s="76"/>
      <c r="R42" s="76" t="s">
        <v>54</v>
      </c>
      <c r="S42" s="76"/>
      <c r="T42" s="76"/>
    </row>
    <row r="43" spans="1:20" x14ac:dyDescent="0.25">
      <c r="A43" s="6" t="s">
        <v>32</v>
      </c>
      <c r="B43" s="6">
        <v>4</v>
      </c>
      <c r="C43" s="12">
        <v>32.958329999999997</v>
      </c>
      <c r="D43" s="12">
        <v>34.125</v>
      </c>
      <c r="E43" s="12">
        <v>35.291670000000003</v>
      </c>
      <c r="F43" s="12">
        <v>46.666670000000003</v>
      </c>
      <c r="G43" s="12">
        <v>42</v>
      </c>
      <c r="H43" s="12">
        <v>49</v>
      </c>
      <c r="I43" s="12">
        <v>29.16667</v>
      </c>
      <c r="J43" s="12">
        <v>31.5</v>
      </c>
      <c r="K43" s="12">
        <v>36.458329999999997</v>
      </c>
      <c r="L43" s="12">
        <v>28.58333</v>
      </c>
      <c r="M43" s="12">
        <v>20.70833</v>
      </c>
      <c r="N43" s="12">
        <v>28</v>
      </c>
      <c r="O43" s="12">
        <v>24.20833</v>
      </c>
      <c r="P43" s="12">
        <v>22.45833</v>
      </c>
      <c r="Q43" s="12">
        <v>25.66667</v>
      </c>
      <c r="R43" s="12">
        <v>25.66667</v>
      </c>
      <c r="S43" s="12">
        <v>20.41667</v>
      </c>
      <c r="T43" s="12">
        <v>29.75</v>
      </c>
    </row>
    <row r="44" spans="1:20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x14ac:dyDescent="0.25">
      <c r="A46" s="6" t="s">
        <v>33</v>
      </c>
      <c r="B46" s="6">
        <v>4</v>
      </c>
      <c r="C46" s="11">
        <v>18.958333333333332</v>
      </c>
      <c r="D46" s="11">
        <v>15.75</v>
      </c>
      <c r="E46" s="11">
        <v>14.583333333333334</v>
      </c>
      <c r="F46" s="11">
        <v>30.916666666666664</v>
      </c>
      <c r="G46" s="11">
        <v>37.916666666666664</v>
      </c>
      <c r="H46" s="11">
        <v>26.25</v>
      </c>
      <c r="I46" s="11">
        <v>16.333333333333332</v>
      </c>
      <c r="J46" s="11">
        <v>14.875</v>
      </c>
      <c r="K46" s="11">
        <v>10.791666666666666</v>
      </c>
      <c r="L46" s="11">
        <v>13.416666666666666</v>
      </c>
      <c r="M46" s="11">
        <v>15.166666666666668</v>
      </c>
      <c r="N46" s="11">
        <v>16.041666666666668</v>
      </c>
      <c r="O46" s="11">
        <v>10.791666666666666</v>
      </c>
      <c r="P46" s="11">
        <v>10.208333333333332</v>
      </c>
      <c r="Q46" s="11">
        <v>10.499999999999998</v>
      </c>
      <c r="R46" s="11">
        <v>12.950000000000001</v>
      </c>
      <c r="S46" s="11">
        <v>12.25</v>
      </c>
      <c r="T46" s="11">
        <v>12.6</v>
      </c>
    </row>
    <row r="47" spans="1:20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x14ac:dyDescent="0.25">
      <c r="A49" s="6" t="s">
        <v>36</v>
      </c>
      <c r="B49" s="6">
        <v>4</v>
      </c>
      <c r="C49" s="2">
        <v>25.375</v>
      </c>
      <c r="D49" s="2">
        <v>18.08333</v>
      </c>
      <c r="E49" s="2">
        <v>21.875</v>
      </c>
      <c r="F49" s="2">
        <v>33.833329999999997</v>
      </c>
      <c r="G49" s="2">
        <v>34.708329999999997</v>
      </c>
      <c r="H49" s="2">
        <v>36.458329999999997</v>
      </c>
      <c r="I49" s="2">
        <v>22.45833</v>
      </c>
      <c r="J49" s="2">
        <v>23.33333</v>
      </c>
      <c r="K49" s="2">
        <v>19.83333</v>
      </c>
      <c r="L49" s="2">
        <v>22.16667</v>
      </c>
      <c r="M49" s="2">
        <v>18.08333</v>
      </c>
      <c r="N49" s="2">
        <v>20.125</v>
      </c>
      <c r="O49" s="2">
        <v>19.54167</v>
      </c>
      <c r="P49" s="2">
        <v>21</v>
      </c>
      <c r="Q49" s="2">
        <v>20.70833</v>
      </c>
      <c r="R49" s="2">
        <v>15.45833</v>
      </c>
      <c r="S49" s="2">
        <v>14</v>
      </c>
      <c r="T49" s="2">
        <v>14</v>
      </c>
    </row>
    <row r="52" spans="1:20" x14ac:dyDescent="0.25">
      <c r="A52" s="4" t="s">
        <v>41</v>
      </c>
      <c r="B52" s="15"/>
      <c r="C52" s="15"/>
      <c r="D52" s="15"/>
      <c r="E52" s="15"/>
      <c r="F52" s="15"/>
      <c r="G52" s="15"/>
      <c r="H52" s="4"/>
    </row>
    <row r="53" spans="1:20" x14ac:dyDescent="0.25">
      <c r="A53" s="15"/>
      <c r="B53" s="15"/>
      <c r="C53" s="15"/>
      <c r="D53" s="15"/>
      <c r="E53" s="15"/>
      <c r="F53" s="15"/>
      <c r="G53" s="15"/>
      <c r="H53" s="15"/>
    </row>
    <row r="54" spans="1:20" x14ac:dyDescent="0.25">
      <c r="A54" s="15"/>
      <c r="B54" s="15"/>
      <c r="C54" s="16"/>
      <c r="D54" s="16"/>
      <c r="E54" s="16"/>
      <c r="F54" s="16"/>
      <c r="G54" s="16"/>
      <c r="H54" s="16"/>
      <c r="I54" s="16"/>
      <c r="J54" s="16"/>
      <c r="K54" s="16"/>
    </row>
    <row r="55" spans="1:20" x14ac:dyDescent="0.25">
      <c r="A55" s="15"/>
      <c r="B55" s="15"/>
      <c r="C55" s="15" t="s">
        <v>1</v>
      </c>
      <c r="E55" s="15"/>
      <c r="F55" s="15" t="s">
        <v>34</v>
      </c>
      <c r="G55" s="15"/>
      <c r="I55" s="15" t="s">
        <v>26</v>
      </c>
      <c r="L55" s="15" t="s">
        <v>27</v>
      </c>
      <c r="O55" s="6" t="s">
        <v>25</v>
      </c>
    </row>
    <row r="56" spans="1:20" x14ac:dyDescent="0.25">
      <c r="A56" s="5" t="s">
        <v>32</v>
      </c>
      <c r="B56" s="15"/>
      <c r="C56" s="3">
        <f>AVERAGE(F43:H43)/AVERAGE($C$43:$E$43)*100</f>
        <v>134.47293772893772</v>
      </c>
      <c r="E56" s="15"/>
      <c r="F56" s="3">
        <f>AVERAGE(I43:K43)/AVERAGE($C$43:$E$43)*100</f>
        <v>94.871794871794862</v>
      </c>
      <c r="G56" s="15"/>
      <c r="I56" s="3">
        <f>AVERAGE(L43:N43)/AVERAGE($C$43:$E$43)*100</f>
        <v>75.498568986568998</v>
      </c>
      <c r="K56" s="3"/>
      <c r="L56" s="3">
        <f>AVERAGE(O43:Q43)/AVERAGE($C$43:$E$43)*100</f>
        <v>70.655267399267402</v>
      </c>
      <c r="M56" s="3"/>
      <c r="O56" s="3">
        <f>AVERAGE(R43:T43)/AVERAGE($C$43:$E$43)*100</f>
        <v>74.074080586080569</v>
      </c>
    </row>
    <row r="57" spans="1:20" x14ac:dyDescent="0.25">
      <c r="A57" s="5" t="s">
        <v>33</v>
      </c>
      <c r="B57" s="15"/>
      <c r="C57" s="3">
        <f>AVERAGE(F46:H46)/AVERAGE($C$46:$E$46)*100</f>
        <v>192.89940828402368</v>
      </c>
      <c r="E57" s="15"/>
      <c r="F57" s="3">
        <f>AVERAGE(I46:K46)/AVERAGE($C$46:$E$46)*100</f>
        <v>85.207100591715985</v>
      </c>
      <c r="G57" s="15"/>
      <c r="I57" s="3">
        <f>AVERAGE(L46:N46)/AVERAGE($C$46:$E$46)*100</f>
        <v>90.532544378698233</v>
      </c>
      <c r="K57" s="3"/>
      <c r="L57" s="3">
        <f>AVERAGE(O46:Q46)/AVERAGE($C$46:$E$46)*100</f>
        <v>63.905325443786985</v>
      </c>
      <c r="M57" s="3"/>
      <c r="O57" s="3">
        <f>AVERAGE(R46:T46)/AVERAGE($C$46:$E$46)*100</f>
        <v>76.686390532544408</v>
      </c>
    </row>
    <row r="58" spans="1:20" x14ac:dyDescent="0.25">
      <c r="A58" s="5" t="s">
        <v>36</v>
      </c>
      <c r="B58" s="15"/>
      <c r="C58" s="3">
        <f>AVERAGE(F49:H49)/AVERAGE($C$49:$E$49)*100</f>
        <v>160.71427860787136</v>
      </c>
      <c r="E58" s="15"/>
      <c r="F58" s="3">
        <f>AVERAGE(I49:K49)/AVERAGE($C$49:$E$49)*100</f>
        <v>100.44641839012338</v>
      </c>
      <c r="G58" s="15"/>
      <c r="I58" s="3">
        <f>AVERAGE(L49:N49)/AVERAGE($C$49:$E$49)*100</f>
        <v>92.410719000546877</v>
      </c>
      <c r="K58" s="3"/>
      <c r="L58" s="3">
        <f>AVERAGE(O49:Q49)/AVERAGE($C$49:$E$49)*100</f>
        <v>93.750004783163504</v>
      </c>
      <c r="M58" s="3"/>
      <c r="O58" s="3">
        <f>AVERAGE(R49:T49)/AVERAGE($C$49:$E$49)*100</f>
        <v>66.517855434584462</v>
      </c>
    </row>
    <row r="59" spans="1:20" x14ac:dyDescent="0.25">
      <c r="A59" s="15"/>
      <c r="B59" s="15"/>
      <c r="C59" s="3"/>
      <c r="E59" s="15"/>
      <c r="F59" s="3"/>
      <c r="G59" s="15"/>
      <c r="I59" s="3"/>
      <c r="K59" s="15"/>
      <c r="M59" s="15"/>
      <c r="O59" s="15"/>
    </row>
    <row r="60" spans="1:20" x14ac:dyDescent="0.25">
      <c r="A60" s="15" t="s">
        <v>44</v>
      </c>
      <c r="B60" s="15"/>
      <c r="C60" s="3">
        <f>AVERAGE(C56:C59)</f>
        <v>162.69554154027762</v>
      </c>
      <c r="E60" s="15"/>
      <c r="F60" s="3">
        <f>AVERAGE(F56:F59)</f>
        <v>93.508437951211405</v>
      </c>
      <c r="G60" s="15"/>
      <c r="I60" s="3">
        <f>AVERAGE(I56:I59)</f>
        <v>86.147277455271364</v>
      </c>
      <c r="K60" s="3"/>
      <c r="L60" s="3">
        <f>AVERAGE(L56:L59)</f>
        <v>76.103532542072628</v>
      </c>
      <c r="M60" s="3"/>
      <c r="O60" s="3">
        <f>AVERAGE(O56:O59)</f>
        <v>72.426108851069827</v>
      </c>
    </row>
    <row r="61" spans="1:20" x14ac:dyDescent="0.25">
      <c r="A61" s="15" t="s">
        <v>38</v>
      </c>
      <c r="B61" s="15"/>
      <c r="C61" s="3">
        <f>STDEV(C56:C59)</f>
        <v>29.263580906761469</v>
      </c>
      <c r="E61" s="15"/>
      <c r="F61" s="3">
        <f>STDEV(F56:F59)</f>
        <v>7.7105939012433549</v>
      </c>
      <c r="G61" s="15"/>
      <c r="I61" s="3">
        <f>STDEV(I56:I59)</f>
        <v>9.269742661805628</v>
      </c>
      <c r="L61" s="3">
        <f>STDEV(L56:L59)</f>
        <v>15.65052446460767</v>
      </c>
      <c r="O61" s="3">
        <f>STDEV(O56:O59)</f>
        <v>5.2807797377997687</v>
      </c>
    </row>
  </sheetData>
  <mergeCells count="11">
    <mergeCell ref="R42:T42"/>
    <mergeCell ref="C42:E42"/>
    <mergeCell ref="F42:H42"/>
    <mergeCell ref="I42:K42"/>
    <mergeCell ref="L42:N42"/>
    <mergeCell ref="O42:Q42"/>
    <mergeCell ref="C3:E3"/>
    <mergeCell ref="F3:H3"/>
    <mergeCell ref="I3:K3"/>
    <mergeCell ref="L3:N3"/>
    <mergeCell ref="O3:Q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1"/>
  <sheetViews>
    <sheetView topLeftCell="A19" workbookViewId="0">
      <selection activeCell="A23" sqref="A23"/>
    </sheetView>
  </sheetViews>
  <sheetFormatPr defaultColWidth="6.28515625" defaultRowHeight="12" x14ac:dyDescent="0.25"/>
  <cols>
    <col min="1" max="16384" width="6.28515625" style="6"/>
  </cols>
  <sheetData>
    <row r="3" spans="1:17" x14ac:dyDescent="0.25">
      <c r="B3" s="6" t="s">
        <v>40</v>
      </c>
      <c r="C3" s="76" t="s">
        <v>0</v>
      </c>
      <c r="D3" s="76"/>
      <c r="E3" s="76"/>
      <c r="F3" s="76" t="s">
        <v>1</v>
      </c>
      <c r="G3" s="76"/>
      <c r="H3" s="76"/>
      <c r="I3" s="76" t="s">
        <v>50</v>
      </c>
      <c r="J3" s="76"/>
      <c r="K3" s="76"/>
      <c r="L3" s="76" t="s">
        <v>55</v>
      </c>
      <c r="M3" s="76"/>
      <c r="N3" s="76"/>
      <c r="O3" s="76" t="s">
        <v>56</v>
      </c>
      <c r="P3" s="76"/>
      <c r="Q3" s="76"/>
    </row>
    <row r="4" spans="1:17" x14ac:dyDescent="0.25">
      <c r="A4" s="6" t="s">
        <v>32</v>
      </c>
      <c r="B4" s="6">
        <v>4</v>
      </c>
      <c r="C4" s="12">
        <v>37.333329999999997</v>
      </c>
      <c r="D4" s="12">
        <v>45.5</v>
      </c>
      <c r="E4" s="12">
        <v>47.833329999999997</v>
      </c>
      <c r="F4" s="12">
        <v>77</v>
      </c>
      <c r="G4" s="12">
        <v>72.333340000000007</v>
      </c>
      <c r="H4" s="12">
        <v>74.666659999999993</v>
      </c>
      <c r="I4" s="12">
        <v>54.833329999999997</v>
      </c>
      <c r="J4" s="12">
        <v>47.833329999999997</v>
      </c>
      <c r="K4" s="12">
        <v>44.333329999999997</v>
      </c>
      <c r="L4" s="12">
        <v>59.5</v>
      </c>
      <c r="M4" s="12">
        <v>59.5</v>
      </c>
      <c r="N4" s="12">
        <v>65.333340000000007</v>
      </c>
      <c r="O4" s="12">
        <v>56</v>
      </c>
      <c r="P4" s="12">
        <v>52.5</v>
      </c>
      <c r="Q4" s="12">
        <v>47.833329999999997</v>
      </c>
    </row>
    <row r="5" spans="1:17" x14ac:dyDescent="0.2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">
      <c r="A7" s="6" t="s">
        <v>33</v>
      </c>
      <c r="B7" s="6">
        <v>4</v>
      </c>
      <c r="C7" s="10">
        <v>20.70833</v>
      </c>
      <c r="D7" s="10">
        <v>18.95833</v>
      </c>
      <c r="E7" s="10">
        <v>19.54167</v>
      </c>
      <c r="F7" s="10">
        <v>38.208329999999997</v>
      </c>
      <c r="G7" s="10">
        <v>38.5</v>
      </c>
      <c r="H7" s="10">
        <v>39.958329999999997</v>
      </c>
      <c r="I7" s="10">
        <v>31.20833</v>
      </c>
      <c r="J7" s="10">
        <v>27.41667</v>
      </c>
      <c r="K7" s="10">
        <v>28.875</v>
      </c>
      <c r="L7" s="10">
        <v>30.625</v>
      </c>
      <c r="M7" s="10">
        <v>28.29167</v>
      </c>
      <c r="N7" s="10">
        <v>27.04167</v>
      </c>
      <c r="O7" s="10">
        <v>32.958329999999997</v>
      </c>
      <c r="P7" s="10">
        <v>26.54167</v>
      </c>
      <c r="Q7" s="10">
        <v>30.41667</v>
      </c>
    </row>
    <row r="8" spans="1:17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x14ac:dyDescent="0.2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x14ac:dyDescent="0.2">
      <c r="A10" s="6" t="s">
        <v>36</v>
      </c>
      <c r="B10" s="6">
        <v>4</v>
      </c>
      <c r="C10" s="10">
        <v>16.625</v>
      </c>
      <c r="D10" s="10">
        <v>19.25</v>
      </c>
      <c r="E10" s="10">
        <v>17.20833</v>
      </c>
      <c r="F10" s="10">
        <v>35</v>
      </c>
      <c r="G10" s="10">
        <v>43.458329999999997</v>
      </c>
      <c r="H10" s="10">
        <v>36.166670000000003</v>
      </c>
      <c r="I10" s="10">
        <v>26.04167</v>
      </c>
      <c r="J10" s="10">
        <v>28.04167</v>
      </c>
      <c r="K10" s="10">
        <v>29.75</v>
      </c>
      <c r="L10" s="10">
        <v>30.29167</v>
      </c>
      <c r="M10" s="10">
        <v>28.58333</v>
      </c>
      <c r="N10" s="10">
        <v>26.25</v>
      </c>
      <c r="O10" s="10">
        <v>31.79167</v>
      </c>
      <c r="P10" s="10">
        <v>25.70833</v>
      </c>
      <c r="Q10" s="10">
        <v>33.583329999999997</v>
      </c>
    </row>
    <row r="13" spans="1:17" x14ac:dyDescent="0.25">
      <c r="A13" s="4" t="s">
        <v>41</v>
      </c>
      <c r="B13" s="15"/>
      <c r="C13" s="15"/>
      <c r="D13" s="15"/>
      <c r="E13" s="15"/>
      <c r="F13" s="15"/>
      <c r="G13" s="15"/>
      <c r="H13" s="4"/>
    </row>
    <row r="14" spans="1:17" x14ac:dyDescent="0.25">
      <c r="A14" s="15"/>
      <c r="B14" s="15"/>
      <c r="C14" s="15"/>
      <c r="D14" s="15"/>
      <c r="E14" s="15"/>
      <c r="F14" s="15"/>
      <c r="G14" s="15"/>
      <c r="H14" s="15"/>
    </row>
    <row r="15" spans="1:17" x14ac:dyDescent="0.25">
      <c r="A15" s="15"/>
      <c r="B15" s="15"/>
      <c r="C15" s="16"/>
      <c r="D15" s="16"/>
      <c r="E15" s="16"/>
      <c r="F15" s="16"/>
      <c r="G15" s="16"/>
      <c r="H15" s="16"/>
      <c r="I15" s="16"/>
    </row>
    <row r="16" spans="1:17" x14ac:dyDescent="0.25">
      <c r="A16" s="15"/>
      <c r="B16" s="15"/>
      <c r="C16" s="15" t="s">
        <v>1</v>
      </c>
      <c r="D16" s="15"/>
      <c r="E16" s="15" t="s">
        <v>50</v>
      </c>
      <c r="F16" s="15"/>
      <c r="G16" s="15" t="s">
        <v>59</v>
      </c>
      <c r="I16" s="15" t="s">
        <v>56</v>
      </c>
    </row>
    <row r="17" spans="1:9" x14ac:dyDescent="0.25">
      <c r="A17" s="5" t="s">
        <v>32</v>
      </c>
      <c r="B17" s="15"/>
      <c r="C17" s="3">
        <f>AVERAGE(F4:H4)/AVERAGE($C$4:$E$4)*100</f>
        <v>171.42858017492759</v>
      </c>
      <c r="D17" s="15"/>
      <c r="E17" s="3">
        <f>AVERAGE(I4:K4)/AVERAGE($C$4:$E$4)*100</f>
        <v>112.49999808673461</v>
      </c>
      <c r="F17" s="15"/>
      <c r="G17" s="3">
        <f>AVERAGE(L4:N4)/AVERAGE($C$4:$E$4)*100</f>
        <v>141.07144087099189</v>
      </c>
      <c r="H17" s="3"/>
      <c r="I17" s="3">
        <f>AVERAGE(O4:Q4)/AVERAGE($C$4:$E$4)*100</f>
        <v>119.64286069606433</v>
      </c>
    </row>
    <row r="18" spans="1:9" x14ac:dyDescent="0.25">
      <c r="A18" s="5" t="s">
        <v>33</v>
      </c>
      <c r="B18" s="15"/>
      <c r="C18" s="3">
        <f>AVERAGE(F7:H7)/AVERAGE($C$7:$E$7)*100</f>
        <v>197.04433480897023</v>
      </c>
      <c r="D18" s="15"/>
      <c r="E18" s="3">
        <f>AVERAGE(I7:K7)/AVERAGE($C$7:$E$7)*100</f>
        <v>147.7832595514854</v>
      </c>
      <c r="F18" s="15"/>
      <c r="G18" s="3">
        <f>AVERAGE(L7:N7)/AVERAGE($C$7:$E$7)*100</f>
        <v>145.17947052382661</v>
      </c>
      <c r="H18" s="3"/>
      <c r="I18" s="3">
        <f>AVERAGE(O7:Q7)/AVERAGE($C$7:$E$7)*100</f>
        <v>151.86489806417441</v>
      </c>
    </row>
    <row r="19" spans="1:9" x14ac:dyDescent="0.25">
      <c r="A19" s="5" t="s">
        <v>36</v>
      </c>
      <c r="B19" s="15"/>
      <c r="C19" s="3">
        <f>AVERAGE(F10:H10)/AVERAGE($C$10:$E$10)*100</f>
        <v>215.93407949350575</v>
      </c>
      <c r="D19" s="15"/>
      <c r="E19" s="3">
        <f>AVERAGE(I10:K10)/AVERAGE($C$10:$E$10)*100</f>
        <v>157.92780897505861</v>
      </c>
      <c r="F19" s="15"/>
      <c r="G19" s="3">
        <f>AVERAGE(L10:N10)/AVERAGE($C$10:$E$10)*100</f>
        <v>160.36107757369402</v>
      </c>
      <c r="H19" s="3"/>
      <c r="I19" s="3">
        <f>AVERAGE(O10:Q10)/AVERAGE($C$10:$E$10)*100</f>
        <v>171.58556179501167</v>
      </c>
    </row>
    <row r="20" spans="1:9" x14ac:dyDescent="0.25">
      <c r="A20" s="15"/>
      <c r="B20" s="15"/>
      <c r="C20" s="3"/>
      <c r="D20" s="15"/>
      <c r="E20" s="3"/>
      <c r="F20" s="15"/>
      <c r="G20" s="3"/>
      <c r="H20" s="15"/>
    </row>
    <row r="21" spans="1:9" x14ac:dyDescent="0.25">
      <c r="B21" s="15"/>
      <c r="C21" s="15"/>
      <c r="D21" s="15"/>
      <c r="E21" s="15"/>
      <c r="F21" s="15"/>
      <c r="G21" s="15"/>
      <c r="H21" s="3"/>
      <c r="I21" s="3"/>
    </row>
    <row r="22" spans="1:9" x14ac:dyDescent="0.25">
      <c r="A22" s="15" t="s">
        <v>44</v>
      </c>
      <c r="B22" s="15"/>
      <c r="C22" s="3">
        <f t="shared" ref="C22" si="0">AVERAGE(C17:C20)</f>
        <v>194.80233149246783</v>
      </c>
      <c r="D22" s="15"/>
      <c r="E22" s="3">
        <f>AVERAGE(E17:E20)</f>
        <v>139.40368887109287</v>
      </c>
      <c r="F22" s="15"/>
      <c r="G22" s="3">
        <f>AVERAGE(G17:G20)</f>
        <v>148.87066298950415</v>
      </c>
      <c r="H22" s="3"/>
      <c r="I22" s="3">
        <f>AVERAGE(I17:I20)</f>
        <v>147.69777351841682</v>
      </c>
    </row>
    <row r="23" spans="1:9" x14ac:dyDescent="0.25">
      <c r="A23" s="15" t="s">
        <v>38</v>
      </c>
      <c r="C23" s="3">
        <f t="shared" ref="C23" si="1">STDEV(C17:C20)</f>
        <v>22.337296200578887</v>
      </c>
      <c r="D23" s="15"/>
      <c r="E23" s="3">
        <f>STDEV(E17:E20)</f>
        <v>23.845007949612935</v>
      </c>
      <c r="F23" s="15"/>
      <c r="G23" s="3">
        <f>STDEV(G17:G20)</f>
        <v>10.160767559321705</v>
      </c>
      <c r="I23" s="3">
        <f>STDEV(I17:I20)</f>
        <v>26.220883749380533</v>
      </c>
    </row>
    <row r="24" spans="1:9" s="34" customFormat="1" x14ac:dyDescent="0.25">
      <c r="C24" s="3"/>
      <c r="D24" s="33"/>
      <c r="E24" s="3"/>
      <c r="F24" s="33"/>
      <c r="G24" s="3"/>
      <c r="I24" s="3"/>
    </row>
    <row r="25" spans="1:9" s="34" customFormat="1" x14ac:dyDescent="0.25">
      <c r="C25" s="3"/>
      <c r="D25" s="33"/>
      <c r="E25" s="3"/>
      <c r="F25" s="33"/>
      <c r="G25" s="3"/>
      <c r="I25" s="3"/>
    </row>
    <row r="26" spans="1:9" s="34" customFormat="1" x14ac:dyDescent="0.25">
      <c r="C26" s="3"/>
      <c r="D26" s="33"/>
      <c r="E26" s="3"/>
      <c r="F26" s="33"/>
      <c r="G26" s="3"/>
      <c r="I26" s="3"/>
    </row>
    <row r="27" spans="1:9" s="34" customFormat="1" x14ac:dyDescent="0.25">
      <c r="C27" s="3"/>
      <c r="D27" s="33"/>
      <c r="E27" s="3"/>
      <c r="F27" s="33"/>
      <c r="G27" s="3"/>
      <c r="I27" s="3"/>
    </row>
    <row r="28" spans="1:9" s="34" customFormat="1" x14ac:dyDescent="0.25">
      <c r="C28" s="3"/>
      <c r="D28" s="33"/>
      <c r="E28" s="3"/>
      <c r="F28" s="33"/>
      <c r="G28" s="3"/>
      <c r="I28" s="3"/>
    </row>
    <row r="42" spans="1:20" x14ac:dyDescent="0.25">
      <c r="B42" s="6" t="s">
        <v>40</v>
      </c>
      <c r="C42" s="76" t="s">
        <v>0</v>
      </c>
      <c r="D42" s="76"/>
      <c r="E42" s="76"/>
      <c r="F42" s="76" t="s">
        <v>1</v>
      </c>
      <c r="G42" s="76"/>
      <c r="H42" s="76"/>
      <c r="I42" s="76" t="s">
        <v>50</v>
      </c>
      <c r="J42" s="76"/>
      <c r="K42" s="76"/>
      <c r="L42" s="76" t="s">
        <v>58</v>
      </c>
      <c r="M42" s="76"/>
      <c r="N42" s="76"/>
      <c r="O42" s="76" t="s">
        <v>43</v>
      </c>
      <c r="P42" s="76"/>
      <c r="Q42" s="76"/>
      <c r="R42" s="76" t="s">
        <v>57</v>
      </c>
      <c r="S42" s="76"/>
      <c r="T42" s="76"/>
    </row>
    <row r="43" spans="1:20" x14ac:dyDescent="0.25">
      <c r="A43" s="6" t="s">
        <v>32</v>
      </c>
      <c r="B43" s="6">
        <v>4</v>
      </c>
      <c r="C43" s="12">
        <v>26.25</v>
      </c>
      <c r="D43" s="12">
        <v>23.91667</v>
      </c>
      <c r="E43" s="12">
        <v>26.25</v>
      </c>
      <c r="F43" s="12">
        <v>30.33333</v>
      </c>
      <c r="G43" s="12">
        <v>32.958329999999997</v>
      </c>
      <c r="H43" s="12">
        <v>33.541670000000003</v>
      </c>
      <c r="I43" s="12">
        <v>23.33333</v>
      </c>
      <c r="J43" s="12">
        <v>18.95833</v>
      </c>
      <c r="K43" s="12">
        <v>23.04167</v>
      </c>
      <c r="L43" s="12">
        <v>23.91667</v>
      </c>
      <c r="M43" s="12">
        <v>21.875</v>
      </c>
      <c r="N43" s="12">
        <v>25.375</v>
      </c>
      <c r="O43" s="12">
        <v>23.91667</v>
      </c>
      <c r="P43" s="12">
        <v>21.875</v>
      </c>
      <c r="Q43" s="12">
        <v>23.04167</v>
      </c>
      <c r="R43" s="12">
        <v>8.75</v>
      </c>
      <c r="S43" s="12">
        <v>5.8333329999999997</v>
      </c>
      <c r="T43" s="12">
        <v>3.7916669999999999</v>
      </c>
    </row>
    <row r="44" spans="1:20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x14ac:dyDescent="0.2">
      <c r="A46" s="6" t="s">
        <v>33</v>
      </c>
      <c r="B46" s="6">
        <v>4</v>
      </c>
      <c r="C46" s="10">
        <v>15.16667</v>
      </c>
      <c r="D46" s="10">
        <v>16.91667</v>
      </c>
      <c r="E46" s="10">
        <v>14.58333</v>
      </c>
      <c r="F46" s="11">
        <v>29.47</v>
      </c>
      <c r="G46" s="11">
        <v>31.925840349999998</v>
      </c>
      <c r="H46" s="11">
        <v>32.539784650000001</v>
      </c>
      <c r="I46" s="10">
        <v>7</v>
      </c>
      <c r="J46" s="10">
        <v>12.25</v>
      </c>
      <c r="K46" s="10">
        <v>14.29167</v>
      </c>
      <c r="L46" s="10">
        <v>14.875</v>
      </c>
      <c r="M46" s="10">
        <v>15.45833</v>
      </c>
      <c r="N46" s="10">
        <v>14</v>
      </c>
      <c r="O46" s="10">
        <v>15.16667</v>
      </c>
      <c r="P46" s="10">
        <v>14.58333</v>
      </c>
      <c r="Q46" s="10">
        <v>16.91667</v>
      </c>
      <c r="R46" s="10">
        <v>9.2083329999999997</v>
      </c>
      <c r="S46" s="10">
        <v>13.208333</v>
      </c>
      <c r="T46" s="10">
        <v>11.5</v>
      </c>
    </row>
    <row r="47" spans="1:20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x14ac:dyDescent="0.25">
      <c r="A49" s="6" t="s">
        <v>36</v>
      </c>
      <c r="B49" s="6">
        <v>4</v>
      </c>
      <c r="C49" s="11">
        <v>18.083333333333336</v>
      </c>
      <c r="D49" s="11">
        <v>18.083333333333336</v>
      </c>
      <c r="E49" s="11">
        <v>22.166666666666668</v>
      </c>
      <c r="F49" s="11">
        <v>34.125</v>
      </c>
      <c r="G49" s="11">
        <v>33.541666666666664</v>
      </c>
      <c r="H49" s="11">
        <v>34.708333333333336</v>
      </c>
      <c r="I49" s="11">
        <v>18.0833333333333</v>
      </c>
      <c r="J49" s="11">
        <v>18.666666666666668</v>
      </c>
      <c r="K49" s="11">
        <v>19.541666666666664</v>
      </c>
      <c r="L49" s="11">
        <v>19.833333333333332</v>
      </c>
      <c r="M49" s="11">
        <v>11.375</v>
      </c>
      <c r="N49" s="11">
        <v>18.20833</v>
      </c>
      <c r="O49" s="11">
        <v>14.000000000000002</v>
      </c>
      <c r="P49" s="11">
        <v>19.249999999999996</v>
      </c>
      <c r="Q49" s="11">
        <v>18.375</v>
      </c>
      <c r="R49" s="11">
        <v>14.291666666666666</v>
      </c>
      <c r="S49" s="11">
        <v>10.499999999999998</v>
      </c>
      <c r="T49" s="11">
        <v>11.375</v>
      </c>
    </row>
    <row r="52" spans="1:20" x14ac:dyDescent="0.25">
      <c r="A52" s="4" t="s">
        <v>41</v>
      </c>
      <c r="B52" s="15"/>
      <c r="C52" s="15"/>
      <c r="D52" s="15"/>
      <c r="E52" s="15"/>
      <c r="F52" s="15"/>
      <c r="G52" s="15"/>
      <c r="H52" s="4"/>
    </row>
    <row r="53" spans="1:20" x14ac:dyDescent="0.25">
      <c r="A53" s="15"/>
      <c r="B53" s="15"/>
      <c r="C53" s="15"/>
      <c r="D53" s="15"/>
      <c r="E53" s="15"/>
      <c r="F53" s="15"/>
      <c r="G53" s="15"/>
      <c r="H53" s="15"/>
    </row>
    <row r="54" spans="1:20" x14ac:dyDescent="0.25">
      <c r="A54" s="15"/>
      <c r="B54" s="15"/>
      <c r="C54" s="16"/>
      <c r="D54" s="16"/>
      <c r="E54" s="16"/>
      <c r="F54" s="16"/>
      <c r="G54" s="16"/>
      <c r="H54" s="16"/>
      <c r="I54" s="16"/>
    </row>
    <row r="55" spans="1:20" x14ac:dyDescent="0.25">
      <c r="A55" s="15"/>
      <c r="B55" s="15"/>
      <c r="C55" s="15" t="s">
        <v>1</v>
      </c>
      <c r="D55" s="15"/>
      <c r="E55" s="15" t="s">
        <v>50</v>
      </c>
      <c r="F55" s="15"/>
      <c r="G55" s="15" t="s">
        <v>58</v>
      </c>
      <c r="I55" s="15" t="s">
        <v>43</v>
      </c>
      <c r="K55" s="15" t="s">
        <v>57</v>
      </c>
    </row>
    <row r="56" spans="1:20" x14ac:dyDescent="0.25">
      <c r="A56" s="5" t="s">
        <v>32</v>
      </c>
      <c r="B56" s="15"/>
      <c r="C56" s="3">
        <f>AVERAGE(F43:H43)/AVERAGE($C$43:$E$43)*100</f>
        <v>126.71754736237524</v>
      </c>
      <c r="D56" s="15"/>
      <c r="E56" s="3">
        <f>AVERAGE(I43:K43)/AVERAGE($C$43:$E$43)*100</f>
        <v>85.496175114670663</v>
      </c>
      <c r="F56" s="15"/>
      <c r="G56" s="3">
        <f>AVERAGE(L43:N43)/AVERAGE($C$43:$E$43)*100</f>
        <v>93.129771292049242</v>
      </c>
      <c r="H56" s="3"/>
      <c r="I56" s="3">
        <f>AVERAGE(O43:Q43)/AVERAGE($C$43:$E$43)*100</f>
        <v>90.076340672787751</v>
      </c>
      <c r="K56" s="3">
        <f>AVERAGE(R43:T43)/AVERAGE($C$43:$E$43)*100</f>
        <v>24.045800477827679</v>
      </c>
    </row>
    <row r="57" spans="1:20" x14ac:dyDescent="0.25">
      <c r="A57" s="5" t="s">
        <v>33</v>
      </c>
      <c r="B57" s="15"/>
      <c r="C57" s="3">
        <f>AVERAGE(F46:H46)/AVERAGE($C$46:$E$46)*100</f>
        <v>201.29061062209925</v>
      </c>
      <c r="D57" s="15"/>
      <c r="E57" s="3">
        <f>AVERAGE(I46:K46)/AVERAGE($C$46:$E$46)*100</f>
        <v>71.875002008928419</v>
      </c>
      <c r="F57" s="15"/>
      <c r="G57" s="3">
        <f>AVERAGE(L46:N46)/AVERAGE($C$46:$E$46)*100</f>
        <v>94.999986071429575</v>
      </c>
      <c r="H57" s="3"/>
      <c r="I57" s="3">
        <f>AVERAGE(O46:Q46)/AVERAGE($C$46:$E$46)*100</f>
        <v>100</v>
      </c>
      <c r="K57" s="3">
        <f>AVERAGE(R46:T46)/AVERAGE($C$46:$E$46)*100</f>
        <v>72.67856480867394</v>
      </c>
    </row>
    <row r="58" spans="1:20" x14ac:dyDescent="0.25">
      <c r="A58" s="5" t="s">
        <v>36</v>
      </c>
      <c r="B58" s="15"/>
      <c r="C58" s="3">
        <f>AVERAGE(F49:H49)/AVERAGE($C$49:$E$49)*100</f>
        <v>175.5</v>
      </c>
      <c r="D58" s="15"/>
      <c r="E58" s="3">
        <f>AVERAGE(I49:K49)/AVERAGE($C$49:$E$49)*100</f>
        <v>96.499999999999943</v>
      </c>
      <c r="F58" s="15"/>
      <c r="G58" s="3">
        <f>AVERAGE(L49:N49)/AVERAGE($C$49:$E$49)*100</f>
        <v>84.714279999999988</v>
      </c>
      <c r="H58" s="3"/>
      <c r="I58" s="3">
        <f>AVERAGE(O49:Q49)/AVERAGE($C$49:$E$49)*100</f>
        <v>88.499999999999986</v>
      </c>
      <c r="K58" s="3">
        <f>AVERAGE(R49:T49)/AVERAGE($C$49:$E$49)*100</f>
        <v>61.999999999999986</v>
      </c>
    </row>
    <row r="59" spans="1:20" x14ac:dyDescent="0.25">
      <c r="A59" s="15"/>
      <c r="B59" s="15"/>
      <c r="C59" s="3"/>
      <c r="D59" s="15"/>
      <c r="E59" s="3"/>
      <c r="F59" s="15"/>
      <c r="G59" s="3"/>
      <c r="H59" s="15"/>
    </row>
    <row r="60" spans="1:20" x14ac:dyDescent="0.25">
      <c r="A60" s="15" t="s">
        <v>44</v>
      </c>
      <c r="B60" s="15"/>
      <c r="C60" s="3">
        <f>AVERAGE(C56:C59)</f>
        <v>167.83605266149149</v>
      </c>
      <c r="D60" s="15"/>
      <c r="E60" s="3">
        <f>AVERAGE(E56:E59)</f>
        <v>84.623725707866342</v>
      </c>
      <c r="F60" s="15"/>
      <c r="G60" s="3">
        <f>AVERAGE(G56:G59)</f>
        <v>90.948012454492925</v>
      </c>
      <c r="H60" s="3"/>
      <c r="I60" s="3">
        <f>AVERAGE(I56:I59)</f>
        <v>92.858780224262588</v>
      </c>
      <c r="K60" s="3">
        <f>AVERAGE(K56:K59)</f>
        <v>52.908121762167205</v>
      </c>
    </row>
    <row r="61" spans="1:20" x14ac:dyDescent="0.25">
      <c r="A61" s="15" t="s">
        <v>38</v>
      </c>
      <c r="B61" s="15"/>
      <c r="C61" s="3">
        <f>STDEV(C56:C59)</f>
        <v>37.872648542058336</v>
      </c>
      <c r="D61" s="15"/>
      <c r="E61" s="3">
        <f>STDEV(E56:E59)</f>
        <v>12.335659994124571</v>
      </c>
      <c r="F61" s="15"/>
      <c r="G61" s="3">
        <f>STDEV(G56:G59)</f>
        <v>5.4789589399722782</v>
      </c>
      <c r="I61" s="3">
        <f>STDEV(I56:I59)</f>
        <v>6.2344989688994792</v>
      </c>
      <c r="K61" s="3">
        <f>STDEV(K56:K59)</f>
        <v>25.559403925631575</v>
      </c>
    </row>
  </sheetData>
  <mergeCells count="11">
    <mergeCell ref="R42:T42"/>
    <mergeCell ref="C3:E3"/>
    <mergeCell ref="F3:H3"/>
    <mergeCell ref="I3:K3"/>
    <mergeCell ref="L3:N3"/>
    <mergeCell ref="O3:Q3"/>
    <mergeCell ref="C42:E42"/>
    <mergeCell ref="F42:H42"/>
    <mergeCell ref="I42:K42"/>
    <mergeCell ref="L42:N42"/>
    <mergeCell ref="O42:Q4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9"/>
  <sheetViews>
    <sheetView topLeftCell="A7" workbookViewId="0">
      <selection activeCell="I54" sqref="I54"/>
    </sheetView>
  </sheetViews>
  <sheetFormatPr defaultColWidth="10.85546875" defaultRowHeight="12" x14ac:dyDescent="0.25"/>
  <cols>
    <col min="1" max="1" width="17.85546875" style="6" bestFit="1" customWidth="1"/>
    <col min="2" max="4" width="10.85546875" style="6"/>
    <col min="5" max="6" width="23.28515625" style="6" bestFit="1" customWidth="1"/>
    <col min="7" max="16384" width="10.85546875" style="6"/>
  </cols>
  <sheetData>
    <row r="2" spans="1:38" x14ac:dyDescent="0.25">
      <c r="A2" s="9"/>
      <c r="B2" s="8"/>
      <c r="C2" s="8"/>
      <c r="D2" s="8"/>
      <c r="E2" s="8"/>
      <c r="F2" s="8"/>
      <c r="G2" s="8"/>
      <c r="AG2" s="76"/>
      <c r="AH2" s="76"/>
      <c r="AI2" s="76"/>
      <c r="AJ2" s="76"/>
      <c r="AK2" s="76"/>
      <c r="AL2" s="76"/>
    </row>
    <row r="3" spans="1:38" x14ac:dyDescent="0.25">
      <c r="B3" s="78" t="s">
        <v>67</v>
      </c>
      <c r="C3" s="78"/>
      <c r="D3" s="78"/>
      <c r="E3" s="78"/>
      <c r="F3" s="78"/>
      <c r="G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x14ac:dyDescent="0.25">
      <c r="A4" s="9"/>
      <c r="B4" s="9" t="s">
        <v>0</v>
      </c>
      <c r="C4" s="9" t="s">
        <v>28</v>
      </c>
      <c r="D4" s="9" t="s">
        <v>29</v>
      </c>
      <c r="E4" s="9" t="s">
        <v>73</v>
      </c>
      <c r="F4" s="9" t="s">
        <v>72</v>
      </c>
      <c r="G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x14ac:dyDescent="0.25">
      <c r="A5" s="9"/>
      <c r="B5" s="12">
        <v>0.87454290000000001</v>
      </c>
      <c r="C5" s="12">
        <v>0.96590860000000001</v>
      </c>
      <c r="D5" s="12">
        <v>0.73726360000000002</v>
      </c>
      <c r="E5" s="12">
        <v>1.3029310000000001</v>
      </c>
      <c r="F5" s="12">
        <v>1.4105749999999999</v>
      </c>
      <c r="G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x14ac:dyDescent="0.25">
      <c r="A6" s="9"/>
      <c r="B6" s="12">
        <v>0.84828250000000005</v>
      </c>
      <c r="C6" s="12">
        <v>1.0429459999999999</v>
      </c>
      <c r="D6" s="12">
        <v>0.67525999999999997</v>
      </c>
      <c r="E6" s="12">
        <v>1.3250729999999999</v>
      </c>
      <c r="F6" s="12">
        <v>1.5001469999999999</v>
      </c>
      <c r="G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x14ac:dyDescent="0.25">
      <c r="A7" s="9"/>
      <c r="B7" s="12">
        <v>1.748122</v>
      </c>
      <c r="C7" s="12">
        <v>1.8250059999999999</v>
      </c>
      <c r="D7" s="12">
        <v>2.0376729999999998</v>
      </c>
      <c r="E7" s="12">
        <v>2.1423610000000002</v>
      </c>
      <c r="F7" s="12">
        <v>1.6129260000000001</v>
      </c>
      <c r="G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x14ac:dyDescent="0.25">
      <c r="B8" s="12">
        <v>1.011925</v>
      </c>
      <c r="C8" s="12">
        <v>1.0092909999999999</v>
      </c>
      <c r="D8" s="12">
        <v>0.72005180000000002</v>
      </c>
      <c r="E8" s="12">
        <v>1.219023</v>
      </c>
      <c r="F8" s="12">
        <v>1.329745</v>
      </c>
    </row>
    <row r="9" spans="1:38" x14ac:dyDescent="0.25">
      <c r="B9" s="12">
        <v>0.89242900000000003</v>
      </c>
      <c r="C9" s="12">
        <v>0.2741518</v>
      </c>
      <c r="D9" s="12">
        <v>0.74599199999999999</v>
      </c>
      <c r="E9" s="12">
        <v>0.54192720000000005</v>
      </c>
      <c r="F9" s="12">
        <v>0.7735824</v>
      </c>
    </row>
    <row r="10" spans="1:38" ht="12.75" thickBot="1" x14ac:dyDescent="0.3">
      <c r="B10" s="18">
        <v>1.0709709999999999</v>
      </c>
      <c r="C10" s="18">
        <v>1.151284</v>
      </c>
      <c r="D10" s="18">
        <v>0.78814379999999995</v>
      </c>
      <c r="E10" s="18">
        <v>1.3919900000000001</v>
      </c>
      <c r="F10" s="18">
        <v>1.488912</v>
      </c>
    </row>
    <row r="12" spans="1:38" x14ac:dyDescent="0.25">
      <c r="A12" s="6" t="s">
        <v>44</v>
      </c>
      <c r="B12" s="11">
        <f>AVERAGE(B5:B10)</f>
        <v>1.0743787333333332</v>
      </c>
      <c r="C12" s="11">
        <f t="shared" ref="C12:F12" si="0">AVERAGE(C5:C10)</f>
        <v>1.0447645666666665</v>
      </c>
      <c r="D12" s="11">
        <f t="shared" si="0"/>
        <v>0.95073070000000015</v>
      </c>
      <c r="E12" s="11">
        <f t="shared" si="0"/>
        <v>1.3205508666666665</v>
      </c>
      <c r="F12" s="11">
        <f t="shared" si="0"/>
        <v>1.3526478999999998</v>
      </c>
    </row>
    <row r="13" spans="1:38" x14ac:dyDescent="0.25">
      <c r="A13" s="6" t="s">
        <v>38</v>
      </c>
      <c r="B13" s="11">
        <f>STDEV(B5:B10)</f>
        <v>0.34117492384524195</v>
      </c>
      <c r="C13" s="11">
        <f t="shared" ref="C13:F13" si="1">STDEV(C5:C10)</f>
        <v>0.49425642428057004</v>
      </c>
      <c r="D13" s="11">
        <f t="shared" si="1"/>
        <v>0.53375295092480723</v>
      </c>
      <c r="E13" s="11">
        <f t="shared" si="1"/>
        <v>0.50938572347786426</v>
      </c>
      <c r="F13" s="11">
        <f t="shared" si="1"/>
        <v>0.29908711902129936</v>
      </c>
    </row>
    <row r="15" spans="1:38" x14ac:dyDescent="0.25">
      <c r="B15" s="76" t="s">
        <v>68</v>
      </c>
      <c r="C15" s="76"/>
      <c r="D15" s="76"/>
      <c r="E15" s="76"/>
      <c r="F15" s="76"/>
      <c r="G15" s="8"/>
    </row>
    <row r="16" spans="1:38" x14ac:dyDescent="0.25">
      <c r="B16" s="9" t="s">
        <v>0</v>
      </c>
      <c r="C16" s="9" t="s">
        <v>28</v>
      </c>
      <c r="D16" s="9" t="s">
        <v>29</v>
      </c>
      <c r="E16" s="9" t="s">
        <v>73</v>
      </c>
      <c r="F16" s="9" t="s">
        <v>72</v>
      </c>
      <c r="G16" s="8"/>
    </row>
    <row r="17" spans="1:7" x14ac:dyDescent="0.25">
      <c r="B17" s="12">
        <v>0.97242790000000001</v>
      </c>
      <c r="C17" s="12">
        <v>1.0475950000000001</v>
      </c>
      <c r="D17" s="12">
        <v>1.142142</v>
      </c>
      <c r="E17" s="12">
        <v>1.3355680000000001</v>
      </c>
      <c r="F17" s="12">
        <v>1.4477610000000001</v>
      </c>
    </row>
    <row r="18" spans="1:7" x14ac:dyDescent="0.25">
      <c r="B18" s="12">
        <v>1.129704</v>
      </c>
      <c r="C18" s="12">
        <v>1.143283</v>
      </c>
      <c r="D18" s="12">
        <v>1.453146</v>
      </c>
      <c r="E18" s="12">
        <v>1.7286779999999999</v>
      </c>
      <c r="F18" s="12">
        <v>1.5661020000000001</v>
      </c>
    </row>
    <row r="19" spans="1:7" x14ac:dyDescent="0.25">
      <c r="B19" s="12">
        <v>1.227115</v>
      </c>
      <c r="C19" s="12">
        <v>1.250926</v>
      </c>
      <c r="D19" s="12">
        <v>1.359175</v>
      </c>
      <c r="E19" s="12">
        <v>1.6183000000000001</v>
      </c>
      <c r="F19" s="12">
        <v>1.955098</v>
      </c>
    </row>
    <row r="20" spans="1:7" x14ac:dyDescent="0.25">
      <c r="B20" s="12">
        <v>1.1052040000000001</v>
      </c>
      <c r="C20" s="12">
        <v>1.144153</v>
      </c>
      <c r="D20" s="12">
        <v>1.4514860000000001</v>
      </c>
      <c r="E20" s="12">
        <v>1.684396</v>
      </c>
      <c r="F20" s="12">
        <v>1.1834910000000001</v>
      </c>
    </row>
    <row r="21" spans="1:7" x14ac:dyDescent="0.25">
      <c r="B21" s="12">
        <v>1.4889429999999999</v>
      </c>
      <c r="C21" s="12">
        <v>1.5157</v>
      </c>
      <c r="D21" s="12">
        <v>1.637367</v>
      </c>
      <c r="E21" s="12">
        <v>1.7270810000000001</v>
      </c>
      <c r="F21" s="12">
        <v>1.4179930000000001</v>
      </c>
    </row>
    <row r="22" spans="1:7" ht="12.75" thickBot="1" x14ac:dyDescent="0.3">
      <c r="B22" s="18">
        <v>1.566344</v>
      </c>
      <c r="C22" s="18">
        <v>1.781684</v>
      </c>
      <c r="D22" s="18">
        <v>1.42</v>
      </c>
      <c r="E22" s="18">
        <v>1.6218589999999999</v>
      </c>
      <c r="F22" s="18">
        <v>1.94885</v>
      </c>
    </row>
    <row r="24" spans="1:7" x14ac:dyDescent="0.25">
      <c r="A24" s="6" t="s">
        <v>44</v>
      </c>
      <c r="B24" s="11">
        <f>AVERAGE(B17:B22)</f>
        <v>1.24828965</v>
      </c>
      <c r="C24" s="11">
        <f t="shared" ref="C24:F24" si="2">AVERAGE(C17:C22)</f>
        <v>1.3138901666666667</v>
      </c>
      <c r="D24" s="11">
        <f t="shared" si="2"/>
        <v>1.4105526666666666</v>
      </c>
      <c r="E24" s="11">
        <f t="shared" si="2"/>
        <v>1.6193136666666668</v>
      </c>
      <c r="F24" s="11">
        <f t="shared" si="2"/>
        <v>1.5865491666666667</v>
      </c>
    </row>
    <row r="25" spans="1:7" x14ac:dyDescent="0.25">
      <c r="A25" s="6" t="s">
        <v>38</v>
      </c>
      <c r="B25" s="11">
        <f>STDEV(B17:B22)</f>
        <v>0.23244643897365913</v>
      </c>
      <c r="C25" s="11">
        <f t="shared" ref="C25:F25" si="3">STDEV(C17:C22)</f>
        <v>0.28012618316567023</v>
      </c>
      <c r="D25" s="11">
        <f t="shared" si="3"/>
        <v>0.16106376026117025</v>
      </c>
      <c r="E25" s="11">
        <f t="shared" si="3"/>
        <v>0.14719318954716165</v>
      </c>
      <c r="F25" s="11">
        <f t="shared" si="3"/>
        <v>0.30907521584715875</v>
      </c>
    </row>
    <row r="27" spans="1:7" x14ac:dyDescent="0.25">
      <c r="B27" s="76" t="s">
        <v>69</v>
      </c>
      <c r="C27" s="76"/>
      <c r="D27" s="76"/>
      <c r="E27" s="76"/>
      <c r="F27" s="76"/>
      <c r="G27" s="8"/>
    </row>
    <row r="28" spans="1:7" x14ac:dyDescent="0.25">
      <c r="B28" s="9" t="s">
        <v>0</v>
      </c>
      <c r="C28" s="9" t="s">
        <v>28</v>
      </c>
      <c r="D28" s="9" t="s">
        <v>29</v>
      </c>
      <c r="E28" s="9" t="s">
        <v>73</v>
      </c>
      <c r="F28" s="9" t="s">
        <v>72</v>
      </c>
      <c r="G28" s="8"/>
    </row>
    <row r="29" spans="1:7" x14ac:dyDescent="0.25">
      <c r="B29" s="11">
        <v>1.406909</v>
      </c>
      <c r="C29" s="11">
        <v>1.3323849999999999</v>
      </c>
      <c r="D29" s="11">
        <v>1.4284699999999999</v>
      </c>
      <c r="E29" s="11">
        <v>1.598455</v>
      </c>
      <c r="F29" s="11">
        <v>2.1673200000000001</v>
      </c>
    </row>
    <row r="30" spans="1:7" x14ac:dyDescent="0.25">
      <c r="B30" s="11">
        <v>1.3573299999999999</v>
      </c>
      <c r="C30" s="11">
        <v>1.5276069999999999</v>
      </c>
      <c r="D30" s="11">
        <v>1.5837509999999999</v>
      </c>
      <c r="E30" s="11">
        <v>1.7062630000000001</v>
      </c>
      <c r="F30" s="11">
        <v>1.2245680000000001</v>
      </c>
    </row>
    <row r="31" spans="1:7" x14ac:dyDescent="0.25">
      <c r="B31" s="11">
        <v>1.1813979999999999</v>
      </c>
      <c r="C31" s="11">
        <v>1.2247429999999999</v>
      </c>
      <c r="D31" s="11">
        <v>1.220391</v>
      </c>
      <c r="E31" s="11">
        <v>1.334009</v>
      </c>
      <c r="F31" s="11">
        <v>1.7740549999999999</v>
      </c>
    </row>
    <row r="32" spans="1:7" x14ac:dyDescent="0.25">
      <c r="B32" s="11">
        <v>1.744267</v>
      </c>
      <c r="C32" s="11">
        <v>1.8234680000000001</v>
      </c>
      <c r="D32" s="11">
        <v>1.9358869999999999</v>
      </c>
      <c r="E32" s="11">
        <v>1.478593</v>
      </c>
      <c r="F32" s="11">
        <v>1.610973</v>
      </c>
      <c r="G32" s="12"/>
    </row>
    <row r="33" spans="1:12" s="74" customFormat="1" x14ac:dyDescent="0.25">
      <c r="B33" s="11">
        <v>1.762985</v>
      </c>
      <c r="C33" s="11">
        <v>2.4423210000000002</v>
      </c>
      <c r="D33" s="11">
        <v>2.5023789999999999</v>
      </c>
      <c r="E33" s="11">
        <v>1.760175</v>
      </c>
      <c r="F33" s="11">
        <v>1.903607</v>
      </c>
      <c r="G33" s="12"/>
    </row>
    <row r="34" spans="1:12" ht="12.75" thickBot="1" x14ac:dyDescent="0.3">
      <c r="B34" s="53">
        <v>1.253512</v>
      </c>
      <c r="C34" s="53">
        <v>1.342948</v>
      </c>
      <c r="D34" s="53">
        <v>1.33352187</v>
      </c>
      <c r="E34" s="53">
        <v>1.3592214499999999</v>
      </c>
      <c r="F34" s="53">
        <v>1.5421433</v>
      </c>
      <c r="G34" s="12"/>
    </row>
    <row r="35" spans="1:12" x14ac:dyDescent="0.25">
      <c r="G35" s="12"/>
    </row>
    <row r="36" spans="1:12" x14ac:dyDescent="0.25">
      <c r="A36" s="6" t="s">
        <v>44</v>
      </c>
      <c r="B36" s="11">
        <f>AVERAGE(B28:B34)</f>
        <v>1.4510668333333332</v>
      </c>
      <c r="C36" s="11">
        <f>AVERAGE(C28:C34)</f>
        <v>1.6155786666666667</v>
      </c>
      <c r="D36" s="11">
        <f>AVERAGE(D28:D34)</f>
        <v>1.6673999783333333</v>
      </c>
      <c r="E36" s="11">
        <f>AVERAGE(E28:E34)</f>
        <v>1.5394527416666668</v>
      </c>
      <c r="F36" s="11">
        <f>AVERAGE(F28:F34)</f>
        <v>1.7037777166666668</v>
      </c>
      <c r="G36" s="12"/>
    </row>
    <row r="37" spans="1:12" ht="15" x14ac:dyDescent="0.25">
      <c r="A37" s="6" t="s">
        <v>38</v>
      </c>
      <c r="B37" s="11">
        <f>STDEV(B28:B34)</f>
        <v>0.24728323050414541</v>
      </c>
      <c r="C37" s="11">
        <f>STDEV(C28:C34)</f>
        <v>0.45645120798642552</v>
      </c>
      <c r="D37" s="11">
        <f>STDEV(D28:D34)</f>
        <v>0.47846662401557138</v>
      </c>
      <c r="E37" s="11">
        <f>STDEV(E28:E34)</f>
        <v>0.1779997762577247</v>
      </c>
      <c r="F37" s="11">
        <f>STDEV(F28:F34)</f>
        <v>0.32376610078963142</v>
      </c>
      <c r="G37" s="12"/>
      <c r="I37"/>
      <c r="L37"/>
    </row>
    <row r="39" spans="1:12" x14ac:dyDescent="0.25">
      <c r="B39" s="78" t="s">
        <v>70</v>
      </c>
      <c r="C39" s="78"/>
      <c r="D39" s="78"/>
      <c r="E39" s="78"/>
      <c r="F39" s="78"/>
    </row>
    <row r="40" spans="1:12" x14ac:dyDescent="0.25">
      <c r="B40" s="9" t="s">
        <v>0</v>
      </c>
      <c r="C40" s="9" t="s">
        <v>28</v>
      </c>
      <c r="D40" s="9" t="s">
        <v>29</v>
      </c>
      <c r="E40" s="9" t="s">
        <v>71</v>
      </c>
      <c r="F40" s="9" t="s">
        <v>72</v>
      </c>
    </row>
    <row r="41" spans="1:12" x14ac:dyDescent="0.25">
      <c r="B41" s="12">
        <v>1.106787</v>
      </c>
      <c r="C41" s="12">
        <v>0.99672159999999999</v>
      </c>
      <c r="D41" s="12">
        <v>1.205765</v>
      </c>
      <c r="E41" s="12">
        <v>1.166191</v>
      </c>
      <c r="F41" s="12">
        <v>1.179827</v>
      </c>
    </row>
    <row r="42" spans="1:12" x14ac:dyDescent="0.25">
      <c r="B42" s="12">
        <v>1.021525</v>
      </c>
      <c r="C42" s="12">
        <v>1.052546</v>
      </c>
      <c r="D42" s="12">
        <v>1.1405780000000001</v>
      </c>
      <c r="E42" s="12">
        <v>0.95685070000000005</v>
      </c>
      <c r="F42" s="12">
        <v>1.0453269999999999</v>
      </c>
    </row>
    <row r="43" spans="1:12" x14ac:dyDescent="0.25">
      <c r="B43" s="12">
        <v>1.7643249999999999</v>
      </c>
      <c r="C43" s="12">
        <v>1.738283</v>
      </c>
      <c r="D43" s="12">
        <v>1.5538860000000001</v>
      </c>
      <c r="E43" s="12">
        <v>1.5134970000000001</v>
      </c>
      <c r="F43" s="12">
        <v>1.5581929999999999</v>
      </c>
    </row>
    <row r="44" spans="1:12" x14ac:dyDescent="0.25">
      <c r="B44" s="12">
        <v>0.58910890000000005</v>
      </c>
      <c r="C44" s="12">
        <v>0.53055070000000004</v>
      </c>
      <c r="D44" s="12">
        <v>0.6902066</v>
      </c>
      <c r="E44" s="12">
        <v>0.94839269999999998</v>
      </c>
      <c r="F44" s="12">
        <v>1.1136790000000001</v>
      </c>
    </row>
    <row r="45" spans="1:12" x14ac:dyDescent="0.25">
      <c r="B45" s="12">
        <v>0.79595130000000003</v>
      </c>
      <c r="C45" s="12">
        <v>0.78125610000000001</v>
      </c>
      <c r="D45" s="12">
        <v>0.91070850000000003</v>
      </c>
      <c r="E45" s="12">
        <v>1.169918</v>
      </c>
      <c r="F45" s="12">
        <v>1.3559129999999999</v>
      </c>
    </row>
    <row r="46" spans="1:12" ht="12.75" thickBot="1" x14ac:dyDescent="0.3">
      <c r="B46" s="18">
        <v>0.65691089999999996</v>
      </c>
      <c r="C46" s="18">
        <v>0.85750420000000005</v>
      </c>
      <c r="D46" s="18">
        <v>0.88002650000000004</v>
      </c>
      <c r="E46" s="18">
        <v>1.116592</v>
      </c>
      <c r="F46" s="18">
        <v>0.72493370000000001</v>
      </c>
    </row>
    <row r="48" spans="1:12" x14ac:dyDescent="0.25">
      <c r="A48" s="6" t="s">
        <v>44</v>
      </c>
      <c r="B48" s="11">
        <f>AVERAGE(B41:B46)</f>
        <v>0.98910134999999999</v>
      </c>
      <c r="C48" s="11">
        <f t="shared" ref="C48:F48" si="4">AVERAGE(C41:C46)</f>
        <v>0.99281026666666683</v>
      </c>
      <c r="D48" s="11">
        <f t="shared" si="4"/>
        <v>1.0635284333333335</v>
      </c>
      <c r="E48" s="11">
        <f t="shared" si="4"/>
        <v>1.1452402333333334</v>
      </c>
      <c r="F48" s="11">
        <f t="shared" si="4"/>
        <v>1.1629787833333334</v>
      </c>
    </row>
    <row r="49" spans="1:6" x14ac:dyDescent="0.25">
      <c r="A49" s="6" t="s">
        <v>38</v>
      </c>
      <c r="B49" s="11">
        <f>STDEV(B41:B46)</f>
        <v>0.42977303539374717</v>
      </c>
      <c r="C49" s="11">
        <f t="shared" ref="C49:F49" si="5">STDEV(C41:C46)</f>
        <v>0.40891565306172156</v>
      </c>
      <c r="D49" s="11">
        <f t="shared" si="5"/>
        <v>0.30430724691085925</v>
      </c>
      <c r="E49" s="11">
        <f t="shared" si="5"/>
        <v>0.20577719111186846</v>
      </c>
      <c r="F49" s="11">
        <f t="shared" si="5"/>
        <v>0.28349873269974468</v>
      </c>
    </row>
  </sheetData>
  <mergeCells count="5">
    <mergeCell ref="AG2:AL2"/>
    <mergeCell ref="B3:F3"/>
    <mergeCell ref="B27:F27"/>
    <mergeCell ref="B15:F15"/>
    <mergeCell ref="B39:F3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8"/>
  <sheetViews>
    <sheetView topLeftCell="A25" workbookViewId="0">
      <selection activeCell="L71" sqref="L71"/>
    </sheetView>
  </sheetViews>
  <sheetFormatPr defaultColWidth="10.85546875" defaultRowHeight="12" x14ac:dyDescent="0.25"/>
  <cols>
    <col min="1" max="1" width="12.85546875" style="29" bestFit="1" customWidth="1"/>
    <col min="2" max="2" width="17.85546875" style="29" bestFit="1" customWidth="1"/>
    <col min="3" max="16384" width="10.85546875" style="29"/>
  </cols>
  <sheetData>
    <row r="3" spans="1:8" ht="12.75" thickBot="1" x14ac:dyDescent="0.3">
      <c r="B3" s="28"/>
      <c r="C3" s="76" t="s">
        <v>0</v>
      </c>
      <c r="D3" s="76"/>
      <c r="E3" s="76"/>
      <c r="F3" s="76" t="s">
        <v>1</v>
      </c>
      <c r="G3" s="76"/>
      <c r="H3" s="76"/>
    </row>
    <row r="4" spans="1:8" x14ac:dyDescent="0.25">
      <c r="A4" s="21" t="s">
        <v>32</v>
      </c>
      <c r="B4" s="23" t="s">
        <v>2</v>
      </c>
      <c r="C4" s="23">
        <v>0.08</v>
      </c>
      <c r="D4" s="23">
        <v>0.05</v>
      </c>
      <c r="E4" s="23">
        <v>0.06</v>
      </c>
      <c r="F4" s="23">
        <v>0.1</v>
      </c>
      <c r="G4" s="23">
        <v>0.06</v>
      </c>
      <c r="H4" s="24">
        <v>0.09</v>
      </c>
    </row>
    <row r="5" spans="1:8" x14ac:dyDescent="0.25">
      <c r="A5" s="35" t="s">
        <v>39</v>
      </c>
      <c r="B5" s="28" t="s">
        <v>3</v>
      </c>
      <c r="C5" s="28">
        <v>0.98</v>
      </c>
      <c r="D5" s="28">
        <v>0.73</v>
      </c>
      <c r="E5" s="28">
        <v>0.75</v>
      </c>
      <c r="F5" s="28">
        <v>1.39</v>
      </c>
      <c r="G5" s="28">
        <v>0.76</v>
      </c>
      <c r="H5" s="36">
        <v>0.78</v>
      </c>
    </row>
    <row r="6" spans="1:8" x14ac:dyDescent="0.25">
      <c r="A6" s="35"/>
      <c r="B6" s="28" t="s">
        <v>4</v>
      </c>
      <c r="C6" s="28">
        <v>26.58</v>
      </c>
      <c r="D6" s="28">
        <v>26.37</v>
      </c>
      <c r="E6" s="28">
        <v>28.5</v>
      </c>
      <c r="F6" s="28">
        <v>32.03</v>
      </c>
      <c r="G6" s="28">
        <v>31.16</v>
      </c>
      <c r="H6" s="36">
        <v>29.87</v>
      </c>
    </row>
    <row r="7" spans="1:8" x14ac:dyDescent="0.25">
      <c r="A7" s="35"/>
      <c r="B7" s="28" t="s">
        <v>5</v>
      </c>
      <c r="C7" s="28">
        <v>0.85</v>
      </c>
      <c r="D7" s="28">
        <v>0.88</v>
      </c>
      <c r="E7" s="28">
        <v>0.85</v>
      </c>
      <c r="F7" s="28">
        <v>1.04</v>
      </c>
      <c r="G7" s="28">
        <v>0.86</v>
      </c>
      <c r="H7" s="36">
        <v>0.9</v>
      </c>
    </row>
    <row r="8" spans="1:8" x14ac:dyDescent="0.25">
      <c r="A8" s="35"/>
      <c r="B8" s="28" t="s">
        <v>6</v>
      </c>
      <c r="C8" s="28">
        <v>25.59</v>
      </c>
      <c r="D8" s="28">
        <v>24.56</v>
      </c>
      <c r="E8" s="28">
        <v>27.1</v>
      </c>
      <c r="F8" s="28">
        <v>29.82</v>
      </c>
      <c r="G8" s="28">
        <v>28.84</v>
      </c>
      <c r="H8" s="36">
        <v>32.29</v>
      </c>
    </row>
    <row r="9" spans="1:8" ht="12.75" thickBot="1" x14ac:dyDescent="0.3">
      <c r="A9" s="25"/>
      <c r="B9" s="37" t="s">
        <v>7</v>
      </c>
      <c r="C9" s="37">
        <v>2.38</v>
      </c>
      <c r="D9" s="37">
        <v>2.21</v>
      </c>
      <c r="E9" s="37">
        <v>2.5099999999999998</v>
      </c>
      <c r="F9" s="37">
        <v>2.83</v>
      </c>
      <c r="G9" s="37">
        <v>3.72</v>
      </c>
      <c r="H9" s="38">
        <v>2.91</v>
      </c>
    </row>
    <row r="12" spans="1:8" x14ac:dyDescent="0.25">
      <c r="A12" s="29" t="s">
        <v>33</v>
      </c>
      <c r="B12" s="28" t="s">
        <v>2</v>
      </c>
      <c r="C12" s="3">
        <v>3.0262413658455265</v>
      </c>
      <c r="D12" s="3">
        <v>1.9857217182472993</v>
      </c>
      <c r="E12" s="3">
        <v>2.1606633946136111</v>
      </c>
      <c r="F12" s="3">
        <v>3.7676656572020404</v>
      </c>
      <c r="G12" s="3">
        <v>2.1323771929353743</v>
      </c>
      <c r="H12" s="3">
        <v>3.2702769515931429</v>
      </c>
    </row>
    <row r="13" spans="1:8" x14ac:dyDescent="0.25">
      <c r="B13" s="28" t="s">
        <v>3</v>
      </c>
      <c r="C13" s="3">
        <v>3.5762754820221798</v>
      </c>
      <c r="D13" s="3">
        <v>2.6568253084426301</v>
      </c>
      <c r="E13" s="3">
        <v>2.7374716901314202</v>
      </c>
      <c r="F13" s="3">
        <v>3.2838954102122702</v>
      </c>
      <c r="G13" s="3">
        <v>2.7557796303433801</v>
      </c>
      <c r="H13" s="3">
        <v>2.8489022521965701</v>
      </c>
    </row>
    <row r="14" spans="1:8" x14ac:dyDescent="0.25">
      <c r="B14" s="28" t="s">
        <v>4</v>
      </c>
      <c r="C14" s="3">
        <v>35.517784645232233</v>
      </c>
      <c r="D14" s="3">
        <v>24.770818868913686</v>
      </c>
      <c r="E14" s="3">
        <v>26.565415838155019</v>
      </c>
      <c r="F14" s="3">
        <v>43.407275916333759</v>
      </c>
      <c r="G14" s="3">
        <v>27.683662480912997</v>
      </c>
      <c r="H14" s="3">
        <v>33.654197382595846</v>
      </c>
    </row>
    <row r="15" spans="1:8" x14ac:dyDescent="0.25">
      <c r="B15" s="28" t="s">
        <v>5</v>
      </c>
      <c r="C15" s="3">
        <v>1.1421594099920864</v>
      </c>
      <c r="D15" s="3">
        <v>0.82611668132305172</v>
      </c>
      <c r="E15" s="3">
        <v>0.78941799253399392</v>
      </c>
      <c r="F15" s="3">
        <v>1.411530628914736</v>
      </c>
      <c r="G15" s="3">
        <v>0.76182998677015745</v>
      </c>
      <c r="H15" s="3">
        <v>1.0110045889982184</v>
      </c>
    </row>
    <row r="16" spans="1:8" x14ac:dyDescent="0.25">
      <c r="B16" s="28" t="s">
        <v>6</v>
      </c>
      <c r="C16" s="3">
        <v>34.186912523809667</v>
      </c>
      <c r="D16" s="3">
        <v>23.063952596426173</v>
      </c>
      <c r="E16" s="3">
        <v>25.259943016685938</v>
      </c>
      <c r="F16" s="3">
        <v>40.41878519060235</v>
      </c>
      <c r="G16" s="3">
        <v>25.621855280257094</v>
      </c>
      <c r="H16" s="3">
        <v>36.374968748792597</v>
      </c>
    </row>
    <row r="17" spans="1:8" x14ac:dyDescent="0.25">
      <c r="B17" s="28" t="s">
        <v>7</v>
      </c>
      <c r="C17" s="3">
        <v>3.1784961416178308</v>
      </c>
      <c r="D17" s="3">
        <v>2.0792989396074919</v>
      </c>
      <c r="E17" s="3">
        <v>2.3363770722337533</v>
      </c>
      <c r="F17" s="3">
        <v>3.842400349279659</v>
      </c>
      <c r="G17" s="3">
        <v>3.306587805591791</v>
      </c>
      <c r="H17" s="3">
        <v>3.2730753727880364</v>
      </c>
    </row>
    <row r="20" spans="1:8" x14ac:dyDescent="0.25">
      <c r="A20" s="29" t="s">
        <v>36</v>
      </c>
      <c r="B20" s="28" t="s">
        <v>2</v>
      </c>
      <c r="C20" s="3">
        <v>0.35706751109588608</v>
      </c>
      <c r="D20" s="3">
        <v>0.27217116831154164</v>
      </c>
      <c r="E20" s="3">
        <v>0.26756093682276394</v>
      </c>
      <c r="F20" s="3">
        <v>0.39986147348164458</v>
      </c>
      <c r="G20" s="3">
        <v>0.22771114584270141</v>
      </c>
      <c r="H20" s="3">
        <v>0.31874783942962415</v>
      </c>
    </row>
    <row r="21" spans="1:8" x14ac:dyDescent="0.25">
      <c r="B21" s="28" t="s">
        <v>3</v>
      </c>
      <c r="C21" s="3">
        <v>3.3624795798820499</v>
      </c>
      <c r="D21" s="3">
        <v>3.0608532241119999</v>
      </c>
      <c r="E21" s="3">
        <v>3.5907233616186298</v>
      </c>
      <c r="F21" s="3">
        <v>3.7524023443337802</v>
      </c>
      <c r="G21" s="3">
        <v>4.5698491738550899</v>
      </c>
      <c r="H21" s="3">
        <v>3.5631714852454102</v>
      </c>
    </row>
    <row r="22" spans="1:8" x14ac:dyDescent="0.25">
      <c r="B22" s="28" t="s">
        <v>4</v>
      </c>
      <c r="C22" s="3">
        <v>28.686011123363254</v>
      </c>
      <c r="D22" s="3">
        <v>19.288999276333492</v>
      </c>
      <c r="E22" s="3">
        <v>19.282552644370298</v>
      </c>
      <c r="F22" s="3">
        <v>31.885665764135375</v>
      </c>
      <c r="G22" s="3">
        <v>20.73512122930552</v>
      </c>
      <c r="H22" s="3">
        <v>29.394460661361485</v>
      </c>
    </row>
    <row r="23" spans="1:8" x14ac:dyDescent="0.25">
      <c r="B23" s="28" t="s">
        <v>5</v>
      </c>
      <c r="C23" s="3">
        <v>0.60260959011666526</v>
      </c>
      <c r="D23" s="3">
        <v>0.44977263688972546</v>
      </c>
      <c r="E23" s="3">
        <v>0.41925541604406408</v>
      </c>
      <c r="F23" s="3">
        <v>0.78162184354882658</v>
      </c>
      <c r="G23" s="3">
        <v>0.46097227036558835</v>
      </c>
      <c r="H23" s="3">
        <v>0.61364097964208475</v>
      </c>
    </row>
    <row r="24" spans="1:8" x14ac:dyDescent="0.25">
      <c r="B24" s="28" t="s">
        <v>6</v>
      </c>
      <c r="C24" s="3">
        <v>23.767036629055092</v>
      </c>
      <c r="D24" s="3">
        <v>19.106463992147482</v>
      </c>
      <c r="E24" s="3">
        <v>19.366270200792375</v>
      </c>
      <c r="F24" s="3">
        <v>31.493283500607394</v>
      </c>
      <c r="G24" s="3">
        <v>19.696220354718651</v>
      </c>
      <c r="H24" s="3">
        <v>25.481082282830368</v>
      </c>
    </row>
    <row r="25" spans="1:8" x14ac:dyDescent="0.25">
      <c r="B25" s="28" t="s">
        <v>7</v>
      </c>
      <c r="C25" s="3">
        <v>2.115828840398279</v>
      </c>
      <c r="D25" s="3">
        <v>1.6726639607435143</v>
      </c>
      <c r="E25" s="3">
        <v>1.4930297575906204</v>
      </c>
      <c r="F25" s="3">
        <v>2.6070643295378395</v>
      </c>
      <c r="G25" s="3">
        <v>2.0720891896663174</v>
      </c>
      <c r="H25" s="3">
        <v>2.3360939534612331</v>
      </c>
    </row>
    <row r="27" spans="1:8" s="56" customFormat="1" x14ac:dyDescent="0.25"/>
    <row r="28" spans="1:8" s="56" customFormat="1" x14ac:dyDescent="0.25"/>
    <row r="29" spans="1:8" s="56" customFormat="1" x14ac:dyDescent="0.25"/>
    <row r="39" spans="1:6" ht="12.75" thickBot="1" x14ac:dyDescent="0.3"/>
    <row r="40" spans="1:6" x14ac:dyDescent="0.25">
      <c r="A40" s="21"/>
      <c r="B40" s="22"/>
      <c r="C40" s="79" t="s">
        <v>0</v>
      </c>
      <c r="D40" s="79"/>
      <c r="E40" s="79" t="s">
        <v>1</v>
      </c>
      <c r="F40" s="80"/>
    </row>
    <row r="41" spans="1:6" x14ac:dyDescent="0.25">
      <c r="A41" s="35"/>
      <c r="B41" s="57"/>
      <c r="C41" s="57" t="s">
        <v>44</v>
      </c>
      <c r="D41" s="57" t="s">
        <v>38</v>
      </c>
      <c r="E41" s="57" t="s">
        <v>44</v>
      </c>
      <c r="F41" s="60" t="s">
        <v>38</v>
      </c>
    </row>
    <row r="42" spans="1:6" x14ac:dyDescent="0.25">
      <c r="A42" s="35" t="s">
        <v>32</v>
      </c>
      <c r="B42" s="55" t="s">
        <v>2</v>
      </c>
      <c r="C42" s="11">
        <f t="shared" ref="C42:C47" si="0">AVERAGE(C4:E4)</f>
        <v>6.3333333333333339E-2</v>
      </c>
      <c r="D42" s="11">
        <f t="shared" ref="D42:D47" si="1">STDEV(C4:E4)</f>
        <v>1.5275252316519477E-2</v>
      </c>
      <c r="E42" s="11">
        <f t="shared" ref="E42:E47" si="2">AVERAGE(F4:H4)</f>
        <v>8.3333333333333329E-2</v>
      </c>
      <c r="F42" s="52">
        <f t="shared" ref="F42:F47" si="3">STDEV(F4:H4)</f>
        <v>2.0816659994661348E-2</v>
      </c>
    </row>
    <row r="43" spans="1:6" x14ac:dyDescent="0.25">
      <c r="A43" s="35"/>
      <c r="B43" s="55" t="s">
        <v>3</v>
      </c>
      <c r="C43" s="11">
        <f t="shared" si="0"/>
        <v>0.82</v>
      </c>
      <c r="D43" s="11">
        <f t="shared" si="1"/>
        <v>0.1389244398944976</v>
      </c>
      <c r="E43" s="11">
        <f t="shared" si="2"/>
        <v>0.97666666666666657</v>
      </c>
      <c r="F43" s="52">
        <f t="shared" si="3"/>
        <v>0.35809682117177982</v>
      </c>
    </row>
    <row r="44" spans="1:6" x14ac:dyDescent="0.25">
      <c r="A44" s="35"/>
      <c r="B44" s="55" t="s">
        <v>4</v>
      </c>
      <c r="C44" s="11">
        <f t="shared" si="0"/>
        <v>27.150000000000002</v>
      </c>
      <c r="D44" s="11">
        <f t="shared" si="1"/>
        <v>1.1738398527908311</v>
      </c>
      <c r="E44" s="11">
        <f t="shared" si="2"/>
        <v>31.02</v>
      </c>
      <c r="F44" s="52">
        <f t="shared" si="3"/>
        <v>1.0867842472174503</v>
      </c>
    </row>
    <row r="45" spans="1:6" x14ac:dyDescent="0.25">
      <c r="A45" s="35"/>
      <c r="B45" s="55" t="s">
        <v>5</v>
      </c>
      <c r="C45" s="11">
        <f t="shared" si="0"/>
        <v>0.86</v>
      </c>
      <c r="D45" s="11">
        <f t="shared" si="1"/>
        <v>1.7320508075688787E-2</v>
      </c>
      <c r="E45" s="11">
        <f t="shared" si="2"/>
        <v>0.93333333333333324</v>
      </c>
      <c r="F45" s="52">
        <f t="shared" si="3"/>
        <v>9.4516312525052187E-2</v>
      </c>
    </row>
    <row r="46" spans="1:6" x14ac:dyDescent="0.25">
      <c r="A46" s="35"/>
      <c r="B46" s="55" t="s">
        <v>6</v>
      </c>
      <c r="C46" s="11">
        <f t="shared" si="0"/>
        <v>25.75</v>
      </c>
      <c r="D46" s="11">
        <f t="shared" si="1"/>
        <v>1.2775366922323614</v>
      </c>
      <c r="E46" s="11">
        <f t="shared" si="2"/>
        <v>30.316666666666663</v>
      </c>
      <c r="F46" s="52">
        <f t="shared" si="3"/>
        <v>1.7778170134559212</v>
      </c>
    </row>
    <row r="47" spans="1:6" ht="12.75" thickBot="1" x14ac:dyDescent="0.3">
      <c r="A47" s="25"/>
      <c r="B47" s="37" t="s">
        <v>7</v>
      </c>
      <c r="C47" s="53">
        <f t="shared" si="0"/>
        <v>2.3666666666666667</v>
      </c>
      <c r="D47" s="53">
        <f t="shared" si="1"/>
        <v>0.15044378795195668</v>
      </c>
      <c r="E47" s="53">
        <f t="shared" si="2"/>
        <v>3.1533333333333338</v>
      </c>
      <c r="F47" s="54">
        <f t="shared" si="3"/>
        <v>0.49237519569260657</v>
      </c>
    </row>
    <row r="48" spans="1:6" x14ac:dyDescent="0.25">
      <c r="A48" s="56"/>
      <c r="B48" s="56"/>
      <c r="C48" s="56"/>
      <c r="D48" s="56"/>
      <c r="E48" s="56"/>
      <c r="F48" s="56"/>
    </row>
    <row r="49" spans="1:6" x14ac:dyDescent="0.25">
      <c r="A49" s="56"/>
      <c r="B49" s="56"/>
      <c r="C49" s="56"/>
      <c r="D49" s="56"/>
      <c r="E49" s="56"/>
      <c r="F49" s="56"/>
    </row>
    <row r="50" spans="1:6" x14ac:dyDescent="0.25">
      <c r="A50" s="57"/>
      <c r="B50" s="57"/>
      <c r="C50" s="78" t="s">
        <v>0</v>
      </c>
      <c r="D50" s="78"/>
      <c r="E50" s="78" t="s">
        <v>1</v>
      </c>
      <c r="F50" s="78"/>
    </row>
    <row r="51" spans="1:6" x14ac:dyDescent="0.25">
      <c r="A51" s="57"/>
      <c r="B51" s="57"/>
      <c r="C51" s="57" t="s">
        <v>44</v>
      </c>
      <c r="D51" s="57" t="s">
        <v>38</v>
      </c>
      <c r="E51" s="57" t="s">
        <v>44</v>
      </c>
      <c r="F51" s="57" t="s">
        <v>38</v>
      </c>
    </row>
    <row r="52" spans="1:6" x14ac:dyDescent="0.25">
      <c r="A52" s="57" t="s">
        <v>33</v>
      </c>
      <c r="B52" s="55" t="s">
        <v>2</v>
      </c>
      <c r="C52" s="11">
        <f t="shared" ref="C52:C57" si="4">AVERAGE(C12:E12)</f>
        <v>2.3908754929021456</v>
      </c>
      <c r="D52" s="11">
        <f t="shared" ref="D52:D57" si="5">STDEV(C12:E12)</f>
        <v>0.55715212636073841</v>
      </c>
      <c r="E52" s="11">
        <f t="shared" ref="E52:E57" si="6">AVERAGE(F12:H12)</f>
        <v>3.0567732672435191</v>
      </c>
      <c r="F52" s="11">
        <f t="shared" ref="F52:F57" si="7">STDEV(F12:H12)</f>
        <v>0.83828990078853871</v>
      </c>
    </row>
    <row r="53" spans="1:6" x14ac:dyDescent="0.25">
      <c r="A53" s="57"/>
      <c r="B53" s="55" t="s">
        <v>3</v>
      </c>
      <c r="C53" s="11">
        <f t="shared" si="4"/>
        <v>2.99019082686541</v>
      </c>
      <c r="D53" s="11">
        <f t="shared" si="5"/>
        <v>0.50916340891460821</v>
      </c>
      <c r="E53" s="11">
        <f t="shared" si="6"/>
        <v>2.9628590975840736</v>
      </c>
      <c r="F53" s="11">
        <f t="shared" si="7"/>
        <v>0.28189748348404065</v>
      </c>
    </row>
    <row r="54" spans="1:6" x14ac:dyDescent="0.25">
      <c r="A54" s="57"/>
      <c r="B54" s="55" t="s">
        <v>4</v>
      </c>
      <c r="C54" s="11">
        <f t="shared" si="4"/>
        <v>28.951339784100313</v>
      </c>
      <c r="D54" s="11">
        <f t="shared" si="5"/>
        <v>5.7570646301927875</v>
      </c>
      <c r="E54" s="11">
        <f t="shared" si="6"/>
        <v>34.915045259947533</v>
      </c>
      <c r="F54" s="11">
        <f t="shared" si="7"/>
        <v>7.9372733286691766</v>
      </c>
    </row>
    <row r="55" spans="1:6" x14ac:dyDescent="0.25">
      <c r="A55" s="57"/>
      <c r="B55" s="55" t="s">
        <v>5</v>
      </c>
      <c r="C55" s="11">
        <f t="shared" si="4"/>
        <v>0.91923136128304395</v>
      </c>
      <c r="D55" s="11">
        <f t="shared" si="5"/>
        <v>0.19393139151675556</v>
      </c>
      <c r="E55" s="11">
        <f t="shared" si="6"/>
        <v>1.061455068227704</v>
      </c>
      <c r="F55" s="11">
        <f t="shared" si="7"/>
        <v>0.32777533348565613</v>
      </c>
    </row>
    <row r="56" spans="1:6" x14ac:dyDescent="0.25">
      <c r="A56" s="57"/>
      <c r="B56" s="55" t="s">
        <v>6</v>
      </c>
      <c r="C56" s="11">
        <f t="shared" si="4"/>
        <v>27.503602712307259</v>
      </c>
      <c r="D56" s="11">
        <f t="shared" si="5"/>
        <v>5.8911430137844469</v>
      </c>
      <c r="E56" s="11">
        <f t="shared" si="6"/>
        <v>34.138536406550678</v>
      </c>
      <c r="F56" s="11">
        <f t="shared" si="7"/>
        <v>7.6477778412416493</v>
      </c>
    </row>
    <row r="57" spans="1:6" x14ac:dyDescent="0.25">
      <c r="A57" s="57"/>
      <c r="B57" s="55" t="s">
        <v>7</v>
      </c>
      <c r="C57" s="11">
        <f t="shared" si="4"/>
        <v>2.5313907178196922</v>
      </c>
      <c r="D57" s="11">
        <f t="shared" si="5"/>
        <v>0.57496205413955537</v>
      </c>
      <c r="E57" s="11">
        <f t="shared" si="6"/>
        <v>3.4740211758864952</v>
      </c>
      <c r="F57" s="11">
        <f t="shared" si="7"/>
        <v>0.3194654634392885</v>
      </c>
    </row>
    <row r="58" spans="1:6" x14ac:dyDescent="0.25">
      <c r="A58" s="56"/>
      <c r="B58" s="56"/>
      <c r="C58" s="56"/>
      <c r="D58" s="56"/>
      <c r="E58" s="56"/>
      <c r="F58" s="56"/>
    </row>
    <row r="59" spans="1:6" x14ac:dyDescent="0.25">
      <c r="A59" s="56"/>
      <c r="B59" s="56"/>
      <c r="C59" s="56"/>
      <c r="D59" s="56"/>
      <c r="E59" s="56"/>
      <c r="F59" s="56"/>
    </row>
    <row r="60" spans="1:6" x14ac:dyDescent="0.25">
      <c r="A60" s="57"/>
      <c r="B60" s="57"/>
      <c r="C60" s="78" t="s">
        <v>0</v>
      </c>
      <c r="D60" s="78"/>
      <c r="E60" s="78" t="s">
        <v>1</v>
      </c>
      <c r="F60" s="78"/>
    </row>
    <row r="61" spans="1:6" x14ac:dyDescent="0.25">
      <c r="A61" s="57"/>
      <c r="B61" s="57"/>
      <c r="C61" s="57" t="s">
        <v>44</v>
      </c>
      <c r="D61" s="57" t="s">
        <v>38</v>
      </c>
      <c r="E61" s="57" t="s">
        <v>44</v>
      </c>
      <c r="F61" s="57" t="s">
        <v>38</v>
      </c>
    </row>
    <row r="62" spans="1:6" x14ac:dyDescent="0.25">
      <c r="A62" s="57" t="s">
        <v>36</v>
      </c>
      <c r="B62" s="55" t="s">
        <v>2</v>
      </c>
      <c r="C62" s="11">
        <f t="shared" ref="C62:C67" si="8">AVERAGE(C20:E20)</f>
        <v>0.29893320541006391</v>
      </c>
      <c r="D62" s="11">
        <f t="shared" ref="D62:D67" si="9">STDEV(C20:E20)</f>
        <v>5.0398528567553232E-2</v>
      </c>
      <c r="E62" s="11">
        <f t="shared" ref="E62:E67" si="10">AVERAGE(F20:H20)</f>
        <v>0.31544015291799005</v>
      </c>
      <c r="F62" s="11">
        <f t="shared" ref="F62:F67" si="11">STDEV(F20:H20)</f>
        <v>8.612281590318141E-2</v>
      </c>
    </row>
    <row r="63" spans="1:6" x14ac:dyDescent="0.25">
      <c r="A63" s="57"/>
      <c r="B63" s="55" t="s">
        <v>3</v>
      </c>
      <c r="C63" s="11">
        <f t="shared" si="8"/>
        <v>3.3380187218708932</v>
      </c>
      <c r="D63" s="11">
        <f t="shared" si="9"/>
        <v>0.26578062539678321</v>
      </c>
      <c r="E63" s="11">
        <f t="shared" si="10"/>
        <v>3.9618076678114273</v>
      </c>
      <c r="F63" s="11">
        <f t="shared" si="11"/>
        <v>0.53501208800522493</v>
      </c>
    </row>
    <row r="64" spans="1:6" x14ac:dyDescent="0.25">
      <c r="A64" s="57"/>
      <c r="B64" s="55" t="s">
        <v>4</v>
      </c>
      <c r="C64" s="11">
        <f t="shared" si="8"/>
        <v>22.41918768135568</v>
      </c>
      <c r="D64" s="11">
        <f t="shared" si="9"/>
        <v>5.4272292589992501</v>
      </c>
      <c r="E64" s="11">
        <f t="shared" si="10"/>
        <v>27.338415884934125</v>
      </c>
      <c r="F64" s="11">
        <f t="shared" si="11"/>
        <v>5.852704584020235</v>
      </c>
    </row>
    <row r="65" spans="1:6" x14ac:dyDescent="0.25">
      <c r="A65" s="57"/>
      <c r="B65" s="55" t="s">
        <v>5</v>
      </c>
      <c r="C65" s="11">
        <f t="shared" si="8"/>
        <v>0.49054588101681823</v>
      </c>
      <c r="D65" s="11">
        <f t="shared" si="9"/>
        <v>9.8242207655096309E-2</v>
      </c>
      <c r="E65" s="11">
        <f t="shared" si="10"/>
        <v>0.61874503118549995</v>
      </c>
      <c r="F65" s="11">
        <f t="shared" si="11"/>
        <v>0.16038570915847389</v>
      </c>
    </row>
    <row r="66" spans="1:6" x14ac:dyDescent="0.25">
      <c r="A66" s="57"/>
      <c r="B66" s="55" t="s">
        <v>6</v>
      </c>
      <c r="C66" s="11">
        <f t="shared" si="8"/>
        <v>20.746590273998319</v>
      </c>
      <c r="D66" s="11">
        <f t="shared" si="9"/>
        <v>2.6190068641269861</v>
      </c>
      <c r="E66" s="11">
        <f t="shared" si="10"/>
        <v>25.556862046052135</v>
      </c>
      <c r="F66" s="11">
        <f t="shared" si="11"/>
        <v>5.8988966465269641</v>
      </c>
    </row>
    <row r="67" spans="1:6" x14ac:dyDescent="0.25">
      <c r="A67" s="57"/>
      <c r="B67" s="55" t="s">
        <v>7</v>
      </c>
      <c r="C67" s="11">
        <f t="shared" si="8"/>
        <v>1.7605075195774713</v>
      </c>
      <c r="D67" s="11">
        <f t="shared" si="9"/>
        <v>0.32055739346952417</v>
      </c>
      <c r="E67" s="11">
        <f t="shared" si="10"/>
        <v>2.3384158242217965</v>
      </c>
      <c r="F67" s="11">
        <f t="shared" si="11"/>
        <v>0.26749512777433954</v>
      </c>
    </row>
    <row r="68" spans="1:6" x14ac:dyDescent="0.25">
      <c r="A68" s="56"/>
      <c r="B68" s="56"/>
      <c r="C68" s="56"/>
      <c r="D68" s="56"/>
      <c r="E68" s="56"/>
      <c r="F68" s="56"/>
    </row>
  </sheetData>
  <mergeCells count="8">
    <mergeCell ref="E60:F60"/>
    <mergeCell ref="C50:D50"/>
    <mergeCell ref="C60:D60"/>
    <mergeCell ref="C3:E3"/>
    <mergeCell ref="F3:H3"/>
    <mergeCell ref="C40:D40"/>
    <mergeCell ref="E40:F40"/>
    <mergeCell ref="E50:F5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33"/>
  <sheetViews>
    <sheetView zoomScale="98" zoomScaleNormal="98" zoomScalePageLayoutView="98" workbookViewId="0">
      <selection activeCell="Q33" sqref="Q33"/>
    </sheetView>
  </sheetViews>
  <sheetFormatPr defaultColWidth="8.7109375" defaultRowHeight="12" x14ac:dyDescent="0.25"/>
  <cols>
    <col min="1" max="1" width="8.7109375" style="20"/>
    <col min="2" max="2" width="4.42578125" style="20" customWidth="1"/>
    <col min="3" max="4" width="8.7109375" style="20"/>
    <col min="5" max="5" width="13.7109375" style="20" bestFit="1" customWidth="1"/>
    <col min="6" max="10" width="8.7109375" style="20"/>
    <col min="11" max="11" width="13.7109375" style="20" bestFit="1" customWidth="1"/>
    <col min="12" max="16384" width="8.7109375" style="20"/>
  </cols>
  <sheetData>
    <row r="3" spans="1:33" x14ac:dyDescent="0.2">
      <c r="A3" s="31" t="s">
        <v>52</v>
      </c>
      <c r="C3" s="81" t="s">
        <v>0</v>
      </c>
      <c r="D3" s="81"/>
      <c r="E3" s="81"/>
      <c r="F3" s="81" t="s">
        <v>8</v>
      </c>
      <c r="G3" s="81"/>
      <c r="H3" s="81"/>
      <c r="I3" s="76" t="s">
        <v>50</v>
      </c>
      <c r="J3" s="76"/>
      <c r="K3" s="76"/>
      <c r="L3" s="81" t="s">
        <v>51</v>
      </c>
      <c r="M3" s="81"/>
      <c r="N3" s="81"/>
      <c r="O3" s="30"/>
      <c r="P3" s="30"/>
      <c r="Q3" s="30"/>
      <c r="R3" s="30"/>
      <c r="S3" s="31"/>
      <c r="T3" s="31"/>
      <c r="U3" s="31"/>
      <c r="V3" s="31"/>
      <c r="W3" s="31"/>
      <c r="AE3" s="31"/>
      <c r="AF3" s="31"/>
      <c r="AG3" s="31"/>
    </row>
    <row r="4" spans="1:33" x14ac:dyDescent="0.2">
      <c r="A4" s="20" t="s">
        <v>32</v>
      </c>
      <c r="C4" s="20">
        <v>0.45269999999999999</v>
      </c>
      <c r="D4" s="20">
        <v>0.44280000000000003</v>
      </c>
      <c r="E4" s="20">
        <v>0.45119999999999999</v>
      </c>
      <c r="F4" s="20">
        <v>0.3755</v>
      </c>
      <c r="G4" s="20">
        <v>0.39369999999999999</v>
      </c>
      <c r="H4" s="20">
        <v>0.39369999999999999</v>
      </c>
      <c r="I4" s="20">
        <v>0.44450000000000001</v>
      </c>
      <c r="J4" s="20">
        <v>0.43359999999999999</v>
      </c>
      <c r="K4" s="20">
        <v>0.43290000000000001</v>
      </c>
      <c r="L4" s="20">
        <v>0.3765</v>
      </c>
      <c r="M4" s="20">
        <v>0.3745</v>
      </c>
      <c r="N4" s="20">
        <v>0.38200000000000001</v>
      </c>
      <c r="S4" s="31"/>
      <c r="T4" s="31"/>
      <c r="U4" s="31"/>
      <c r="V4" s="31"/>
      <c r="W4" s="31"/>
      <c r="AE4" s="31"/>
      <c r="AF4" s="31"/>
      <c r="AG4" s="31"/>
    </row>
    <row r="6" spans="1:33" x14ac:dyDescent="0.2">
      <c r="A6" s="20" t="s">
        <v>33</v>
      </c>
      <c r="B6" s="31"/>
      <c r="C6" s="20">
        <v>0.44829999999999998</v>
      </c>
      <c r="D6" s="20">
        <v>0.44269999999999998</v>
      </c>
      <c r="E6" s="20">
        <v>0.43319999999999997</v>
      </c>
      <c r="F6" s="20">
        <v>0.3755</v>
      </c>
      <c r="G6" s="20">
        <v>0.39369999999999999</v>
      </c>
      <c r="H6" s="20">
        <v>0.34589999999999999</v>
      </c>
      <c r="I6" s="20">
        <v>0.47339999999999999</v>
      </c>
      <c r="J6" s="20">
        <v>0.43190000000000001</v>
      </c>
      <c r="K6" s="20">
        <v>0.40749999999999997</v>
      </c>
      <c r="L6" s="20">
        <v>0.34589999999999999</v>
      </c>
      <c r="M6" s="20">
        <v>0.3861</v>
      </c>
      <c r="N6" s="20">
        <v>0.34589999999999999</v>
      </c>
    </row>
    <row r="7" spans="1:33" x14ac:dyDescent="0.25"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x14ac:dyDescent="0.2">
      <c r="A8" s="20" t="s">
        <v>36</v>
      </c>
      <c r="B8" s="31"/>
      <c r="C8" s="20">
        <v>0.45910000000000001</v>
      </c>
      <c r="D8" s="20">
        <v>0.40600000000000003</v>
      </c>
      <c r="E8" s="20">
        <v>0.4335</v>
      </c>
      <c r="F8" s="20">
        <v>0.3755</v>
      </c>
      <c r="G8" s="20">
        <v>0.34589999999999999</v>
      </c>
      <c r="H8" s="20">
        <v>0.3755</v>
      </c>
      <c r="I8" s="20">
        <v>0.42459999999999998</v>
      </c>
      <c r="J8" s="19">
        <v>0.43540000000000001</v>
      </c>
      <c r="K8" s="19">
        <v>0.44259999999999999</v>
      </c>
      <c r="L8" s="20">
        <v>0.3735</v>
      </c>
      <c r="M8" s="20">
        <v>0.34589999999999999</v>
      </c>
      <c r="N8" s="20">
        <v>0.38150000000000001</v>
      </c>
      <c r="S8" s="19"/>
      <c r="W8" s="19"/>
    </row>
    <row r="12" spans="1:33" x14ac:dyDescent="0.2">
      <c r="B12" s="31"/>
    </row>
    <row r="13" spans="1:33" x14ac:dyDescent="0.2">
      <c r="A13" s="20" t="s">
        <v>53</v>
      </c>
      <c r="C13" s="76" t="s">
        <v>0</v>
      </c>
      <c r="D13" s="76"/>
      <c r="E13" s="76"/>
      <c r="F13" s="81" t="s">
        <v>8</v>
      </c>
      <c r="G13" s="81"/>
      <c r="H13" s="81"/>
      <c r="I13" s="76" t="s">
        <v>50</v>
      </c>
      <c r="J13" s="76"/>
      <c r="K13" s="76"/>
      <c r="L13" s="81" t="s">
        <v>51</v>
      </c>
      <c r="M13" s="81"/>
      <c r="N13" s="81"/>
    </row>
    <row r="14" spans="1:33" x14ac:dyDescent="0.25">
      <c r="A14" s="20" t="s">
        <v>32</v>
      </c>
      <c r="C14" s="61">
        <v>0.27760000000000001</v>
      </c>
      <c r="D14" s="61">
        <v>0.33239999999999997</v>
      </c>
      <c r="E14" s="61">
        <v>0.42249999999999999</v>
      </c>
      <c r="F14" s="61">
        <v>0.46250000000000002</v>
      </c>
      <c r="G14" s="61">
        <v>0.45979999999999999</v>
      </c>
      <c r="H14" s="61">
        <v>0.27489999999999998</v>
      </c>
      <c r="I14" s="61">
        <v>0.39229999999999998</v>
      </c>
      <c r="J14" s="61">
        <v>0.25690000000000002</v>
      </c>
      <c r="K14" s="61">
        <v>0.43969999999999998</v>
      </c>
      <c r="L14" s="61">
        <v>0.4446</v>
      </c>
      <c r="M14" s="61">
        <v>0.31940000000000002</v>
      </c>
      <c r="N14" s="61">
        <v>0.42309999999999998</v>
      </c>
    </row>
    <row r="15" spans="1:33" x14ac:dyDescent="0.25"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33" x14ac:dyDescent="0.25">
      <c r="A16" s="20" t="s">
        <v>33</v>
      </c>
      <c r="C16" s="61">
        <v>0.37680000000000002</v>
      </c>
      <c r="D16" s="61">
        <v>0.25240000000000001</v>
      </c>
      <c r="E16" s="61">
        <v>0.26819999999999999</v>
      </c>
      <c r="F16" s="61">
        <v>0.45600000000000002</v>
      </c>
      <c r="G16" s="61">
        <v>0.41899999999999998</v>
      </c>
      <c r="H16" s="61">
        <v>0.41799999999999998</v>
      </c>
      <c r="I16" s="61">
        <v>0.25019999999999998</v>
      </c>
      <c r="J16" s="61">
        <v>0.36670000000000003</v>
      </c>
      <c r="K16" s="61">
        <v>0.34789999999999999</v>
      </c>
      <c r="L16" s="61">
        <v>0.40200000000000002</v>
      </c>
      <c r="M16" s="61">
        <v>0.45329999999999998</v>
      </c>
      <c r="N16" s="61">
        <v>0.40949999999999998</v>
      </c>
    </row>
    <row r="17" spans="1:14" x14ac:dyDescent="0.25"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4" x14ac:dyDescent="0.25">
      <c r="A18" s="20" t="s">
        <v>36</v>
      </c>
      <c r="C18" s="61">
        <v>0.41589999999999999</v>
      </c>
      <c r="D18" s="61">
        <v>0.26719999999999999</v>
      </c>
      <c r="E18" s="62">
        <v>0.22650000000000001</v>
      </c>
      <c r="F18" s="61">
        <v>0.4476</v>
      </c>
      <c r="G18" s="61">
        <v>0.26069999999999999</v>
      </c>
      <c r="H18" s="61">
        <v>0.41499999999999998</v>
      </c>
      <c r="I18" s="61">
        <v>0.22639999999999999</v>
      </c>
      <c r="J18" s="61">
        <v>0.3881</v>
      </c>
      <c r="K18" s="61">
        <v>0.22570000000000001</v>
      </c>
      <c r="L18" s="61">
        <v>0.28639999999999999</v>
      </c>
      <c r="M18" s="61">
        <v>0.39250000000000002</v>
      </c>
      <c r="N18" s="61">
        <v>0.45650000000000002</v>
      </c>
    </row>
    <row r="19" spans="1:14" x14ac:dyDescent="0.2">
      <c r="B19" s="31"/>
    </row>
    <row r="20" spans="1:14" x14ac:dyDescent="0.2">
      <c r="B20" s="31"/>
    </row>
    <row r="21" spans="1:14" x14ac:dyDescent="0.2">
      <c r="B21" s="31"/>
    </row>
    <row r="22" spans="1:14" x14ac:dyDescent="0.25">
      <c r="A22" s="4" t="s">
        <v>66</v>
      </c>
    </row>
    <row r="24" spans="1:14" x14ac:dyDescent="0.25">
      <c r="A24" s="20" t="s">
        <v>52</v>
      </c>
      <c r="C24" s="20" t="s">
        <v>0</v>
      </c>
      <c r="D24" s="20" t="s">
        <v>8</v>
      </c>
      <c r="E24" s="20" t="s">
        <v>50</v>
      </c>
      <c r="F24" s="20" t="s">
        <v>51</v>
      </c>
      <c r="H24" s="20" t="s">
        <v>53</v>
      </c>
      <c r="I24" s="20" t="s">
        <v>0</v>
      </c>
      <c r="J24" s="20" t="s">
        <v>8</v>
      </c>
      <c r="K24" s="20" t="s">
        <v>50</v>
      </c>
      <c r="L24" s="20" t="s">
        <v>51</v>
      </c>
    </row>
    <row r="25" spans="1:14" x14ac:dyDescent="0.25">
      <c r="A25" s="20" t="s">
        <v>32</v>
      </c>
      <c r="C25" s="11">
        <f>AVERAGE(C4:E4)</f>
        <v>0.44890000000000002</v>
      </c>
      <c r="D25" s="11">
        <f>AVERAGE(F4:H4)</f>
        <v>0.38763333333333333</v>
      </c>
      <c r="E25" s="11">
        <f>AVERAGE(I4:K4)</f>
        <v>0.437</v>
      </c>
      <c r="F25" s="11">
        <f>AVERAGE(L4:N4)</f>
        <v>0.37766666666666665</v>
      </c>
      <c r="G25" s="11"/>
      <c r="H25" s="11"/>
      <c r="I25" s="11">
        <f>AVERAGE(C14:E14)</f>
        <v>0.34416666666666668</v>
      </c>
      <c r="J25" s="11">
        <f>AVERAGE(F14:H14)</f>
        <v>0.39906666666666668</v>
      </c>
      <c r="K25" s="11">
        <f>AVERAGE(I14:K14)</f>
        <v>0.36296666666666666</v>
      </c>
      <c r="L25" s="11">
        <f>AVERAGE(L14:N14)</f>
        <v>0.3957</v>
      </c>
    </row>
    <row r="26" spans="1:14" x14ac:dyDescent="0.25">
      <c r="A26" s="20" t="s">
        <v>33</v>
      </c>
      <c r="C26" s="11">
        <f>AVERAGE(C6:E6)</f>
        <v>0.44140000000000001</v>
      </c>
      <c r="D26" s="11">
        <f>AVERAGE(F6:H6)</f>
        <v>0.37169999999999997</v>
      </c>
      <c r="E26" s="11">
        <f>AVERAGE(I6:K6)</f>
        <v>0.43759999999999999</v>
      </c>
      <c r="F26" s="11">
        <f>AVERAGE(L6:N6)</f>
        <v>0.35930000000000001</v>
      </c>
      <c r="G26" s="11"/>
      <c r="H26" s="11"/>
      <c r="I26" s="11">
        <f>AVERAGE(C16:E16)</f>
        <v>0.29913333333333331</v>
      </c>
      <c r="J26" s="11">
        <f>AVERAGE(F16:H16)</f>
        <v>0.43099999999999999</v>
      </c>
      <c r="K26" s="11">
        <f>AVERAGE(I16:K16)</f>
        <v>0.3216</v>
      </c>
      <c r="L26" s="11">
        <f>AVERAGE(L16:N16)</f>
        <v>0.42159999999999997</v>
      </c>
    </row>
    <row r="27" spans="1:14" x14ac:dyDescent="0.25">
      <c r="A27" s="20" t="s">
        <v>36</v>
      </c>
      <c r="C27" s="11">
        <f>AVERAGE(C8:E8)</f>
        <v>0.43286666666666668</v>
      </c>
      <c r="D27" s="11">
        <f>AVERAGE(E8:H8)</f>
        <v>0.3826</v>
      </c>
      <c r="E27" s="11">
        <f>AVERAGE(I8:K8)</f>
        <v>0.43419999999999997</v>
      </c>
      <c r="F27" s="11">
        <f>AVERAGE(L8:N8)</f>
        <v>0.36696666666666666</v>
      </c>
      <c r="G27" s="11"/>
      <c r="H27" s="11"/>
      <c r="I27" s="11">
        <f>AVERAGE(C18:E18)</f>
        <v>0.30320000000000003</v>
      </c>
      <c r="J27" s="11">
        <f>AVERAGE(F18:H18)</f>
        <v>0.37443333333333334</v>
      </c>
      <c r="K27" s="11">
        <f>AVERAGE(I18:K18)</f>
        <v>0.28006666666666669</v>
      </c>
      <c r="L27" s="11">
        <f>AVERAGE(L18:N18)</f>
        <v>0.37846666666666673</v>
      </c>
    </row>
    <row r="29" spans="1:14" x14ac:dyDescent="0.25">
      <c r="A29" s="20" t="s">
        <v>44</v>
      </c>
      <c r="C29" s="11">
        <f>AVERAGE(C25:C27)</f>
        <v>0.44105555555555559</v>
      </c>
      <c r="D29" s="11">
        <f t="shared" ref="D29:F29" si="0">AVERAGE(D25:D27)</f>
        <v>0.3806444444444444</v>
      </c>
      <c r="E29" s="11">
        <f t="shared" si="0"/>
        <v>0.43626666666666664</v>
      </c>
      <c r="F29" s="11">
        <f t="shared" si="0"/>
        <v>0.36797777777777779</v>
      </c>
      <c r="I29" s="11">
        <f>AVERAGE(I25:I27)</f>
        <v>0.3155</v>
      </c>
      <c r="J29" s="11">
        <f t="shared" ref="J29:L29" si="1">AVERAGE(J25:J27)</f>
        <v>0.40150000000000002</v>
      </c>
      <c r="K29" s="11">
        <f t="shared" si="1"/>
        <v>0.32154444444444447</v>
      </c>
      <c r="L29" s="11">
        <f t="shared" si="1"/>
        <v>0.39858888888888888</v>
      </c>
    </row>
    <row r="30" spans="1:14" x14ac:dyDescent="0.25">
      <c r="A30" s="20" t="s">
        <v>38</v>
      </c>
      <c r="C30" s="11">
        <f>STDEV(C25:C27)</f>
        <v>8.0222145275432519E-3</v>
      </c>
      <c r="D30" s="11">
        <f t="shared" ref="D30:F30" si="2">STDEV(D25:D27)</f>
        <v>8.1446869753187025E-3</v>
      </c>
      <c r="E30" s="11">
        <f t="shared" si="2"/>
        <v>1.8147543451755034E-3</v>
      </c>
      <c r="F30" s="11">
        <f t="shared" si="2"/>
        <v>9.2249861989257276E-3</v>
      </c>
      <c r="I30" s="11">
        <f>STDEV(I25:I27)</f>
        <v>2.4909190628717309E-2</v>
      </c>
      <c r="J30" s="11">
        <f t="shared" ref="J30:L30" si="3">STDEV(J25:J27)</f>
        <v>2.8361730867099373E-2</v>
      </c>
      <c r="K30" s="11">
        <f t="shared" si="3"/>
        <v>4.145002792296764E-2</v>
      </c>
      <c r="L30" s="11">
        <f t="shared" si="3"/>
        <v>2.1711295916420296E-2</v>
      </c>
    </row>
    <row r="32" spans="1:14" x14ac:dyDescent="0.25">
      <c r="C32" s="11"/>
      <c r="D32" s="11"/>
      <c r="E32" s="11"/>
      <c r="F32" s="11"/>
      <c r="I32" s="11"/>
      <c r="J32" s="11"/>
      <c r="K32" s="11"/>
      <c r="L32" s="11"/>
    </row>
    <row r="33" spans="3:12" x14ac:dyDescent="0.25">
      <c r="C33" s="11"/>
      <c r="D33" s="11"/>
      <c r="E33" s="11"/>
      <c r="F33" s="11"/>
      <c r="I33" s="11"/>
      <c r="J33" s="11"/>
      <c r="K33" s="11"/>
      <c r="L33" s="11"/>
    </row>
  </sheetData>
  <mergeCells count="8">
    <mergeCell ref="C13:E13"/>
    <mergeCell ref="F13:H13"/>
    <mergeCell ref="I13:K13"/>
    <mergeCell ref="L13:N13"/>
    <mergeCell ref="C3:E3"/>
    <mergeCell ref="F3:H3"/>
    <mergeCell ref="I3:K3"/>
    <mergeCell ref="L3:N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topLeftCell="A31" workbookViewId="0">
      <selection activeCell="W10" sqref="W10"/>
    </sheetView>
  </sheetViews>
  <sheetFormatPr defaultColWidth="7.28515625" defaultRowHeight="12" x14ac:dyDescent="0.25"/>
  <cols>
    <col min="1" max="1" width="7.28515625" style="56"/>
    <col min="2" max="2" width="7.85546875" style="15" customWidth="1"/>
    <col min="3" max="16" width="7.28515625" style="15"/>
    <col min="17" max="17" width="6.42578125" style="15" customWidth="1"/>
    <col min="18" max="16384" width="7.28515625" style="15"/>
  </cols>
  <sheetData>
    <row r="1" spans="1:29" s="56" customFormat="1" ht="12.75" thickBot="1" x14ac:dyDescent="0.3"/>
    <row r="2" spans="1:29" s="6" customFormat="1" x14ac:dyDescent="0.25">
      <c r="A2" s="21" t="s">
        <v>32</v>
      </c>
      <c r="B2" s="64" t="s">
        <v>64</v>
      </c>
      <c r="C2" s="83" t="s">
        <v>0</v>
      </c>
      <c r="D2" s="83"/>
      <c r="E2" s="83"/>
      <c r="F2" s="83" t="s">
        <v>8</v>
      </c>
      <c r="G2" s="83"/>
      <c r="H2" s="83"/>
      <c r="I2" s="83" t="s">
        <v>9</v>
      </c>
      <c r="J2" s="83"/>
      <c r="K2" s="83"/>
      <c r="L2" s="83" t="s">
        <v>30</v>
      </c>
      <c r="M2" s="83"/>
      <c r="N2" s="83"/>
      <c r="O2" s="83" t="s">
        <v>10</v>
      </c>
      <c r="P2" s="83"/>
      <c r="Q2" s="84"/>
      <c r="R2" s="8"/>
      <c r="S2" s="82" t="s">
        <v>0</v>
      </c>
      <c r="T2" s="83"/>
      <c r="U2" s="83" t="s">
        <v>8</v>
      </c>
      <c r="V2" s="83"/>
      <c r="W2" s="83" t="s">
        <v>9</v>
      </c>
      <c r="X2" s="83"/>
      <c r="Y2" s="83" t="s">
        <v>30</v>
      </c>
      <c r="Z2" s="83"/>
      <c r="AA2" s="83" t="s">
        <v>10</v>
      </c>
      <c r="AB2" s="84"/>
      <c r="AC2" s="8"/>
    </row>
    <row r="3" spans="1:29" s="57" customFormat="1" x14ac:dyDescent="0.25">
      <c r="A3" s="35"/>
      <c r="B3" s="63" t="s">
        <v>65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36"/>
      <c r="R3" s="8"/>
      <c r="S3" s="58" t="s">
        <v>44</v>
      </c>
      <c r="T3" s="63" t="s">
        <v>38</v>
      </c>
      <c r="U3" s="63" t="s">
        <v>44</v>
      </c>
      <c r="V3" s="63" t="s">
        <v>38</v>
      </c>
      <c r="W3" s="63" t="s">
        <v>44</v>
      </c>
      <c r="X3" s="63" t="s">
        <v>38</v>
      </c>
      <c r="Y3" s="63" t="s">
        <v>44</v>
      </c>
      <c r="Z3" s="63" t="s">
        <v>38</v>
      </c>
      <c r="AA3" s="63" t="s">
        <v>44</v>
      </c>
      <c r="AB3" s="36" t="s">
        <v>38</v>
      </c>
      <c r="AC3" s="8"/>
    </row>
    <row r="4" spans="1:29" s="6" customFormat="1" x14ac:dyDescent="0.25">
      <c r="A4" s="35"/>
      <c r="B4" s="63">
        <v>0</v>
      </c>
      <c r="C4" s="63">
        <v>4</v>
      </c>
      <c r="D4" s="63">
        <v>0</v>
      </c>
      <c r="E4" s="63">
        <v>2</v>
      </c>
      <c r="F4" s="63">
        <v>1</v>
      </c>
      <c r="G4" s="63">
        <v>4</v>
      </c>
      <c r="H4" s="63">
        <v>3</v>
      </c>
      <c r="I4" s="63">
        <v>2</v>
      </c>
      <c r="J4" s="63">
        <v>5</v>
      </c>
      <c r="K4" s="63">
        <v>5</v>
      </c>
      <c r="L4" s="63">
        <v>2</v>
      </c>
      <c r="M4" s="63">
        <v>6</v>
      </c>
      <c r="N4" s="63">
        <v>6</v>
      </c>
      <c r="O4" s="63">
        <v>3</v>
      </c>
      <c r="P4" s="63">
        <v>4</v>
      </c>
      <c r="Q4" s="36">
        <v>6</v>
      </c>
      <c r="R4" s="9"/>
      <c r="S4" s="65">
        <f>AVERAGE(C4:E4)</f>
        <v>2</v>
      </c>
      <c r="T4" s="13">
        <f>STDEV(C4:E4)</f>
        <v>2</v>
      </c>
      <c r="U4" s="13">
        <f>AVERAGE(F4:H4)</f>
        <v>2.6666666666666665</v>
      </c>
      <c r="V4" s="13">
        <f>STDEV(F4:H4)</f>
        <v>1.5275252316519468</v>
      </c>
      <c r="W4" s="13">
        <f>AVERAGE(I4:K4)</f>
        <v>4</v>
      </c>
      <c r="X4" s="13">
        <f>STDEV(I4:K4)</f>
        <v>1.7320508075688772</v>
      </c>
      <c r="Y4" s="13">
        <f>AVERAGE(L4:N4)</f>
        <v>4.666666666666667</v>
      </c>
      <c r="Z4" s="13">
        <f>STDEV(L4:N4)</f>
        <v>2.3094010767585034</v>
      </c>
      <c r="AA4" s="13">
        <f>AVERAGE(O4:Q4)</f>
        <v>4.333333333333333</v>
      </c>
      <c r="AB4" s="66">
        <f>STDEV(O4:Q4)</f>
        <v>1.5275252316519463</v>
      </c>
      <c r="AC4" s="9"/>
    </row>
    <row r="5" spans="1:29" s="6" customFormat="1" x14ac:dyDescent="0.25">
      <c r="A5" s="59" t="s">
        <v>39</v>
      </c>
      <c r="B5" s="63"/>
      <c r="C5" s="63">
        <v>2</v>
      </c>
      <c r="D5" s="63">
        <v>1</v>
      </c>
      <c r="E5" s="63">
        <v>2</v>
      </c>
      <c r="F5" s="63">
        <v>3</v>
      </c>
      <c r="G5" s="63">
        <v>4</v>
      </c>
      <c r="H5" s="63">
        <v>3</v>
      </c>
      <c r="I5" s="63">
        <v>2</v>
      </c>
      <c r="J5" s="63">
        <v>6</v>
      </c>
      <c r="K5" s="63">
        <v>4</v>
      </c>
      <c r="L5" s="63">
        <v>3</v>
      </c>
      <c r="M5" s="63">
        <v>5</v>
      </c>
      <c r="N5" s="63">
        <v>4</v>
      </c>
      <c r="O5" s="63">
        <v>4</v>
      </c>
      <c r="P5" s="63">
        <v>4</v>
      </c>
      <c r="Q5" s="36">
        <v>6</v>
      </c>
      <c r="R5" s="9"/>
      <c r="S5" s="65">
        <f t="shared" ref="S5:S38" si="0">AVERAGE(C5:E5)</f>
        <v>1.6666666666666667</v>
      </c>
      <c r="T5" s="13">
        <f t="shared" ref="T5:T38" si="1">STDEV(C5:E5)</f>
        <v>0.57735026918962551</v>
      </c>
      <c r="U5" s="13">
        <f t="shared" ref="U5:U38" si="2">AVERAGE(F5:H5)</f>
        <v>3.3333333333333335</v>
      </c>
      <c r="V5" s="13">
        <f t="shared" ref="V5:V38" si="3">STDEV(F5:H5)</f>
        <v>0.57735026918962473</v>
      </c>
      <c r="W5" s="13">
        <f t="shared" ref="W5:W38" si="4">AVERAGE(I5:K5)</f>
        <v>4</v>
      </c>
      <c r="X5" s="13">
        <f t="shared" ref="X5:X38" si="5">STDEV(I5:K5)</f>
        <v>2</v>
      </c>
      <c r="Y5" s="13">
        <f t="shared" ref="Y5:Y38" si="6">AVERAGE(L5:N5)</f>
        <v>4</v>
      </c>
      <c r="Z5" s="13">
        <f t="shared" ref="Z5:Z38" si="7">STDEV(L5:N5)</f>
        <v>1</v>
      </c>
      <c r="AA5" s="13">
        <f t="shared" ref="AA5:AA38" si="8">AVERAGE(O5:Q5)</f>
        <v>4.666666666666667</v>
      </c>
      <c r="AB5" s="66">
        <f t="shared" ref="AB5:AB38" si="9">STDEV(O5:Q5)</f>
        <v>1.1547005383792526</v>
      </c>
      <c r="AC5" s="9"/>
    </row>
    <row r="6" spans="1:29" s="6" customFormat="1" x14ac:dyDescent="0.25">
      <c r="A6" s="35"/>
      <c r="B6" s="63"/>
      <c r="C6" s="63">
        <v>2</v>
      </c>
      <c r="D6" s="63">
        <v>0</v>
      </c>
      <c r="E6" s="63">
        <v>2</v>
      </c>
      <c r="F6" s="63">
        <v>2</v>
      </c>
      <c r="G6" s="63">
        <v>3</v>
      </c>
      <c r="H6" s="63">
        <v>3</v>
      </c>
      <c r="I6" s="63">
        <v>1</v>
      </c>
      <c r="J6" s="63">
        <v>5</v>
      </c>
      <c r="K6" s="63">
        <v>4</v>
      </c>
      <c r="L6" s="63">
        <v>3</v>
      </c>
      <c r="M6" s="63">
        <v>3</v>
      </c>
      <c r="N6" s="63">
        <v>3</v>
      </c>
      <c r="O6" s="63">
        <v>4</v>
      </c>
      <c r="P6" s="63">
        <v>3</v>
      </c>
      <c r="Q6" s="36">
        <v>4</v>
      </c>
      <c r="R6" s="9"/>
      <c r="S6" s="65">
        <f t="shared" si="0"/>
        <v>1.3333333333333333</v>
      </c>
      <c r="T6" s="13">
        <f t="shared" si="1"/>
        <v>1.1547005383792517</v>
      </c>
      <c r="U6" s="13">
        <f t="shared" si="2"/>
        <v>2.6666666666666665</v>
      </c>
      <c r="V6" s="13">
        <f t="shared" si="3"/>
        <v>0.57735026918962629</v>
      </c>
      <c r="W6" s="13">
        <f t="shared" si="4"/>
        <v>3.3333333333333335</v>
      </c>
      <c r="X6" s="13">
        <f t="shared" si="5"/>
        <v>2.0816659994661326</v>
      </c>
      <c r="Y6" s="13">
        <f t="shared" si="6"/>
        <v>3</v>
      </c>
      <c r="Z6" s="13">
        <f t="shared" si="7"/>
        <v>0</v>
      </c>
      <c r="AA6" s="13">
        <f t="shared" si="8"/>
        <v>3.6666666666666665</v>
      </c>
      <c r="AB6" s="66">
        <f t="shared" si="9"/>
        <v>0.57735026918962473</v>
      </c>
      <c r="AC6" s="9"/>
    </row>
    <row r="7" spans="1:29" s="6" customFormat="1" x14ac:dyDescent="0.25">
      <c r="A7" s="35"/>
      <c r="B7" s="63">
        <v>20</v>
      </c>
      <c r="C7" s="63">
        <v>1</v>
      </c>
      <c r="D7" s="63">
        <v>0</v>
      </c>
      <c r="E7" s="63">
        <v>2</v>
      </c>
      <c r="F7" s="63">
        <v>2</v>
      </c>
      <c r="G7" s="63">
        <v>3</v>
      </c>
      <c r="H7" s="63">
        <v>1</v>
      </c>
      <c r="I7" s="63">
        <v>2</v>
      </c>
      <c r="J7" s="63">
        <v>4</v>
      </c>
      <c r="K7" s="63">
        <v>4</v>
      </c>
      <c r="L7" s="63">
        <v>4</v>
      </c>
      <c r="M7" s="63">
        <v>2</v>
      </c>
      <c r="N7" s="63">
        <v>2</v>
      </c>
      <c r="O7" s="63">
        <v>4</v>
      </c>
      <c r="P7" s="63">
        <v>2</v>
      </c>
      <c r="Q7" s="36">
        <v>3</v>
      </c>
      <c r="R7" s="9"/>
      <c r="S7" s="65">
        <f t="shared" si="0"/>
        <v>1</v>
      </c>
      <c r="T7" s="13">
        <f t="shared" si="1"/>
        <v>1</v>
      </c>
      <c r="U7" s="13">
        <f t="shared" si="2"/>
        <v>2</v>
      </c>
      <c r="V7" s="13">
        <f t="shared" si="3"/>
        <v>1</v>
      </c>
      <c r="W7" s="13">
        <f t="shared" si="4"/>
        <v>3.3333333333333335</v>
      </c>
      <c r="X7" s="13">
        <f t="shared" si="5"/>
        <v>1.154700538379251</v>
      </c>
      <c r="Y7" s="13">
        <f t="shared" si="6"/>
        <v>2.6666666666666665</v>
      </c>
      <c r="Z7" s="13">
        <f t="shared" si="7"/>
        <v>1.1547005383792517</v>
      </c>
      <c r="AA7" s="13">
        <f t="shared" si="8"/>
        <v>3</v>
      </c>
      <c r="AB7" s="66">
        <f t="shared" si="9"/>
        <v>1</v>
      </c>
      <c r="AC7" s="9"/>
    </row>
    <row r="8" spans="1:29" s="6" customFormat="1" x14ac:dyDescent="0.25">
      <c r="A8" s="35"/>
      <c r="B8" s="63"/>
      <c r="C8" s="63">
        <v>1</v>
      </c>
      <c r="D8" s="63">
        <v>-1</v>
      </c>
      <c r="E8" s="63">
        <v>2</v>
      </c>
      <c r="F8" s="63">
        <v>2</v>
      </c>
      <c r="G8" s="63">
        <v>2</v>
      </c>
      <c r="H8" s="63">
        <v>1</v>
      </c>
      <c r="I8" s="63">
        <v>-1</v>
      </c>
      <c r="J8" s="63">
        <v>3</v>
      </c>
      <c r="K8" s="63">
        <v>3</v>
      </c>
      <c r="L8" s="63">
        <v>2</v>
      </c>
      <c r="M8" s="63">
        <v>1</v>
      </c>
      <c r="N8" s="63">
        <v>2</v>
      </c>
      <c r="O8" s="63">
        <v>2</v>
      </c>
      <c r="P8" s="63">
        <v>2</v>
      </c>
      <c r="Q8" s="36">
        <v>3</v>
      </c>
      <c r="R8" s="9"/>
      <c r="S8" s="65">
        <f t="shared" si="0"/>
        <v>0.66666666666666663</v>
      </c>
      <c r="T8" s="13">
        <f t="shared" si="1"/>
        <v>1.5275252316519468</v>
      </c>
      <c r="U8" s="13">
        <f t="shared" si="2"/>
        <v>1.6666666666666667</v>
      </c>
      <c r="V8" s="13">
        <f t="shared" si="3"/>
        <v>0.57735026918962551</v>
      </c>
      <c r="W8" s="13">
        <f t="shared" si="4"/>
        <v>1.6666666666666667</v>
      </c>
      <c r="X8" s="13">
        <f t="shared" si="5"/>
        <v>2.3094010767585029</v>
      </c>
      <c r="Y8" s="13">
        <f t="shared" si="6"/>
        <v>1.6666666666666667</v>
      </c>
      <c r="Z8" s="13">
        <f t="shared" si="7"/>
        <v>0.57735026918962551</v>
      </c>
      <c r="AA8" s="13">
        <f t="shared" si="8"/>
        <v>2.3333333333333335</v>
      </c>
      <c r="AB8" s="66">
        <f t="shared" si="9"/>
        <v>0.57735026918962629</v>
      </c>
      <c r="AC8" s="9"/>
    </row>
    <row r="9" spans="1:29" s="6" customFormat="1" x14ac:dyDescent="0.25">
      <c r="A9" s="35"/>
      <c r="B9" s="63"/>
      <c r="C9" s="63">
        <v>34</v>
      </c>
      <c r="D9" s="63">
        <v>37</v>
      </c>
      <c r="E9" s="63">
        <v>41</v>
      </c>
      <c r="F9" s="63">
        <v>33</v>
      </c>
      <c r="G9" s="63">
        <v>39</v>
      </c>
      <c r="H9" s="63">
        <v>37</v>
      </c>
      <c r="I9" s="63">
        <v>39</v>
      </c>
      <c r="J9" s="63">
        <v>37</v>
      </c>
      <c r="K9" s="63">
        <v>32</v>
      </c>
      <c r="L9" s="63">
        <v>34</v>
      </c>
      <c r="M9" s="63">
        <v>37</v>
      </c>
      <c r="N9" s="63">
        <v>39</v>
      </c>
      <c r="O9" s="63">
        <v>32</v>
      </c>
      <c r="P9" s="63">
        <v>32</v>
      </c>
      <c r="Q9" s="36">
        <v>37</v>
      </c>
      <c r="R9" s="9"/>
      <c r="S9" s="65">
        <f t="shared" si="0"/>
        <v>37.333333333333336</v>
      </c>
      <c r="T9" s="13">
        <f t="shared" si="1"/>
        <v>3.5118845842842461</v>
      </c>
      <c r="U9" s="13">
        <f t="shared" si="2"/>
        <v>36.333333333333336</v>
      </c>
      <c r="V9" s="13">
        <f t="shared" si="3"/>
        <v>3.0550504633038935</v>
      </c>
      <c r="W9" s="13">
        <f t="shared" si="4"/>
        <v>36</v>
      </c>
      <c r="X9" s="13">
        <f t="shared" si="5"/>
        <v>3.6055512754639891</v>
      </c>
      <c r="Y9" s="13">
        <f t="shared" si="6"/>
        <v>36.666666666666664</v>
      </c>
      <c r="Z9" s="13">
        <f t="shared" si="7"/>
        <v>2.5166114784235831</v>
      </c>
      <c r="AA9" s="13">
        <f t="shared" si="8"/>
        <v>33.666666666666664</v>
      </c>
      <c r="AB9" s="66">
        <f t="shared" si="9"/>
        <v>2.8867513459481287</v>
      </c>
      <c r="AC9" s="9"/>
    </row>
    <row r="10" spans="1:29" s="6" customFormat="1" x14ac:dyDescent="0.25">
      <c r="A10" s="35"/>
      <c r="B10" s="63">
        <v>40</v>
      </c>
      <c r="C10" s="63">
        <v>31</v>
      </c>
      <c r="D10" s="63">
        <v>36</v>
      </c>
      <c r="E10" s="63">
        <v>36</v>
      </c>
      <c r="F10" s="63">
        <v>32</v>
      </c>
      <c r="G10" s="63">
        <v>38</v>
      </c>
      <c r="H10" s="63">
        <v>36</v>
      </c>
      <c r="I10" s="63">
        <v>38</v>
      </c>
      <c r="J10" s="63">
        <v>36</v>
      </c>
      <c r="K10" s="63">
        <v>31</v>
      </c>
      <c r="L10" s="63">
        <v>30</v>
      </c>
      <c r="M10" s="63">
        <v>36</v>
      </c>
      <c r="N10" s="63">
        <v>38</v>
      </c>
      <c r="O10" s="63">
        <v>31</v>
      </c>
      <c r="P10" s="63">
        <v>31</v>
      </c>
      <c r="Q10" s="36">
        <v>36</v>
      </c>
      <c r="R10" s="9"/>
      <c r="S10" s="65">
        <f t="shared" si="0"/>
        <v>34.333333333333336</v>
      </c>
      <c r="T10" s="13">
        <f t="shared" si="1"/>
        <v>2.8867513459481287</v>
      </c>
      <c r="U10" s="13">
        <f t="shared" si="2"/>
        <v>35.333333333333336</v>
      </c>
      <c r="V10" s="13">
        <f t="shared" si="3"/>
        <v>3.0550504633038935</v>
      </c>
      <c r="W10" s="13">
        <f t="shared" si="4"/>
        <v>35</v>
      </c>
      <c r="X10" s="13">
        <f t="shared" si="5"/>
        <v>3.6055512754639891</v>
      </c>
      <c r="Y10" s="13">
        <f t="shared" si="6"/>
        <v>34.666666666666664</v>
      </c>
      <c r="Z10" s="13">
        <f t="shared" si="7"/>
        <v>4.1633319989322661</v>
      </c>
      <c r="AA10" s="13">
        <f t="shared" si="8"/>
        <v>32.666666666666664</v>
      </c>
      <c r="AB10" s="66">
        <f t="shared" si="9"/>
        <v>2.8867513459481287</v>
      </c>
      <c r="AC10" s="9"/>
    </row>
    <row r="11" spans="1:29" s="6" customFormat="1" x14ac:dyDescent="0.25">
      <c r="A11" s="35"/>
      <c r="B11" s="63"/>
      <c r="C11" s="63">
        <v>31</v>
      </c>
      <c r="D11" s="63">
        <v>34</v>
      </c>
      <c r="E11" s="63">
        <v>35</v>
      </c>
      <c r="F11" s="63">
        <v>32</v>
      </c>
      <c r="G11" s="63">
        <v>38</v>
      </c>
      <c r="H11" s="63">
        <v>34</v>
      </c>
      <c r="I11" s="63">
        <v>38</v>
      </c>
      <c r="J11" s="63">
        <v>34</v>
      </c>
      <c r="K11" s="63">
        <v>29</v>
      </c>
      <c r="L11" s="63">
        <v>30</v>
      </c>
      <c r="M11" s="63">
        <v>34</v>
      </c>
      <c r="N11" s="63">
        <v>38</v>
      </c>
      <c r="O11" s="63">
        <v>29</v>
      </c>
      <c r="P11" s="63">
        <v>29</v>
      </c>
      <c r="Q11" s="36">
        <v>34</v>
      </c>
      <c r="R11" s="9"/>
      <c r="S11" s="65">
        <f t="shared" si="0"/>
        <v>33.333333333333336</v>
      </c>
      <c r="T11" s="13">
        <f t="shared" si="1"/>
        <v>2.0816659994661326</v>
      </c>
      <c r="U11" s="13">
        <f t="shared" si="2"/>
        <v>34.666666666666664</v>
      </c>
      <c r="V11" s="13">
        <f t="shared" si="3"/>
        <v>3.0550504633038935</v>
      </c>
      <c r="W11" s="13">
        <f t="shared" si="4"/>
        <v>33.666666666666664</v>
      </c>
      <c r="X11" s="13">
        <f t="shared" si="5"/>
        <v>4.5092497528228863</v>
      </c>
      <c r="Y11" s="13">
        <f t="shared" si="6"/>
        <v>34</v>
      </c>
      <c r="Z11" s="13">
        <f t="shared" si="7"/>
        <v>4</v>
      </c>
      <c r="AA11" s="13">
        <f t="shared" si="8"/>
        <v>30.666666666666668</v>
      </c>
      <c r="AB11" s="66">
        <f t="shared" si="9"/>
        <v>2.8867513459481291</v>
      </c>
      <c r="AC11" s="9"/>
    </row>
    <row r="12" spans="1:29" s="6" customFormat="1" x14ac:dyDescent="0.25">
      <c r="A12" s="35"/>
      <c r="B12" s="63"/>
      <c r="C12" s="63">
        <v>32</v>
      </c>
      <c r="D12" s="63">
        <v>34</v>
      </c>
      <c r="E12" s="63">
        <v>36</v>
      </c>
      <c r="F12" s="63">
        <v>32</v>
      </c>
      <c r="G12" s="63">
        <v>38</v>
      </c>
      <c r="H12" s="63">
        <v>34</v>
      </c>
      <c r="I12" s="63">
        <v>38</v>
      </c>
      <c r="J12" s="63">
        <v>34</v>
      </c>
      <c r="K12" s="63">
        <v>30</v>
      </c>
      <c r="L12" s="63">
        <v>31</v>
      </c>
      <c r="M12" s="63">
        <v>34</v>
      </c>
      <c r="N12" s="63">
        <v>38</v>
      </c>
      <c r="O12" s="63">
        <v>30</v>
      </c>
      <c r="P12" s="63">
        <v>30</v>
      </c>
      <c r="Q12" s="36">
        <v>34</v>
      </c>
      <c r="R12" s="9"/>
      <c r="S12" s="65">
        <f t="shared" si="0"/>
        <v>34</v>
      </c>
      <c r="T12" s="13">
        <f t="shared" si="1"/>
        <v>2</v>
      </c>
      <c r="U12" s="13">
        <f t="shared" si="2"/>
        <v>34.666666666666664</v>
      </c>
      <c r="V12" s="13">
        <f t="shared" si="3"/>
        <v>3.0550504633038935</v>
      </c>
      <c r="W12" s="13">
        <f t="shared" si="4"/>
        <v>34</v>
      </c>
      <c r="X12" s="13">
        <f t="shared" si="5"/>
        <v>4</v>
      </c>
      <c r="Y12" s="13">
        <f t="shared" si="6"/>
        <v>34.333333333333336</v>
      </c>
      <c r="Z12" s="13">
        <f t="shared" si="7"/>
        <v>3.5118845842842461</v>
      </c>
      <c r="AA12" s="13">
        <f t="shared" si="8"/>
        <v>31.333333333333332</v>
      </c>
      <c r="AB12" s="66">
        <f t="shared" si="9"/>
        <v>2.3094010767585034</v>
      </c>
      <c r="AC12" s="9"/>
    </row>
    <row r="13" spans="1:29" s="6" customFormat="1" x14ac:dyDescent="0.25">
      <c r="A13" s="35"/>
      <c r="B13" s="63">
        <v>60</v>
      </c>
      <c r="C13" s="63">
        <v>31</v>
      </c>
      <c r="D13" s="63">
        <v>33</v>
      </c>
      <c r="E13" s="63">
        <v>36</v>
      </c>
      <c r="F13" s="63">
        <v>32</v>
      </c>
      <c r="G13" s="63">
        <v>38</v>
      </c>
      <c r="H13" s="63">
        <v>33</v>
      </c>
      <c r="I13" s="63">
        <v>38</v>
      </c>
      <c r="J13" s="63">
        <v>33</v>
      </c>
      <c r="K13" s="63">
        <v>29</v>
      </c>
      <c r="L13" s="63">
        <v>31</v>
      </c>
      <c r="M13" s="63">
        <v>33</v>
      </c>
      <c r="N13" s="63">
        <v>38</v>
      </c>
      <c r="O13" s="63">
        <v>29</v>
      </c>
      <c r="P13" s="63">
        <v>29</v>
      </c>
      <c r="Q13" s="36">
        <v>33</v>
      </c>
      <c r="R13" s="9"/>
      <c r="S13" s="65">
        <f t="shared" si="0"/>
        <v>33.333333333333336</v>
      </c>
      <c r="T13" s="13">
        <f t="shared" si="1"/>
        <v>2.5166114784235831</v>
      </c>
      <c r="U13" s="13">
        <f t="shared" si="2"/>
        <v>34.333333333333336</v>
      </c>
      <c r="V13" s="13">
        <f t="shared" si="3"/>
        <v>3.2145502536643185</v>
      </c>
      <c r="W13" s="13">
        <f t="shared" si="4"/>
        <v>33.333333333333336</v>
      </c>
      <c r="X13" s="13">
        <f t="shared" si="5"/>
        <v>4.5092497528228863</v>
      </c>
      <c r="Y13" s="13">
        <f t="shared" si="6"/>
        <v>34</v>
      </c>
      <c r="Z13" s="13">
        <f t="shared" si="7"/>
        <v>3.6055512754639891</v>
      </c>
      <c r="AA13" s="13">
        <f t="shared" si="8"/>
        <v>30.333333333333332</v>
      </c>
      <c r="AB13" s="66">
        <f t="shared" si="9"/>
        <v>2.3094010767585034</v>
      </c>
      <c r="AC13" s="9"/>
    </row>
    <row r="14" spans="1:29" s="6" customFormat="1" x14ac:dyDescent="0.25">
      <c r="A14" s="35"/>
      <c r="B14" s="63"/>
      <c r="C14" s="63">
        <v>30</v>
      </c>
      <c r="D14" s="63">
        <v>33</v>
      </c>
      <c r="E14" s="63">
        <v>35</v>
      </c>
      <c r="F14" s="63">
        <v>31</v>
      </c>
      <c r="G14" s="63">
        <v>37</v>
      </c>
      <c r="H14" s="63">
        <v>33</v>
      </c>
      <c r="I14" s="63">
        <v>37</v>
      </c>
      <c r="J14" s="63">
        <v>33</v>
      </c>
      <c r="K14" s="63">
        <v>28</v>
      </c>
      <c r="L14" s="63">
        <v>30</v>
      </c>
      <c r="M14" s="63">
        <v>33</v>
      </c>
      <c r="N14" s="63">
        <v>37</v>
      </c>
      <c r="O14" s="63">
        <v>28</v>
      </c>
      <c r="P14" s="63">
        <v>28</v>
      </c>
      <c r="Q14" s="36">
        <v>33</v>
      </c>
      <c r="R14" s="9"/>
      <c r="S14" s="65">
        <f t="shared" si="0"/>
        <v>32.666666666666664</v>
      </c>
      <c r="T14" s="13">
        <f t="shared" si="1"/>
        <v>2.5166114784235831</v>
      </c>
      <c r="U14" s="13">
        <f t="shared" si="2"/>
        <v>33.666666666666664</v>
      </c>
      <c r="V14" s="13">
        <f t="shared" si="3"/>
        <v>3.0550504633038935</v>
      </c>
      <c r="W14" s="13">
        <f t="shared" si="4"/>
        <v>32.666666666666664</v>
      </c>
      <c r="X14" s="13">
        <f t="shared" si="5"/>
        <v>4.5092497528228863</v>
      </c>
      <c r="Y14" s="13">
        <f t="shared" si="6"/>
        <v>33.333333333333336</v>
      </c>
      <c r="Z14" s="13">
        <f t="shared" si="7"/>
        <v>3.5118845842842461</v>
      </c>
      <c r="AA14" s="13">
        <f t="shared" si="8"/>
        <v>29.666666666666668</v>
      </c>
      <c r="AB14" s="66">
        <f t="shared" si="9"/>
        <v>2.8867513459481291</v>
      </c>
      <c r="AC14" s="9"/>
    </row>
    <row r="15" spans="1:29" s="6" customFormat="1" x14ac:dyDescent="0.25">
      <c r="A15" s="35"/>
      <c r="B15" s="63"/>
      <c r="C15" s="63">
        <v>34</v>
      </c>
      <c r="D15" s="63">
        <v>32</v>
      </c>
      <c r="E15" s="63">
        <v>37</v>
      </c>
      <c r="F15" s="63">
        <v>6</v>
      </c>
      <c r="G15" s="63">
        <v>6</v>
      </c>
      <c r="H15" s="63">
        <v>3</v>
      </c>
      <c r="I15" s="63">
        <v>40</v>
      </c>
      <c r="J15" s="63">
        <v>42</v>
      </c>
      <c r="K15" s="63">
        <v>45</v>
      </c>
      <c r="L15" s="63">
        <v>28</v>
      </c>
      <c r="M15" s="63">
        <v>48</v>
      </c>
      <c r="N15" s="63">
        <v>44</v>
      </c>
      <c r="O15" s="63">
        <v>28</v>
      </c>
      <c r="P15" s="63">
        <v>37</v>
      </c>
      <c r="Q15" s="36">
        <v>38</v>
      </c>
      <c r="R15" s="9"/>
      <c r="S15" s="65">
        <f t="shared" si="0"/>
        <v>34.333333333333336</v>
      </c>
      <c r="T15" s="13">
        <f t="shared" si="1"/>
        <v>2.5166114784235831</v>
      </c>
      <c r="U15" s="13">
        <f t="shared" si="2"/>
        <v>5</v>
      </c>
      <c r="V15" s="13">
        <f t="shared" si="3"/>
        <v>1.7320508075688772</v>
      </c>
      <c r="W15" s="13">
        <f t="shared" si="4"/>
        <v>42.333333333333336</v>
      </c>
      <c r="X15" s="13">
        <f t="shared" si="5"/>
        <v>2.5166114784235831</v>
      </c>
      <c r="Y15" s="13">
        <f t="shared" si="6"/>
        <v>40</v>
      </c>
      <c r="Z15" s="13">
        <f t="shared" si="7"/>
        <v>10.583005244258363</v>
      </c>
      <c r="AA15" s="13">
        <f t="shared" si="8"/>
        <v>34.333333333333336</v>
      </c>
      <c r="AB15" s="66">
        <f t="shared" si="9"/>
        <v>5.507570547286095</v>
      </c>
      <c r="AC15" s="9"/>
    </row>
    <row r="16" spans="1:29" s="6" customFormat="1" x14ac:dyDescent="0.25">
      <c r="A16" s="35"/>
      <c r="B16" s="63">
        <v>80</v>
      </c>
      <c r="C16" s="63">
        <v>30</v>
      </c>
      <c r="D16" s="63">
        <v>33</v>
      </c>
      <c r="E16" s="63">
        <v>34</v>
      </c>
      <c r="F16" s="63">
        <v>4</v>
      </c>
      <c r="G16" s="63">
        <v>5</v>
      </c>
      <c r="H16" s="63">
        <v>4</v>
      </c>
      <c r="I16" s="63">
        <v>34</v>
      </c>
      <c r="J16" s="63">
        <v>49</v>
      </c>
      <c r="K16" s="63">
        <v>52</v>
      </c>
      <c r="L16" s="63">
        <v>28</v>
      </c>
      <c r="M16" s="63">
        <v>51</v>
      </c>
      <c r="N16" s="63">
        <v>46</v>
      </c>
      <c r="O16" s="63">
        <v>18</v>
      </c>
      <c r="P16" s="63">
        <v>39</v>
      </c>
      <c r="Q16" s="36">
        <v>39</v>
      </c>
      <c r="R16" s="9"/>
      <c r="S16" s="65">
        <f t="shared" si="0"/>
        <v>32.333333333333336</v>
      </c>
      <c r="T16" s="13">
        <f t="shared" si="1"/>
        <v>2.0816659994661326</v>
      </c>
      <c r="U16" s="13">
        <f t="shared" si="2"/>
        <v>4.333333333333333</v>
      </c>
      <c r="V16" s="13">
        <f t="shared" si="3"/>
        <v>0.57735026918962473</v>
      </c>
      <c r="W16" s="13">
        <f t="shared" si="4"/>
        <v>45</v>
      </c>
      <c r="X16" s="13">
        <f t="shared" si="5"/>
        <v>9.6436507609929549</v>
      </c>
      <c r="Y16" s="13">
        <f t="shared" si="6"/>
        <v>41.666666666666664</v>
      </c>
      <c r="Z16" s="13">
        <f t="shared" si="7"/>
        <v>12.096831541082709</v>
      </c>
      <c r="AA16" s="13">
        <f t="shared" si="8"/>
        <v>32</v>
      </c>
      <c r="AB16" s="66">
        <f t="shared" si="9"/>
        <v>12.124355652982141</v>
      </c>
      <c r="AC16" s="9"/>
    </row>
    <row r="17" spans="1:29" s="6" customFormat="1" x14ac:dyDescent="0.25">
      <c r="A17" s="35"/>
      <c r="B17" s="63"/>
      <c r="C17" s="63">
        <v>31</v>
      </c>
      <c r="D17" s="63">
        <v>28</v>
      </c>
      <c r="E17" s="63">
        <v>35</v>
      </c>
      <c r="F17" s="63">
        <v>5</v>
      </c>
      <c r="G17" s="63">
        <v>4</v>
      </c>
      <c r="H17" s="63">
        <v>5</v>
      </c>
      <c r="I17" s="63">
        <v>35</v>
      </c>
      <c r="J17" s="63">
        <v>48</v>
      </c>
      <c r="K17" s="63">
        <v>43</v>
      </c>
      <c r="L17" s="63">
        <v>27</v>
      </c>
      <c r="M17" s="63">
        <v>43</v>
      </c>
      <c r="N17" s="63">
        <v>39</v>
      </c>
      <c r="O17" s="63">
        <v>20</v>
      </c>
      <c r="P17" s="63">
        <v>32</v>
      </c>
      <c r="Q17" s="36">
        <v>34</v>
      </c>
      <c r="R17" s="9"/>
      <c r="S17" s="65">
        <f t="shared" si="0"/>
        <v>31.333333333333332</v>
      </c>
      <c r="T17" s="13">
        <f t="shared" si="1"/>
        <v>3.5118845842842465</v>
      </c>
      <c r="U17" s="13">
        <f t="shared" si="2"/>
        <v>4.666666666666667</v>
      </c>
      <c r="V17" s="13">
        <f t="shared" si="3"/>
        <v>0.57735026918962784</v>
      </c>
      <c r="W17" s="13">
        <f t="shared" si="4"/>
        <v>42</v>
      </c>
      <c r="X17" s="13">
        <f t="shared" si="5"/>
        <v>6.5574385243020004</v>
      </c>
      <c r="Y17" s="13">
        <f t="shared" si="6"/>
        <v>36.333333333333336</v>
      </c>
      <c r="Z17" s="13">
        <f t="shared" si="7"/>
        <v>8.3266639978645269</v>
      </c>
      <c r="AA17" s="13">
        <f t="shared" si="8"/>
        <v>28.666666666666668</v>
      </c>
      <c r="AB17" s="66">
        <f t="shared" si="9"/>
        <v>7.5718777944003595</v>
      </c>
      <c r="AC17" s="9"/>
    </row>
    <row r="18" spans="1:29" s="6" customFormat="1" x14ac:dyDescent="0.25">
      <c r="A18" s="35"/>
      <c r="B18" s="63"/>
      <c r="C18" s="63">
        <v>31</v>
      </c>
      <c r="D18" s="63">
        <v>29</v>
      </c>
      <c r="E18" s="63">
        <v>33</v>
      </c>
      <c r="F18" s="63">
        <v>5</v>
      </c>
      <c r="G18" s="63">
        <v>6</v>
      </c>
      <c r="H18" s="63">
        <v>4</v>
      </c>
      <c r="I18" s="63">
        <v>37</v>
      </c>
      <c r="J18" s="63">
        <v>46</v>
      </c>
      <c r="K18" s="63">
        <v>40</v>
      </c>
      <c r="L18" s="63">
        <v>28</v>
      </c>
      <c r="M18" s="63">
        <v>42</v>
      </c>
      <c r="N18" s="63">
        <v>38</v>
      </c>
      <c r="O18" s="63">
        <v>20</v>
      </c>
      <c r="P18" s="63">
        <v>30</v>
      </c>
      <c r="Q18" s="36">
        <v>32</v>
      </c>
      <c r="R18" s="9"/>
      <c r="S18" s="65">
        <f t="shared" si="0"/>
        <v>31</v>
      </c>
      <c r="T18" s="13">
        <f t="shared" si="1"/>
        <v>2</v>
      </c>
      <c r="U18" s="13">
        <f t="shared" si="2"/>
        <v>5</v>
      </c>
      <c r="V18" s="13">
        <f t="shared" si="3"/>
        <v>1</v>
      </c>
      <c r="W18" s="13">
        <f t="shared" si="4"/>
        <v>41</v>
      </c>
      <c r="X18" s="13">
        <f t="shared" si="5"/>
        <v>4.5825756949558398</v>
      </c>
      <c r="Y18" s="13">
        <f t="shared" si="6"/>
        <v>36</v>
      </c>
      <c r="Z18" s="13">
        <f t="shared" si="7"/>
        <v>7.2111025509279782</v>
      </c>
      <c r="AA18" s="13">
        <f t="shared" si="8"/>
        <v>27.333333333333332</v>
      </c>
      <c r="AB18" s="66">
        <f t="shared" si="9"/>
        <v>6.4291005073286307</v>
      </c>
      <c r="AC18" s="9"/>
    </row>
    <row r="19" spans="1:29" s="6" customFormat="1" x14ac:dyDescent="0.25">
      <c r="A19" s="35"/>
      <c r="B19" s="63">
        <v>100</v>
      </c>
      <c r="C19" s="63">
        <v>29</v>
      </c>
      <c r="D19" s="63">
        <v>28</v>
      </c>
      <c r="E19" s="63">
        <v>33</v>
      </c>
      <c r="F19" s="63">
        <v>5</v>
      </c>
      <c r="G19" s="63">
        <v>4</v>
      </c>
      <c r="H19" s="63">
        <v>4</v>
      </c>
      <c r="I19" s="63">
        <v>34</v>
      </c>
      <c r="J19" s="63">
        <v>43</v>
      </c>
      <c r="K19" s="63">
        <v>41</v>
      </c>
      <c r="L19" s="63">
        <v>27</v>
      </c>
      <c r="M19" s="63">
        <v>43</v>
      </c>
      <c r="N19" s="63">
        <v>38</v>
      </c>
      <c r="O19" s="63">
        <v>18</v>
      </c>
      <c r="P19" s="63">
        <v>28</v>
      </c>
      <c r="Q19" s="36">
        <v>31</v>
      </c>
      <c r="R19" s="9"/>
      <c r="S19" s="65">
        <f t="shared" si="0"/>
        <v>30</v>
      </c>
      <c r="T19" s="13">
        <f t="shared" si="1"/>
        <v>2.6457513110645907</v>
      </c>
      <c r="U19" s="13">
        <f t="shared" si="2"/>
        <v>4.333333333333333</v>
      </c>
      <c r="V19" s="13">
        <f t="shared" si="3"/>
        <v>0.57735026918962473</v>
      </c>
      <c r="W19" s="13">
        <f t="shared" si="4"/>
        <v>39.333333333333336</v>
      </c>
      <c r="X19" s="13">
        <f t="shared" si="5"/>
        <v>4.7258156262526088</v>
      </c>
      <c r="Y19" s="13">
        <f t="shared" si="6"/>
        <v>36</v>
      </c>
      <c r="Z19" s="13">
        <f t="shared" si="7"/>
        <v>8.1853527718724504</v>
      </c>
      <c r="AA19" s="13">
        <f t="shared" si="8"/>
        <v>25.666666666666668</v>
      </c>
      <c r="AB19" s="66">
        <f t="shared" si="9"/>
        <v>6.8068592855540482</v>
      </c>
      <c r="AC19" s="9"/>
    </row>
    <row r="20" spans="1:29" s="6" customFormat="1" x14ac:dyDescent="0.25">
      <c r="A20" s="35"/>
      <c r="B20" s="63"/>
      <c r="C20" s="63">
        <v>27</v>
      </c>
      <c r="D20" s="63">
        <v>28</v>
      </c>
      <c r="E20" s="63">
        <v>32</v>
      </c>
      <c r="F20" s="63">
        <v>3</v>
      </c>
      <c r="G20" s="63">
        <v>6</v>
      </c>
      <c r="H20" s="63">
        <v>4</v>
      </c>
      <c r="I20" s="63">
        <v>33</v>
      </c>
      <c r="J20" s="63">
        <v>45</v>
      </c>
      <c r="K20" s="63">
        <v>41</v>
      </c>
      <c r="L20" s="63">
        <v>27</v>
      </c>
      <c r="M20" s="63">
        <v>44</v>
      </c>
      <c r="N20" s="63">
        <v>37</v>
      </c>
      <c r="O20" s="63">
        <v>17</v>
      </c>
      <c r="P20" s="63">
        <v>26</v>
      </c>
      <c r="Q20" s="36">
        <v>28</v>
      </c>
      <c r="R20" s="9"/>
      <c r="S20" s="65">
        <f t="shared" si="0"/>
        <v>29</v>
      </c>
      <c r="T20" s="13">
        <f t="shared" si="1"/>
        <v>2.6457513110645907</v>
      </c>
      <c r="U20" s="13">
        <f t="shared" si="2"/>
        <v>4.333333333333333</v>
      </c>
      <c r="V20" s="13">
        <f t="shared" si="3"/>
        <v>1.5275252316519463</v>
      </c>
      <c r="W20" s="13">
        <f t="shared" si="4"/>
        <v>39.666666666666664</v>
      </c>
      <c r="X20" s="13">
        <f t="shared" si="5"/>
        <v>6.1101009266077995</v>
      </c>
      <c r="Y20" s="13">
        <f t="shared" si="6"/>
        <v>36</v>
      </c>
      <c r="Z20" s="13">
        <f t="shared" si="7"/>
        <v>8.5440037453175304</v>
      </c>
      <c r="AA20" s="13">
        <f t="shared" si="8"/>
        <v>23.666666666666668</v>
      </c>
      <c r="AB20" s="66">
        <f t="shared" si="9"/>
        <v>5.8594652770823181</v>
      </c>
      <c r="AC20" s="9"/>
    </row>
    <row r="21" spans="1:29" s="6" customFormat="1" x14ac:dyDescent="0.25">
      <c r="A21" s="35"/>
      <c r="B21" s="63"/>
      <c r="C21" s="63">
        <v>26</v>
      </c>
      <c r="D21" s="63">
        <v>26</v>
      </c>
      <c r="E21" s="63">
        <v>33</v>
      </c>
      <c r="F21" s="63">
        <v>1</v>
      </c>
      <c r="G21" s="63">
        <v>3</v>
      </c>
      <c r="H21" s="63">
        <v>4</v>
      </c>
      <c r="I21" s="63">
        <v>31</v>
      </c>
      <c r="J21" s="63">
        <v>45</v>
      </c>
      <c r="K21" s="63">
        <v>39</v>
      </c>
      <c r="L21" s="63">
        <v>25</v>
      </c>
      <c r="M21" s="63">
        <v>41</v>
      </c>
      <c r="N21" s="63">
        <v>37</v>
      </c>
      <c r="O21" s="63">
        <v>15</v>
      </c>
      <c r="P21" s="63">
        <v>24</v>
      </c>
      <c r="Q21" s="36">
        <v>26</v>
      </c>
      <c r="R21" s="9"/>
      <c r="S21" s="65">
        <f t="shared" si="0"/>
        <v>28.333333333333332</v>
      </c>
      <c r="T21" s="13">
        <f t="shared" si="1"/>
        <v>4.0414518843273708</v>
      </c>
      <c r="U21" s="13">
        <f t="shared" si="2"/>
        <v>2.6666666666666665</v>
      </c>
      <c r="V21" s="13">
        <f t="shared" si="3"/>
        <v>1.5275252316519468</v>
      </c>
      <c r="W21" s="13">
        <f t="shared" si="4"/>
        <v>38.333333333333336</v>
      </c>
      <c r="X21" s="13">
        <f t="shared" si="5"/>
        <v>7.0237691685685038</v>
      </c>
      <c r="Y21" s="13">
        <f t="shared" si="6"/>
        <v>34.333333333333336</v>
      </c>
      <c r="Z21" s="13">
        <f t="shared" si="7"/>
        <v>8.3266639978645269</v>
      </c>
      <c r="AA21" s="13">
        <f t="shared" si="8"/>
        <v>21.666666666666668</v>
      </c>
      <c r="AB21" s="66">
        <f t="shared" si="9"/>
        <v>5.8594652770823181</v>
      </c>
      <c r="AC21" s="9"/>
    </row>
    <row r="22" spans="1:29" s="6" customFormat="1" x14ac:dyDescent="0.25">
      <c r="A22" s="35"/>
      <c r="B22" s="63">
        <v>120</v>
      </c>
      <c r="C22" s="63">
        <v>26</v>
      </c>
      <c r="D22" s="63">
        <v>27</v>
      </c>
      <c r="E22" s="63">
        <v>32</v>
      </c>
      <c r="F22" s="63">
        <v>1</v>
      </c>
      <c r="G22" s="63">
        <v>3</v>
      </c>
      <c r="H22" s="63">
        <v>3</v>
      </c>
      <c r="I22" s="63">
        <v>31</v>
      </c>
      <c r="J22" s="63">
        <v>41</v>
      </c>
      <c r="K22" s="63">
        <v>39</v>
      </c>
      <c r="L22" s="63">
        <v>24</v>
      </c>
      <c r="M22" s="63">
        <v>41</v>
      </c>
      <c r="N22" s="63">
        <v>37</v>
      </c>
      <c r="O22" s="63">
        <v>14</v>
      </c>
      <c r="P22" s="63">
        <v>22</v>
      </c>
      <c r="Q22" s="36">
        <v>24</v>
      </c>
      <c r="R22" s="9"/>
      <c r="S22" s="65">
        <f t="shared" si="0"/>
        <v>28.333333333333332</v>
      </c>
      <c r="T22" s="13">
        <f t="shared" si="1"/>
        <v>3.2145502536643185</v>
      </c>
      <c r="U22" s="13">
        <f t="shared" si="2"/>
        <v>2.3333333333333335</v>
      </c>
      <c r="V22" s="13">
        <f t="shared" si="3"/>
        <v>1.1547005383792517</v>
      </c>
      <c r="W22" s="13">
        <f t="shared" si="4"/>
        <v>37</v>
      </c>
      <c r="X22" s="13">
        <f t="shared" si="5"/>
        <v>5.2915026221291814</v>
      </c>
      <c r="Y22" s="13">
        <f t="shared" si="6"/>
        <v>34</v>
      </c>
      <c r="Z22" s="13">
        <f t="shared" si="7"/>
        <v>8.8881944173155887</v>
      </c>
      <c r="AA22" s="13">
        <f t="shared" si="8"/>
        <v>20</v>
      </c>
      <c r="AB22" s="66">
        <f t="shared" si="9"/>
        <v>5.2915026221291814</v>
      </c>
      <c r="AC22" s="9"/>
    </row>
    <row r="23" spans="1:29" s="6" customFormat="1" x14ac:dyDescent="0.25">
      <c r="A23" s="35"/>
      <c r="B23" s="63"/>
      <c r="C23" s="63">
        <v>26</v>
      </c>
      <c r="D23" s="63">
        <v>26</v>
      </c>
      <c r="E23" s="63">
        <v>30</v>
      </c>
      <c r="F23" s="63">
        <v>1</v>
      </c>
      <c r="G23" s="63">
        <v>2</v>
      </c>
      <c r="H23" s="63">
        <v>3</v>
      </c>
      <c r="I23" s="63">
        <v>31</v>
      </c>
      <c r="J23" s="63">
        <v>43</v>
      </c>
      <c r="K23" s="63">
        <v>37</v>
      </c>
      <c r="L23" s="63">
        <v>25</v>
      </c>
      <c r="M23" s="63">
        <v>41</v>
      </c>
      <c r="N23" s="63">
        <v>36</v>
      </c>
      <c r="O23" s="63">
        <v>13</v>
      </c>
      <c r="P23" s="63">
        <v>21</v>
      </c>
      <c r="Q23" s="36">
        <v>23</v>
      </c>
      <c r="R23" s="9"/>
      <c r="S23" s="65">
        <f t="shared" si="0"/>
        <v>27.333333333333332</v>
      </c>
      <c r="T23" s="13">
        <f t="shared" si="1"/>
        <v>2.3094010767585034</v>
      </c>
      <c r="U23" s="13">
        <f t="shared" si="2"/>
        <v>2</v>
      </c>
      <c r="V23" s="13">
        <f t="shared" si="3"/>
        <v>1</v>
      </c>
      <c r="W23" s="13">
        <f t="shared" si="4"/>
        <v>37</v>
      </c>
      <c r="X23" s="13">
        <f t="shared" si="5"/>
        <v>6</v>
      </c>
      <c r="Y23" s="13">
        <f t="shared" si="6"/>
        <v>34</v>
      </c>
      <c r="Z23" s="13">
        <f t="shared" si="7"/>
        <v>8.1853527718724504</v>
      </c>
      <c r="AA23" s="13">
        <f t="shared" si="8"/>
        <v>19</v>
      </c>
      <c r="AB23" s="66">
        <f t="shared" si="9"/>
        <v>5.2915026221291814</v>
      </c>
      <c r="AC23" s="9"/>
    </row>
    <row r="24" spans="1:29" s="6" customFormat="1" x14ac:dyDescent="0.25">
      <c r="A24" s="35"/>
      <c r="B24" s="63"/>
      <c r="C24" s="63">
        <v>25</v>
      </c>
      <c r="D24" s="63">
        <v>27</v>
      </c>
      <c r="E24" s="63">
        <v>32</v>
      </c>
      <c r="F24" s="63">
        <v>3</v>
      </c>
      <c r="G24" s="63">
        <v>3</v>
      </c>
      <c r="H24" s="63">
        <v>4</v>
      </c>
      <c r="I24" s="63">
        <v>31</v>
      </c>
      <c r="J24" s="63">
        <v>43</v>
      </c>
      <c r="K24" s="63">
        <v>39</v>
      </c>
      <c r="L24" s="63">
        <v>25</v>
      </c>
      <c r="M24" s="63">
        <v>41</v>
      </c>
      <c r="N24" s="63">
        <v>37</v>
      </c>
      <c r="O24" s="63">
        <v>14</v>
      </c>
      <c r="P24" s="63">
        <v>21</v>
      </c>
      <c r="Q24" s="36">
        <v>22</v>
      </c>
      <c r="R24" s="9"/>
      <c r="S24" s="65">
        <f t="shared" si="0"/>
        <v>28</v>
      </c>
      <c r="T24" s="13">
        <f t="shared" si="1"/>
        <v>3.6055512754639891</v>
      </c>
      <c r="U24" s="13">
        <f t="shared" si="2"/>
        <v>3.3333333333333335</v>
      </c>
      <c r="V24" s="13">
        <f t="shared" si="3"/>
        <v>0.57735026918962473</v>
      </c>
      <c r="W24" s="13">
        <f t="shared" si="4"/>
        <v>37.666666666666664</v>
      </c>
      <c r="X24" s="13">
        <f t="shared" si="5"/>
        <v>6.1101009266077995</v>
      </c>
      <c r="Y24" s="13">
        <f t="shared" si="6"/>
        <v>34.333333333333336</v>
      </c>
      <c r="Z24" s="13">
        <f t="shared" si="7"/>
        <v>8.3266639978645269</v>
      </c>
      <c r="AA24" s="13">
        <f t="shared" si="8"/>
        <v>19</v>
      </c>
      <c r="AB24" s="66">
        <f t="shared" si="9"/>
        <v>4.358898943540674</v>
      </c>
      <c r="AC24" s="9"/>
    </row>
    <row r="25" spans="1:29" s="6" customFormat="1" x14ac:dyDescent="0.25">
      <c r="A25" s="35"/>
      <c r="B25" s="63">
        <v>140</v>
      </c>
      <c r="C25" s="63">
        <v>24</v>
      </c>
      <c r="D25" s="63">
        <v>26</v>
      </c>
      <c r="E25" s="63">
        <v>30</v>
      </c>
      <c r="F25" s="63">
        <v>2</v>
      </c>
      <c r="G25" s="63">
        <v>2</v>
      </c>
      <c r="H25" s="63">
        <v>0</v>
      </c>
      <c r="I25" s="63">
        <v>30</v>
      </c>
      <c r="J25" s="63">
        <v>42</v>
      </c>
      <c r="K25" s="63">
        <v>37</v>
      </c>
      <c r="L25" s="63">
        <v>24</v>
      </c>
      <c r="M25" s="63">
        <v>39</v>
      </c>
      <c r="N25" s="63">
        <v>35</v>
      </c>
      <c r="O25" s="63">
        <v>11</v>
      </c>
      <c r="P25" s="63">
        <v>18</v>
      </c>
      <c r="Q25" s="36">
        <v>19</v>
      </c>
      <c r="R25" s="9"/>
      <c r="S25" s="65">
        <f t="shared" si="0"/>
        <v>26.666666666666668</v>
      </c>
      <c r="T25" s="13">
        <f t="shared" si="1"/>
        <v>3.0550504633038935</v>
      </c>
      <c r="U25" s="13">
        <f t="shared" si="2"/>
        <v>1.3333333333333333</v>
      </c>
      <c r="V25" s="13">
        <f t="shared" si="3"/>
        <v>1.1547005383792517</v>
      </c>
      <c r="W25" s="13">
        <f t="shared" si="4"/>
        <v>36.333333333333336</v>
      </c>
      <c r="X25" s="13">
        <f t="shared" si="5"/>
        <v>6.0277137733417021</v>
      </c>
      <c r="Y25" s="13">
        <f t="shared" si="6"/>
        <v>32.666666666666664</v>
      </c>
      <c r="Z25" s="13">
        <f t="shared" si="7"/>
        <v>7.7674534651540244</v>
      </c>
      <c r="AA25" s="13">
        <f t="shared" si="8"/>
        <v>16</v>
      </c>
      <c r="AB25" s="66">
        <f t="shared" si="9"/>
        <v>4.358898943540674</v>
      </c>
      <c r="AC25" s="9"/>
    </row>
    <row r="26" spans="1:29" s="6" customFormat="1" x14ac:dyDescent="0.25">
      <c r="A26" s="35"/>
      <c r="B26" s="63"/>
      <c r="C26" s="63">
        <v>24</v>
      </c>
      <c r="D26" s="63">
        <v>26</v>
      </c>
      <c r="E26" s="63">
        <v>30</v>
      </c>
      <c r="F26" s="63">
        <v>2</v>
      </c>
      <c r="G26" s="63">
        <v>2</v>
      </c>
      <c r="H26" s="63">
        <v>2</v>
      </c>
      <c r="I26" s="63">
        <v>30</v>
      </c>
      <c r="J26" s="63">
        <v>41</v>
      </c>
      <c r="K26" s="63">
        <v>37</v>
      </c>
      <c r="L26" s="63">
        <v>24</v>
      </c>
      <c r="M26" s="63">
        <v>39</v>
      </c>
      <c r="N26" s="63">
        <v>35</v>
      </c>
      <c r="O26" s="63">
        <v>10</v>
      </c>
      <c r="P26" s="63">
        <v>17</v>
      </c>
      <c r="Q26" s="36">
        <v>18</v>
      </c>
      <c r="R26" s="9"/>
      <c r="S26" s="65">
        <f t="shared" si="0"/>
        <v>26.666666666666668</v>
      </c>
      <c r="T26" s="13">
        <f t="shared" si="1"/>
        <v>3.0550504633038935</v>
      </c>
      <c r="U26" s="13">
        <f t="shared" si="2"/>
        <v>2</v>
      </c>
      <c r="V26" s="13">
        <f t="shared" si="3"/>
        <v>0</v>
      </c>
      <c r="W26" s="13">
        <f t="shared" si="4"/>
        <v>36</v>
      </c>
      <c r="X26" s="13">
        <f t="shared" si="5"/>
        <v>5.5677643628300215</v>
      </c>
      <c r="Y26" s="13">
        <f t="shared" si="6"/>
        <v>32.666666666666664</v>
      </c>
      <c r="Z26" s="13">
        <f t="shared" si="7"/>
        <v>7.7674534651540244</v>
      </c>
      <c r="AA26" s="13">
        <f t="shared" si="8"/>
        <v>15</v>
      </c>
      <c r="AB26" s="66">
        <f t="shared" si="9"/>
        <v>4.358898943540674</v>
      </c>
      <c r="AC26" s="9"/>
    </row>
    <row r="27" spans="1:29" s="6" customFormat="1" x14ac:dyDescent="0.25">
      <c r="A27" s="35"/>
      <c r="B27" s="63"/>
      <c r="C27" s="63">
        <v>23</v>
      </c>
      <c r="D27" s="63">
        <v>24</v>
      </c>
      <c r="E27" s="63">
        <v>29</v>
      </c>
      <c r="F27" s="63">
        <v>0</v>
      </c>
      <c r="G27" s="63">
        <v>0</v>
      </c>
      <c r="H27" s="63">
        <v>1</v>
      </c>
      <c r="I27" s="63">
        <v>27</v>
      </c>
      <c r="J27" s="63">
        <v>40</v>
      </c>
      <c r="K27" s="63">
        <v>37</v>
      </c>
      <c r="L27" s="63">
        <v>23</v>
      </c>
      <c r="M27" s="63">
        <v>37</v>
      </c>
      <c r="N27" s="63">
        <v>35</v>
      </c>
      <c r="O27" s="63">
        <v>8</v>
      </c>
      <c r="P27" s="63">
        <v>13</v>
      </c>
      <c r="Q27" s="36">
        <v>15</v>
      </c>
      <c r="R27" s="9"/>
      <c r="S27" s="65">
        <f t="shared" si="0"/>
        <v>25.333333333333332</v>
      </c>
      <c r="T27" s="13">
        <f t="shared" si="1"/>
        <v>3.2145502536643242</v>
      </c>
      <c r="U27" s="13">
        <f t="shared" si="2"/>
        <v>0.33333333333333331</v>
      </c>
      <c r="V27" s="13">
        <f t="shared" si="3"/>
        <v>0.57735026918962584</v>
      </c>
      <c r="W27" s="13">
        <f t="shared" si="4"/>
        <v>34.666666666666664</v>
      </c>
      <c r="X27" s="13">
        <f t="shared" si="5"/>
        <v>6.8068592855540402</v>
      </c>
      <c r="Y27" s="13">
        <f t="shared" si="6"/>
        <v>31.666666666666668</v>
      </c>
      <c r="Z27" s="13">
        <f t="shared" si="7"/>
        <v>7.5718777944003595</v>
      </c>
      <c r="AA27" s="13">
        <f t="shared" si="8"/>
        <v>12</v>
      </c>
      <c r="AB27" s="66">
        <f t="shared" si="9"/>
        <v>3.6055512754639891</v>
      </c>
      <c r="AC27" s="9"/>
    </row>
    <row r="28" spans="1:29" s="6" customFormat="1" x14ac:dyDescent="0.25">
      <c r="A28" s="35"/>
      <c r="B28" s="63">
        <v>160</v>
      </c>
      <c r="C28" s="63">
        <v>23</v>
      </c>
      <c r="D28" s="63">
        <v>24</v>
      </c>
      <c r="E28" s="63">
        <v>29</v>
      </c>
      <c r="F28" s="63">
        <v>1</v>
      </c>
      <c r="G28" s="63">
        <v>1</v>
      </c>
      <c r="H28" s="63">
        <v>0</v>
      </c>
      <c r="I28" s="63">
        <v>28</v>
      </c>
      <c r="J28" s="63">
        <v>39</v>
      </c>
      <c r="K28" s="63">
        <v>36</v>
      </c>
      <c r="L28" s="63">
        <v>22</v>
      </c>
      <c r="M28" s="63">
        <v>36</v>
      </c>
      <c r="N28" s="63">
        <v>35</v>
      </c>
      <c r="O28" s="63">
        <v>8</v>
      </c>
      <c r="P28" s="63">
        <v>12</v>
      </c>
      <c r="Q28" s="36">
        <v>14</v>
      </c>
      <c r="R28" s="9"/>
      <c r="S28" s="65">
        <f t="shared" si="0"/>
        <v>25.333333333333332</v>
      </c>
      <c r="T28" s="13">
        <f t="shared" si="1"/>
        <v>3.2145502536643242</v>
      </c>
      <c r="U28" s="13">
        <f t="shared" si="2"/>
        <v>0.66666666666666663</v>
      </c>
      <c r="V28" s="13">
        <f t="shared" si="3"/>
        <v>0.57735026918962584</v>
      </c>
      <c r="W28" s="13">
        <f t="shared" si="4"/>
        <v>34.333333333333336</v>
      </c>
      <c r="X28" s="13">
        <f t="shared" si="5"/>
        <v>5.6862407030773205</v>
      </c>
      <c r="Y28" s="13">
        <f t="shared" si="6"/>
        <v>31</v>
      </c>
      <c r="Z28" s="13">
        <f t="shared" si="7"/>
        <v>7.810249675906654</v>
      </c>
      <c r="AA28" s="13">
        <f t="shared" si="8"/>
        <v>11.333333333333334</v>
      </c>
      <c r="AB28" s="66">
        <f t="shared" si="9"/>
        <v>3.0550504633038948</v>
      </c>
      <c r="AC28" s="9"/>
    </row>
    <row r="29" spans="1:29" s="6" customFormat="1" x14ac:dyDescent="0.25">
      <c r="A29" s="35"/>
      <c r="B29" s="63"/>
      <c r="C29" s="63">
        <v>22</v>
      </c>
      <c r="D29" s="63">
        <v>25</v>
      </c>
      <c r="E29" s="63">
        <v>30</v>
      </c>
      <c r="F29" s="63">
        <v>2</v>
      </c>
      <c r="G29" s="63">
        <v>2</v>
      </c>
      <c r="H29" s="63">
        <v>0</v>
      </c>
      <c r="I29" s="63">
        <v>28</v>
      </c>
      <c r="J29" s="63">
        <v>40</v>
      </c>
      <c r="K29" s="63">
        <v>37</v>
      </c>
      <c r="L29" s="63">
        <v>23</v>
      </c>
      <c r="M29" s="63">
        <v>38</v>
      </c>
      <c r="N29" s="63">
        <v>36</v>
      </c>
      <c r="O29" s="63">
        <v>8</v>
      </c>
      <c r="P29" s="63">
        <v>12</v>
      </c>
      <c r="Q29" s="36">
        <v>15</v>
      </c>
      <c r="R29" s="9"/>
      <c r="S29" s="65">
        <f t="shared" si="0"/>
        <v>25.666666666666668</v>
      </c>
      <c r="T29" s="13">
        <f t="shared" si="1"/>
        <v>4.041451884327385</v>
      </c>
      <c r="U29" s="13">
        <f t="shared" si="2"/>
        <v>1.3333333333333333</v>
      </c>
      <c r="V29" s="13">
        <f t="shared" si="3"/>
        <v>1.1547005383792517</v>
      </c>
      <c r="W29" s="13">
        <f t="shared" si="4"/>
        <v>35</v>
      </c>
      <c r="X29" s="13">
        <f t="shared" si="5"/>
        <v>6.2449979983983983</v>
      </c>
      <c r="Y29" s="13">
        <f t="shared" si="6"/>
        <v>32.333333333333336</v>
      </c>
      <c r="Z29" s="13">
        <f t="shared" si="7"/>
        <v>8.1445278152470735</v>
      </c>
      <c r="AA29" s="13">
        <f t="shared" si="8"/>
        <v>11.666666666666666</v>
      </c>
      <c r="AB29" s="66">
        <f t="shared" si="9"/>
        <v>3.5118845842842474</v>
      </c>
      <c r="AC29" s="9"/>
    </row>
    <row r="30" spans="1:29" s="6" customFormat="1" x14ac:dyDescent="0.25">
      <c r="A30" s="35"/>
      <c r="B30" s="63"/>
      <c r="C30" s="63">
        <v>22</v>
      </c>
      <c r="D30" s="63">
        <v>23</v>
      </c>
      <c r="E30" s="63">
        <v>29</v>
      </c>
      <c r="F30" s="63">
        <v>2</v>
      </c>
      <c r="G30" s="63">
        <v>1</v>
      </c>
      <c r="H30" s="63">
        <v>-3</v>
      </c>
      <c r="I30" s="63">
        <v>28</v>
      </c>
      <c r="J30" s="63">
        <v>39</v>
      </c>
      <c r="K30" s="63">
        <v>36</v>
      </c>
      <c r="L30" s="63">
        <v>22</v>
      </c>
      <c r="M30" s="63">
        <v>36</v>
      </c>
      <c r="N30" s="63">
        <v>34</v>
      </c>
      <c r="O30" s="63">
        <v>7</v>
      </c>
      <c r="P30" s="63">
        <v>10</v>
      </c>
      <c r="Q30" s="36">
        <v>12</v>
      </c>
      <c r="R30" s="9"/>
      <c r="S30" s="65">
        <f t="shared" si="0"/>
        <v>24.666666666666668</v>
      </c>
      <c r="T30" s="13">
        <f t="shared" si="1"/>
        <v>3.7859388972001873</v>
      </c>
      <c r="U30" s="13">
        <f t="shared" si="2"/>
        <v>0</v>
      </c>
      <c r="V30" s="13">
        <f t="shared" si="3"/>
        <v>2.6457513110645907</v>
      </c>
      <c r="W30" s="13">
        <f t="shared" si="4"/>
        <v>34.333333333333336</v>
      </c>
      <c r="X30" s="13">
        <f t="shared" si="5"/>
        <v>5.6862407030773205</v>
      </c>
      <c r="Y30" s="13">
        <f t="shared" si="6"/>
        <v>30.666666666666668</v>
      </c>
      <c r="Z30" s="13">
        <f t="shared" si="7"/>
        <v>7.5718777944003595</v>
      </c>
      <c r="AA30" s="13">
        <f t="shared" si="8"/>
        <v>9.6666666666666661</v>
      </c>
      <c r="AB30" s="66">
        <f t="shared" si="9"/>
        <v>2.5166114784235849</v>
      </c>
      <c r="AC30" s="9"/>
    </row>
    <row r="31" spans="1:29" s="6" customFormat="1" x14ac:dyDescent="0.25">
      <c r="A31" s="35"/>
      <c r="B31" s="63">
        <v>180</v>
      </c>
      <c r="C31" s="63">
        <v>21</v>
      </c>
      <c r="D31" s="63">
        <v>24</v>
      </c>
      <c r="E31" s="63">
        <v>29</v>
      </c>
      <c r="F31" s="63">
        <v>1</v>
      </c>
      <c r="G31" s="63">
        <v>2</v>
      </c>
      <c r="H31" s="63">
        <v>-3</v>
      </c>
      <c r="I31" s="63">
        <v>27</v>
      </c>
      <c r="J31" s="63">
        <v>40</v>
      </c>
      <c r="K31" s="63">
        <v>36</v>
      </c>
      <c r="L31" s="63">
        <v>22</v>
      </c>
      <c r="M31" s="63">
        <v>37</v>
      </c>
      <c r="N31" s="63">
        <v>34</v>
      </c>
      <c r="O31" s="63">
        <v>5</v>
      </c>
      <c r="P31" s="63">
        <v>9</v>
      </c>
      <c r="Q31" s="36">
        <v>11</v>
      </c>
      <c r="R31" s="9"/>
      <c r="S31" s="65">
        <f t="shared" si="0"/>
        <v>24.666666666666668</v>
      </c>
      <c r="T31" s="13">
        <f t="shared" si="1"/>
        <v>4.041451884327385</v>
      </c>
      <c r="U31" s="13">
        <f t="shared" si="2"/>
        <v>0</v>
      </c>
      <c r="V31" s="13">
        <f t="shared" si="3"/>
        <v>2.6457513110645907</v>
      </c>
      <c r="W31" s="13">
        <f t="shared" si="4"/>
        <v>34.333333333333336</v>
      </c>
      <c r="X31" s="13">
        <f t="shared" si="5"/>
        <v>6.6583281184793872</v>
      </c>
      <c r="Y31" s="13">
        <f t="shared" si="6"/>
        <v>31</v>
      </c>
      <c r="Z31" s="13">
        <f t="shared" si="7"/>
        <v>7.9372539331937721</v>
      </c>
      <c r="AA31" s="13">
        <f t="shared" si="8"/>
        <v>8.3333333333333339</v>
      </c>
      <c r="AB31" s="66">
        <f t="shared" si="9"/>
        <v>3.0550504633038926</v>
      </c>
      <c r="AC31" s="9"/>
    </row>
    <row r="32" spans="1:29" s="6" customFormat="1" x14ac:dyDescent="0.25">
      <c r="A32" s="35"/>
      <c r="B32" s="63"/>
      <c r="C32" s="63">
        <v>21</v>
      </c>
      <c r="D32" s="63">
        <v>23</v>
      </c>
      <c r="E32" s="63">
        <v>28</v>
      </c>
      <c r="F32" s="63">
        <v>0</v>
      </c>
      <c r="G32" s="63">
        <v>1</v>
      </c>
      <c r="H32" s="63">
        <v>2</v>
      </c>
      <c r="I32" s="63">
        <v>26</v>
      </c>
      <c r="J32" s="63">
        <v>37</v>
      </c>
      <c r="K32" s="63">
        <v>35</v>
      </c>
      <c r="L32" s="63">
        <v>21</v>
      </c>
      <c r="M32" s="63">
        <v>36</v>
      </c>
      <c r="N32" s="63">
        <v>33</v>
      </c>
      <c r="O32" s="63">
        <v>4</v>
      </c>
      <c r="P32" s="63">
        <v>7</v>
      </c>
      <c r="Q32" s="36">
        <v>9</v>
      </c>
      <c r="R32" s="9"/>
      <c r="S32" s="65">
        <f t="shared" si="0"/>
        <v>24</v>
      </c>
      <c r="T32" s="13">
        <f t="shared" si="1"/>
        <v>3.6055512754639891</v>
      </c>
      <c r="U32" s="13">
        <f t="shared" si="2"/>
        <v>1</v>
      </c>
      <c r="V32" s="13">
        <f t="shared" si="3"/>
        <v>1</v>
      </c>
      <c r="W32" s="13">
        <f t="shared" si="4"/>
        <v>32.666666666666664</v>
      </c>
      <c r="X32" s="13">
        <f t="shared" si="5"/>
        <v>5.8594652770823084</v>
      </c>
      <c r="Y32" s="13">
        <f t="shared" si="6"/>
        <v>30</v>
      </c>
      <c r="Z32" s="13">
        <f t="shared" si="7"/>
        <v>7.9372539331937721</v>
      </c>
      <c r="AA32" s="13">
        <f t="shared" si="8"/>
        <v>6.666666666666667</v>
      </c>
      <c r="AB32" s="66">
        <f t="shared" si="9"/>
        <v>2.5166114784235822</v>
      </c>
      <c r="AC32" s="9"/>
    </row>
    <row r="33" spans="1:29" s="6" customFormat="1" x14ac:dyDescent="0.25">
      <c r="A33" s="35"/>
      <c r="B33" s="63"/>
      <c r="C33" s="63">
        <v>21</v>
      </c>
      <c r="D33" s="63">
        <v>24</v>
      </c>
      <c r="E33" s="63">
        <v>28</v>
      </c>
      <c r="F33" s="63">
        <v>1</v>
      </c>
      <c r="G33" s="63">
        <v>1</v>
      </c>
      <c r="H33" s="63">
        <v>0</v>
      </c>
      <c r="I33" s="63">
        <v>26</v>
      </c>
      <c r="J33" s="63">
        <v>39</v>
      </c>
      <c r="K33" s="63">
        <v>35</v>
      </c>
      <c r="L33" s="63">
        <v>22</v>
      </c>
      <c r="M33" s="63">
        <v>36</v>
      </c>
      <c r="N33" s="63">
        <v>33</v>
      </c>
      <c r="O33" s="63">
        <v>4</v>
      </c>
      <c r="P33" s="63">
        <v>7</v>
      </c>
      <c r="Q33" s="36">
        <v>9</v>
      </c>
      <c r="R33" s="9"/>
      <c r="S33" s="65">
        <f t="shared" si="0"/>
        <v>24.333333333333332</v>
      </c>
      <c r="T33" s="13">
        <f t="shared" si="1"/>
        <v>3.5118845842842519</v>
      </c>
      <c r="U33" s="13">
        <f t="shared" si="2"/>
        <v>0.66666666666666663</v>
      </c>
      <c r="V33" s="13">
        <f t="shared" si="3"/>
        <v>0.57735026918962584</v>
      </c>
      <c r="W33" s="13">
        <f t="shared" si="4"/>
        <v>33.333333333333336</v>
      </c>
      <c r="X33" s="13">
        <f t="shared" si="5"/>
        <v>6.6583281184793872</v>
      </c>
      <c r="Y33" s="13">
        <f t="shared" si="6"/>
        <v>30.333333333333332</v>
      </c>
      <c r="Z33" s="13">
        <f t="shared" si="7"/>
        <v>7.3711147958319883</v>
      </c>
      <c r="AA33" s="13">
        <f t="shared" si="8"/>
        <v>6.666666666666667</v>
      </c>
      <c r="AB33" s="66">
        <f t="shared" si="9"/>
        <v>2.5166114784235822</v>
      </c>
      <c r="AC33" s="9"/>
    </row>
    <row r="34" spans="1:29" s="6" customFormat="1" x14ac:dyDescent="0.25">
      <c r="A34" s="35"/>
      <c r="B34" s="63">
        <v>200</v>
      </c>
      <c r="C34" s="63">
        <v>21</v>
      </c>
      <c r="D34" s="63">
        <v>23</v>
      </c>
      <c r="E34" s="63">
        <v>27</v>
      </c>
      <c r="F34" s="63">
        <v>1</v>
      </c>
      <c r="G34" s="63">
        <v>1</v>
      </c>
      <c r="H34" s="63">
        <v>-2</v>
      </c>
      <c r="I34" s="63">
        <v>26</v>
      </c>
      <c r="J34" s="63">
        <v>38</v>
      </c>
      <c r="K34" s="63">
        <v>34</v>
      </c>
      <c r="L34" s="63">
        <v>21</v>
      </c>
      <c r="M34" s="63">
        <v>35</v>
      </c>
      <c r="N34" s="63">
        <v>33</v>
      </c>
      <c r="O34" s="63">
        <v>4</v>
      </c>
      <c r="P34" s="63">
        <v>6</v>
      </c>
      <c r="Q34" s="36">
        <v>7</v>
      </c>
      <c r="R34" s="9"/>
      <c r="S34" s="65">
        <f t="shared" si="0"/>
        <v>23.666666666666668</v>
      </c>
      <c r="T34" s="13">
        <f t="shared" si="1"/>
        <v>3.0550504633038997</v>
      </c>
      <c r="U34" s="13">
        <f t="shared" si="2"/>
        <v>0</v>
      </c>
      <c r="V34" s="13">
        <f t="shared" si="3"/>
        <v>1.7320508075688772</v>
      </c>
      <c r="W34" s="13">
        <f t="shared" si="4"/>
        <v>32.666666666666664</v>
      </c>
      <c r="X34" s="13">
        <f t="shared" si="5"/>
        <v>6.1101009266077808</v>
      </c>
      <c r="Y34" s="13">
        <f t="shared" si="6"/>
        <v>29.666666666666668</v>
      </c>
      <c r="Z34" s="13">
        <f t="shared" si="7"/>
        <v>7.5718777944003595</v>
      </c>
      <c r="AA34" s="13">
        <f t="shared" si="8"/>
        <v>5.666666666666667</v>
      </c>
      <c r="AB34" s="66">
        <f t="shared" si="9"/>
        <v>1.5275252316519474</v>
      </c>
      <c r="AC34" s="9"/>
    </row>
    <row r="35" spans="1:29" s="6" customFormat="1" x14ac:dyDescent="0.25">
      <c r="A35" s="35"/>
      <c r="B35" s="63"/>
      <c r="C35" s="63">
        <v>21</v>
      </c>
      <c r="D35" s="63">
        <v>23</v>
      </c>
      <c r="E35" s="63">
        <v>28</v>
      </c>
      <c r="F35" s="63">
        <v>1</v>
      </c>
      <c r="G35" s="63">
        <v>3</v>
      </c>
      <c r="H35" s="63">
        <v>-1</v>
      </c>
      <c r="I35" s="63">
        <v>25</v>
      </c>
      <c r="J35" s="63">
        <v>38</v>
      </c>
      <c r="K35" s="63">
        <v>35</v>
      </c>
      <c r="L35" s="63">
        <v>21</v>
      </c>
      <c r="M35" s="63">
        <v>35</v>
      </c>
      <c r="N35" s="63">
        <v>34</v>
      </c>
      <c r="O35" s="63">
        <v>3</v>
      </c>
      <c r="P35" s="63">
        <v>6</v>
      </c>
      <c r="Q35" s="36">
        <v>7</v>
      </c>
      <c r="R35" s="9"/>
      <c r="S35" s="65">
        <f t="shared" si="0"/>
        <v>24</v>
      </c>
      <c r="T35" s="13">
        <f t="shared" si="1"/>
        <v>3.6055512754639891</v>
      </c>
      <c r="U35" s="13">
        <f t="shared" si="2"/>
        <v>1</v>
      </c>
      <c r="V35" s="13">
        <f t="shared" si="3"/>
        <v>2</v>
      </c>
      <c r="W35" s="13">
        <f t="shared" si="4"/>
        <v>32.666666666666664</v>
      </c>
      <c r="X35" s="13">
        <f t="shared" si="5"/>
        <v>6.8068592855540402</v>
      </c>
      <c r="Y35" s="13">
        <f t="shared" si="6"/>
        <v>30</v>
      </c>
      <c r="Z35" s="13">
        <f t="shared" si="7"/>
        <v>7.810249675906654</v>
      </c>
      <c r="AA35" s="13">
        <f t="shared" si="8"/>
        <v>5.333333333333333</v>
      </c>
      <c r="AB35" s="66">
        <f t="shared" si="9"/>
        <v>2.0816659994661335</v>
      </c>
      <c r="AC35" s="9"/>
    </row>
    <row r="36" spans="1:29" s="6" customFormat="1" x14ac:dyDescent="0.25">
      <c r="A36" s="35"/>
      <c r="B36" s="63"/>
      <c r="C36" s="63">
        <v>21</v>
      </c>
      <c r="D36" s="63">
        <v>24</v>
      </c>
      <c r="E36" s="63">
        <v>28</v>
      </c>
      <c r="F36" s="63">
        <v>1</v>
      </c>
      <c r="G36" s="63">
        <v>3</v>
      </c>
      <c r="H36" s="63">
        <v>0</v>
      </c>
      <c r="I36" s="63">
        <v>26</v>
      </c>
      <c r="J36" s="63">
        <v>39</v>
      </c>
      <c r="K36" s="63">
        <v>35</v>
      </c>
      <c r="L36" s="63">
        <v>21</v>
      </c>
      <c r="M36" s="63">
        <v>36</v>
      </c>
      <c r="N36" s="63">
        <v>34</v>
      </c>
      <c r="O36" s="63">
        <v>3</v>
      </c>
      <c r="P36" s="63">
        <v>5</v>
      </c>
      <c r="Q36" s="36">
        <v>7</v>
      </c>
      <c r="R36" s="9"/>
      <c r="S36" s="65">
        <f t="shared" si="0"/>
        <v>24.333333333333332</v>
      </c>
      <c r="T36" s="13">
        <f t="shared" si="1"/>
        <v>3.5118845842842519</v>
      </c>
      <c r="U36" s="13">
        <f t="shared" si="2"/>
        <v>1.3333333333333333</v>
      </c>
      <c r="V36" s="13">
        <f t="shared" si="3"/>
        <v>1.5275252316519468</v>
      </c>
      <c r="W36" s="13">
        <f t="shared" si="4"/>
        <v>33.333333333333336</v>
      </c>
      <c r="X36" s="13">
        <f t="shared" si="5"/>
        <v>6.6583281184793872</v>
      </c>
      <c r="Y36" s="13">
        <f t="shared" si="6"/>
        <v>30.333333333333332</v>
      </c>
      <c r="Z36" s="13">
        <f t="shared" si="7"/>
        <v>8.1445278152470735</v>
      </c>
      <c r="AA36" s="13">
        <f t="shared" si="8"/>
        <v>5</v>
      </c>
      <c r="AB36" s="66">
        <f t="shared" si="9"/>
        <v>2</v>
      </c>
      <c r="AC36" s="9"/>
    </row>
    <row r="37" spans="1:29" s="6" customFormat="1" x14ac:dyDescent="0.25">
      <c r="A37" s="35"/>
      <c r="B37" s="63">
        <v>220</v>
      </c>
      <c r="C37" s="63">
        <v>20</v>
      </c>
      <c r="D37" s="63">
        <v>23</v>
      </c>
      <c r="E37" s="63">
        <v>28</v>
      </c>
      <c r="F37" s="63">
        <v>2</v>
      </c>
      <c r="G37" s="63">
        <v>2</v>
      </c>
      <c r="H37" s="63">
        <v>1</v>
      </c>
      <c r="I37" s="63">
        <v>26</v>
      </c>
      <c r="J37" s="63">
        <v>38</v>
      </c>
      <c r="K37" s="63">
        <v>35</v>
      </c>
      <c r="L37" s="63">
        <v>20</v>
      </c>
      <c r="M37" s="63">
        <v>34</v>
      </c>
      <c r="N37" s="63">
        <v>34</v>
      </c>
      <c r="O37" s="63">
        <v>3</v>
      </c>
      <c r="P37" s="63">
        <v>4</v>
      </c>
      <c r="Q37" s="36">
        <v>6</v>
      </c>
      <c r="R37" s="9"/>
      <c r="S37" s="65">
        <f t="shared" si="0"/>
        <v>23.666666666666668</v>
      </c>
      <c r="T37" s="13">
        <f t="shared" si="1"/>
        <v>4.041451884327385</v>
      </c>
      <c r="U37" s="13">
        <f t="shared" si="2"/>
        <v>1.6666666666666667</v>
      </c>
      <c r="V37" s="13">
        <f t="shared" si="3"/>
        <v>0.57735026918962551</v>
      </c>
      <c r="W37" s="13">
        <f t="shared" si="4"/>
        <v>33</v>
      </c>
      <c r="X37" s="13">
        <f t="shared" si="5"/>
        <v>6.2449979983983983</v>
      </c>
      <c r="Y37" s="13">
        <f t="shared" si="6"/>
        <v>29.333333333333332</v>
      </c>
      <c r="Z37" s="13">
        <f t="shared" si="7"/>
        <v>8.0829037686547558</v>
      </c>
      <c r="AA37" s="13">
        <f t="shared" si="8"/>
        <v>4.333333333333333</v>
      </c>
      <c r="AB37" s="66">
        <f t="shared" si="9"/>
        <v>1.5275252316519463</v>
      </c>
      <c r="AC37" s="9"/>
    </row>
    <row r="38" spans="1:29" s="6" customFormat="1" ht="12.75" thickBot="1" x14ac:dyDescent="0.3">
      <c r="A38" s="25"/>
      <c r="B38" s="37"/>
      <c r="C38" s="37">
        <v>19</v>
      </c>
      <c r="D38" s="37">
        <v>22</v>
      </c>
      <c r="E38" s="37">
        <v>28</v>
      </c>
      <c r="F38" s="37">
        <v>2</v>
      </c>
      <c r="G38" s="37">
        <v>2</v>
      </c>
      <c r="H38" s="37">
        <v>-2</v>
      </c>
      <c r="I38" s="37">
        <v>25</v>
      </c>
      <c r="J38" s="37">
        <v>38</v>
      </c>
      <c r="K38" s="37">
        <v>33</v>
      </c>
      <c r="L38" s="37">
        <v>21</v>
      </c>
      <c r="M38" s="37">
        <v>34</v>
      </c>
      <c r="N38" s="37">
        <v>34</v>
      </c>
      <c r="O38" s="37">
        <v>2</v>
      </c>
      <c r="P38" s="37">
        <v>4</v>
      </c>
      <c r="Q38" s="38">
        <v>6</v>
      </c>
      <c r="R38" s="9"/>
      <c r="S38" s="67">
        <f t="shared" si="0"/>
        <v>23</v>
      </c>
      <c r="T38" s="68">
        <f t="shared" si="1"/>
        <v>4.5825756949558398</v>
      </c>
      <c r="U38" s="68">
        <f t="shared" si="2"/>
        <v>0.66666666666666663</v>
      </c>
      <c r="V38" s="68">
        <f t="shared" si="3"/>
        <v>2.3094010767585029</v>
      </c>
      <c r="W38" s="68">
        <f t="shared" si="4"/>
        <v>32</v>
      </c>
      <c r="X38" s="68">
        <f t="shared" si="5"/>
        <v>6.5574385243020004</v>
      </c>
      <c r="Y38" s="68">
        <f t="shared" si="6"/>
        <v>29.666666666666668</v>
      </c>
      <c r="Z38" s="68">
        <f t="shared" si="7"/>
        <v>7.5055534994651296</v>
      </c>
      <c r="AA38" s="68">
        <f t="shared" si="8"/>
        <v>4</v>
      </c>
      <c r="AB38" s="69">
        <f t="shared" si="9"/>
        <v>2</v>
      </c>
      <c r="AC38" s="9"/>
    </row>
    <row r="39" spans="1:29" s="6" customFormat="1" x14ac:dyDescent="0.25">
      <c r="A39" s="57"/>
    </row>
    <row r="40" spans="1:29" x14ac:dyDescent="0.25">
      <c r="A40" s="56" t="s">
        <v>33</v>
      </c>
      <c r="B40" s="55" t="s">
        <v>64</v>
      </c>
      <c r="S40" s="76" t="s">
        <v>0</v>
      </c>
      <c r="T40" s="76"/>
      <c r="U40" s="76" t="s">
        <v>8</v>
      </c>
      <c r="V40" s="76"/>
      <c r="W40" s="76" t="s">
        <v>9</v>
      </c>
      <c r="X40" s="76"/>
      <c r="Y40" s="76" t="s">
        <v>30</v>
      </c>
      <c r="Z40" s="76"/>
      <c r="AA40" s="76" t="s">
        <v>10</v>
      </c>
      <c r="AB40" s="76"/>
    </row>
    <row r="41" spans="1:29" x14ac:dyDescent="0.25">
      <c r="A41" s="15"/>
      <c r="B41" s="15" t="s">
        <v>65</v>
      </c>
      <c r="S41" s="55" t="s">
        <v>44</v>
      </c>
      <c r="T41" s="55" t="s">
        <v>38</v>
      </c>
      <c r="U41" s="55" t="s">
        <v>44</v>
      </c>
      <c r="V41" s="55" t="s">
        <v>38</v>
      </c>
      <c r="W41" s="55" t="s">
        <v>44</v>
      </c>
      <c r="X41" s="55" t="s">
        <v>38</v>
      </c>
      <c r="Y41" s="55" t="s">
        <v>44</v>
      </c>
      <c r="Z41" s="55" t="s">
        <v>38</v>
      </c>
      <c r="AA41" s="55" t="s">
        <v>44</v>
      </c>
      <c r="AB41" s="55" t="s">
        <v>38</v>
      </c>
    </row>
    <row r="42" spans="1:29" x14ac:dyDescent="0.25">
      <c r="B42" s="55">
        <v>0</v>
      </c>
      <c r="C42" s="15">
        <v>3</v>
      </c>
      <c r="D42" s="15">
        <v>7</v>
      </c>
      <c r="E42" s="15">
        <v>5</v>
      </c>
      <c r="F42" s="15">
        <v>7</v>
      </c>
      <c r="G42" s="15">
        <v>6</v>
      </c>
      <c r="H42" s="15">
        <v>4</v>
      </c>
      <c r="I42" s="15">
        <v>5</v>
      </c>
      <c r="J42" s="15">
        <v>8</v>
      </c>
      <c r="K42" s="15">
        <v>8</v>
      </c>
      <c r="L42" s="15">
        <v>9</v>
      </c>
      <c r="M42" s="15">
        <v>5</v>
      </c>
      <c r="N42" s="15">
        <v>9</v>
      </c>
      <c r="O42" s="15">
        <v>9</v>
      </c>
      <c r="P42" s="15">
        <v>6</v>
      </c>
      <c r="Q42" s="15">
        <v>7</v>
      </c>
      <c r="S42" s="13">
        <f>AVERAGE(C42:E42)</f>
        <v>5</v>
      </c>
      <c r="T42" s="13">
        <f>STDEV(C42:E42)</f>
        <v>2</v>
      </c>
      <c r="U42" s="13">
        <f>AVERAGE(F42:H42)</f>
        <v>5.666666666666667</v>
      </c>
      <c r="V42" s="13">
        <f>STDEV(F42:H42)</f>
        <v>1.5275252316519474</v>
      </c>
      <c r="W42" s="13">
        <f>AVERAGE(I42:K42)</f>
        <v>7</v>
      </c>
      <c r="X42" s="13">
        <f>STDEV(I42:K42)</f>
        <v>1.7320508075688772</v>
      </c>
      <c r="Y42" s="13">
        <f>AVERAGE(L42:N42)</f>
        <v>7.666666666666667</v>
      </c>
      <c r="Z42" s="13">
        <f>STDEV(L42:N42)</f>
        <v>2.309401076758502</v>
      </c>
      <c r="AA42" s="13">
        <f>AVERAGE(O42:Q42)</f>
        <v>7.333333333333333</v>
      </c>
      <c r="AB42" s="13">
        <f>STDEV(O42:Q42)</f>
        <v>1.5275252316519452</v>
      </c>
    </row>
    <row r="43" spans="1:29" x14ac:dyDescent="0.25">
      <c r="B43" s="55"/>
      <c r="C43" s="15">
        <v>4</v>
      </c>
      <c r="D43" s="15">
        <v>5</v>
      </c>
      <c r="E43" s="15">
        <v>5</v>
      </c>
      <c r="F43" s="15">
        <v>7</v>
      </c>
      <c r="G43" s="15">
        <v>6</v>
      </c>
      <c r="H43" s="15">
        <v>6</v>
      </c>
      <c r="I43" s="15">
        <v>5</v>
      </c>
      <c r="J43" s="15">
        <v>9</v>
      </c>
      <c r="K43" s="15">
        <v>7</v>
      </c>
      <c r="L43" s="15">
        <v>8</v>
      </c>
      <c r="M43" s="15">
        <v>6</v>
      </c>
      <c r="N43" s="15">
        <v>7</v>
      </c>
      <c r="O43" s="15">
        <v>9</v>
      </c>
      <c r="P43" s="15">
        <v>7</v>
      </c>
      <c r="Q43" s="15">
        <v>7</v>
      </c>
      <c r="S43" s="13">
        <f t="shared" ref="S43:S76" si="10">AVERAGE(C43:E43)</f>
        <v>4.666666666666667</v>
      </c>
      <c r="T43" s="13">
        <f t="shared" ref="T43:T76" si="11">STDEV(C43:E43)</f>
        <v>0.57735026918962784</v>
      </c>
      <c r="U43" s="13">
        <f t="shared" ref="U43:U76" si="12">AVERAGE(F43:H43)</f>
        <v>6.333333333333333</v>
      </c>
      <c r="V43" s="13">
        <f t="shared" ref="V43:V76" si="13">STDEV(F43:H43)</f>
        <v>0.57735026918962584</v>
      </c>
      <c r="W43" s="13">
        <f t="shared" ref="W43:W76" si="14">AVERAGE(I43:K43)</f>
        <v>7</v>
      </c>
      <c r="X43" s="13">
        <f t="shared" ref="X43:X76" si="15">STDEV(I43:K43)</f>
        <v>2</v>
      </c>
      <c r="Y43" s="13">
        <f t="shared" ref="Y43:Y76" si="16">AVERAGE(L43:N43)</f>
        <v>7</v>
      </c>
      <c r="Z43" s="13">
        <f t="shared" ref="Z43:Z76" si="17">STDEV(L43:N43)</f>
        <v>1</v>
      </c>
      <c r="AA43" s="13">
        <f t="shared" ref="AA43:AA76" si="18">AVERAGE(O43:Q43)</f>
        <v>7.666666666666667</v>
      </c>
      <c r="AB43" s="13">
        <f t="shared" ref="AB43:AB76" si="19">STDEV(O43:Q43)</f>
        <v>1.1547005383792495</v>
      </c>
    </row>
    <row r="44" spans="1:29" x14ac:dyDescent="0.25">
      <c r="B44" s="55"/>
      <c r="C44" s="15">
        <v>3</v>
      </c>
      <c r="D44" s="15">
        <v>5</v>
      </c>
      <c r="E44" s="15">
        <v>5</v>
      </c>
      <c r="F44" s="15">
        <v>6</v>
      </c>
      <c r="G44" s="15">
        <v>6</v>
      </c>
      <c r="H44" s="15">
        <v>5</v>
      </c>
      <c r="I44" s="15">
        <v>4</v>
      </c>
      <c r="J44" s="15">
        <v>8</v>
      </c>
      <c r="K44" s="15">
        <v>7</v>
      </c>
      <c r="L44" s="15">
        <v>6</v>
      </c>
      <c r="M44" s="15">
        <v>6</v>
      </c>
      <c r="N44" s="15">
        <v>6</v>
      </c>
      <c r="O44" s="15">
        <v>7</v>
      </c>
      <c r="P44" s="15">
        <v>7</v>
      </c>
      <c r="Q44" s="15">
        <v>6</v>
      </c>
      <c r="S44" s="13">
        <f t="shared" si="10"/>
        <v>4.333333333333333</v>
      </c>
      <c r="T44" s="13">
        <f t="shared" si="11"/>
        <v>1.154700538379251</v>
      </c>
      <c r="U44" s="13">
        <f t="shared" si="12"/>
        <v>5.666666666666667</v>
      </c>
      <c r="V44" s="13">
        <f t="shared" si="13"/>
        <v>0.57735026918962584</v>
      </c>
      <c r="W44" s="13">
        <f t="shared" si="14"/>
        <v>6.333333333333333</v>
      </c>
      <c r="X44" s="13">
        <f t="shared" si="15"/>
        <v>2.0816659994661335</v>
      </c>
      <c r="Y44" s="13">
        <f t="shared" si="16"/>
        <v>6</v>
      </c>
      <c r="Z44" s="13">
        <f t="shared" si="17"/>
        <v>0</v>
      </c>
      <c r="AA44" s="13">
        <f t="shared" si="18"/>
        <v>6.666666666666667</v>
      </c>
      <c r="AB44" s="13">
        <f t="shared" si="19"/>
        <v>0.57735026918962584</v>
      </c>
    </row>
    <row r="45" spans="1:29" x14ac:dyDescent="0.25">
      <c r="B45" s="55">
        <v>20</v>
      </c>
      <c r="C45" s="15">
        <v>3</v>
      </c>
      <c r="D45" s="15">
        <v>4</v>
      </c>
      <c r="E45" s="15">
        <v>5</v>
      </c>
      <c r="F45" s="15">
        <v>6</v>
      </c>
      <c r="G45" s="15">
        <v>4</v>
      </c>
      <c r="H45" s="15">
        <v>5</v>
      </c>
      <c r="I45" s="15">
        <v>5</v>
      </c>
      <c r="J45" s="15">
        <v>7</v>
      </c>
      <c r="K45" s="15">
        <v>7</v>
      </c>
      <c r="L45" s="15">
        <v>5</v>
      </c>
      <c r="M45" s="15">
        <v>7</v>
      </c>
      <c r="N45" s="15">
        <v>5</v>
      </c>
      <c r="O45" s="15">
        <v>6</v>
      </c>
      <c r="P45" s="15">
        <v>7</v>
      </c>
      <c r="Q45" s="15">
        <v>5</v>
      </c>
      <c r="S45" s="13">
        <f t="shared" si="10"/>
        <v>4</v>
      </c>
      <c r="T45" s="13">
        <f t="shared" si="11"/>
        <v>1</v>
      </c>
      <c r="U45" s="13">
        <f t="shared" si="12"/>
        <v>5</v>
      </c>
      <c r="V45" s="13">
        <f t="shared" si="13"/>
        <v>1</v>
      </c>
      <c r="W45" s="13">
        <f t="shared" si="14"/>
        <v>6.333333333333333</v>
      </c>
      <c r="X45" s="13">
        <f t="shared" si="15"/>
        <v>1.1547005383792526</v>
      </c>
      <c r="Y45" s="13">
        <f t="shared" si="16"/>
        <v>5.666666666666667</v>
      </c>
      <c r="Z45" s="13">
        <f t="shared" si="17"/>
        <v>1.1547005383792526</v>
      </c>
      <c r="AA45" s="13">
        <f t="shared" si="18"/>
        <v>6</v>
      </c>
      <c r="AB45" s="13">
        <f t="shared" si="19"/>
        <v>1</v>
      </c>
    </row>
    <row r="46" spans="1:29" x14ac:dyDescent="0.25">
      <c r="B46" s="55"/>
      <c r="C46" s="15">
        <v>2</v>
      </c>
      <c r="D46" s="15">
        <v>4</v>
      </c>
      <c r="E46" s="15">
        <v>5</v>
      </c>
      <c r="F46" s="15">
        <v>5</v>
      </c>
      <c r="G46" s="15">
        <v>4</v>
      </c>
      <c r="H46" s="15">
        <v>5</v>
      </c>
      <c r="I46" s="15">
        <v>2</v>
      </c>
      <c r="J46" s="15">
        <v>6</v>
      </c>
      <c r="K46" s="15">
        <v>6</v>
      </c>
      <c r="L46" s="15">
        <v>4</v>
      </c>
      <c r="M46" s="15">
        <v>5</v>
      </c>
      <c r="N46" s="15">
        <v>5</v>
      </c>
      <c r="O46" s="15">
        <v>6</v>
      </c>
      <c r="P46" s="15">
        <v>5</v>
      </c>
      <c r="Q46" s="15">
        <v>5</v>
      </c>
      <c r="S46" s="13">
        <f t="shared" si="10"/>
        <v>3.6666666666666665</v>
      </c>
      <c r="T46" s="13">
        <f t="shared" si="11"/>
        <v>1.5275252316519463</v>
      </c>
      <c r="U46" s="13">
        <f t="shared" si="12"/>
        <v>4.666666666666667</v>
      </c>
      <c r="V46" s="13">
        <f t="shared" si="13"/>
        <v>0.57735026918962784</v>
      </c>
      <c r="W46" s="13">
        <f t="shared" si="14"/>
        <v>4.666666666666667</v>
      </c>
      <c r="X46" s="13">
        <f t="shared" si="15"/>
        <v>2.3094010767585034</v>
      </c>
      <c r="Y46" s="13">
        <f t="shared" si="16"/>
        <v>4.666666666666667</v>
      </c>
      <c r="Z46" s="13">
        <f t="shared" si="17"/>
        <v>0.57735026918962784</v>
      </c>
      <c r="AA46" s="13">
        <f t="shared" si="18"/>
        <v>5.333333333333333</v>
      </c>
      <c r="AB46" s="13">
        <f t="shared" si="19"/>
        <v>0.57735026918962584</v>
      </c>
    </row>
    <row r="47" spans="1:29" x14ac:dyDescent="0.25">
      <c r="B47" s="55"/>
      <c r="C47" s="15">
        <v>41</v>
      </c>
      <c r="D47" s="15">
        <v>45</v>
      </c>
      <c r="E47" s="15">
        <v>37</v>
      </c>
      <c r="F47" s="15">
        <v>43</v>
      </c>
      <c r="G47" s="15">
        <v>41</v>
      </c>
      <c r="H47" s="15">
        <v>43</v>
      </c>
      <c r="I47" s="15">
        <v>41</v>
      </c>
      <c r="J47" s="15">
        <v>36</v>
      </c>
      <c r="K47" s="15">
        <v>38</v>
      </c>
      <c r="L47" s="15">
        <v>41</v>
      </c>
      <c r="M47" s="15">
        <v>43</v>
      </c>
      <c r="N47" s="15">
        <v>36</v>
      </c>
      <c r="O47" s="15">
        <v>36</v>
      </c>
      <c r="P47" s="15">
        <v>41</v>
      </c>
      <c r="Q47" s="15">
        <v>35</v>
      </c>
      <c r="S47" s="13">
        <f t="shared" si="10"/>
        <v>41</v>
      </c>
      <c r="T47" s="13">
        <f t="shared" si="11"/>
        <v>4</v>
      </c>
      <c r="U47" s="13">
        <f t="shared" si="12"/>
        <v>42.333333333333336</v>
      </c>
      <c r="V47" s="13">
        <f t="shared" si="13"/>
        <v>1.1547005383792517</v>
      </c>
      <c r="W47" s="13">
        <f t="shared" si="14"/>
        <v>38.333333333333336</v>
      </c>
      <c r="X47" s="13">
        <f t="shared" si="15"/>
        <v>2.5166114784235831</v>
      </c>
      <c r="Y47" s="13">
        <f t="shared" si="16"/>
        <v>40</v>
      </c>
      <c r="Z47" s="13">
        <f t="shared" si="17"/>
        <v>3.6055512754639891</v>
      </c>
      <c r="AA47" s="13">
        <f t="shared" si="18"/>
        <v>37.333333333333336</v>
      </c>
      <c r="AB47" s="13">
        <f t="shared" si="19"/>
        <v>3.214550253664318</v>
      </c>
    </row>
    <row r="48" spans="1:29" x14ac:dyDescent="0.25">
      <c r="B48" s="55">
        <v>40</v>
      </c>
      <c r="C48" s="15">
        <v>40</v>
      </c>
      <c r="D48" s="15">
        <v>40</v>
      </c>
      <c r="E48" s="15">
        <v>36</v>
      </c>
      <c r="F48" s="15">
        <v>42</v>
      </c>
      <c r="G48" s="15">
        <v>40</v>
      </c>
      <c r="H48" s="15">
        <v>42</v>
      </c>
      <c r="I48" s="15">
        <v>40</v>
      </c>
      <c r="J48" s="15">
        <v>35</v>
      </c>
      <c r="K48" s="15">
        <v>34</v>
      </c>
      <c r="L48" s="15">
        <v>40</v>
      </c>
      <c r="M48" s="15">
        <v>42</v>
      </c>
      <c r="N48" s="15">
        <v>35</v>
      </c>
      <c r="O48" s="15">
        <v>35</v>
      </c>
      <c r="P48" s="15">
        <v>40</v>
      </c>
      <c r="Q48" s="15">
        <v>34</v>
      </c>
      <c r="S48" s="13">
        <f t="shared" si="10"/>
        <v>38.666666666666664</v>
      </c>
      <c r="T48" s="13">
        <f t="shared" si="11"/>
        <v>2.3094010767585029</v>
      </c>
      <c r="U48" s="13">
        <f t="shared" si="12"/>
        <v>41.333333333333336</v>
      </c>
      <c r="V48" s="13">
        <f t="shared" si="13"/>
        <v>1.1547005383792517</v>
      </c>
      <c r="W48" s="13">
        <f t="shared" si="14"/>
        <v>36.333333333333336</v>
      </c>
      <c r="X48" s="13">
        <f t="shared" si="15"/>
        <v>3.214550253664318</v>
      </c>
      <c r="Y48" s="13">
        <f t="shared" si="16"/>
        <v>39</v>
      </c>
      <c r="Z48" s="13">
        <f t="shared" si="17"/>
        <v>3.6055512754639891</v>
      </c>
      <c r="AA48" s="13">
        <f t="shared" si="18"/>
        <v>36.333333333333336</v>
      </c>
      <c r="AB48" s="13">
        <f t="shared" si="19"/>
        <v>3.214550253664318</v>
      </c>
    </row>
    <row r="49" spans="2:28" x14ac:dyDescent="0.25">
      <c r="B49" s="55"/>
      <c r="C49" s="15">
        <v>38</v>
      </c>
      <c r="D49" s="15">
        <v>39</v>
      </c>
      <c r="E49" s="15">
        <v>36</v>
      </c>
      <c r="F49" s="15">
        <v>42</v>
      </c>
      <c r="G49" s="15">
        <v>38</v>
      </c>
      <c r="H49" s="15">
        <v>42</v>
      </c>
      <c r="I49" s="15">
        <v>38</v>
      </c>
      <c r="J49" s="15">
        <v>33</v>
      </c>
      <c r="K49" s="15">
        <v>34</v>
      </c>
      <c r="L49" s="15">
        <v>38</v>
      </c>
      <c r="M49" s="15">
        <v>42</v>
      </c>
      <c r="N49" s="15">
        <v>33</v>
      </c>
      <c r="O49" s="15">
        <v>33</v>
      </c>
      <c r="P49" s="15">
        <v>38</v>
      </c>
      <c r="Q49" s="15">
        <v>32</v>
      </c>
      <c r="S49" s="13">
        <f t="shared" si="10"/>
        <v>37.666666666666664</v>
      </c>
      <c r="T49" s="13">
        <f t="shared" si="11"/>
        <v>1.5275252316519465</v>
      </c>
      <c r="U49" s="13">
        <f t="shared" si="12"/>
        <v>40.666666666666664</v>
      </c>
      <c r="V49" s="13">
        <f t="shared" si="13"/>
        <v>2.3094010767585029</v>
      </c>
      <c r="W49" s="13">
        <f t="shared" si="14"/>
        <v>35</v>
      </c>
      <c r="X49" s="13">
        <f t="shared" si="15"/>
        <v>2.6457513110645907</v>
      </c>
      <c r="Y49" s="13">
        <f t="shared" si="16"/>
        <v>37.666666666666664</v>
      </c>
      <c r="Z49" s="13">
        <f t="shared" si="17"/>
        <v>4.5092497528228943</v>
      </c>
      <c r="AA49" s="13">
        <f t="shared" si="18"/>
        <v>34.333333333333336</v>
      </c>
      <c r="AB49" s="13">
        <f t="shared" si="19"/>
        <v>3.214550253664318</v>
      </c>
    </row>
    <row r="50" spans="2:28" x14ac:dyDescent="0.25">
      <c r="B50" s="55"/>
      <c r="C50" s="15">
        <v>38</v>
      </c>
      <c r="D50" s="15">
        <v>40</v>
      </c>
      <c r="E50" s="15">
        <v>36</v>
      </c>
      <c r="F50" s="15">
        <v>42</v>
      </c>
      <c r="G50" s="15">
        <v>38</v>
      </c>
      <c r="H50" s="15">
        <v>42</v>
      </c>
      <c r="I50" s="15">
        <v>38</v>
      </c>
      <c r="J50" s="15">
        <v>34</v>
      </c>
      <c r="K50" s="15">
        <v>35</v>
      </c>
      <c r="L50" s="15">
        <v>38</v>
      </c>
      <c r="M50" s="15">
        <v>42</v>
      </c>
      <c r="N50" s="15">
        <v>34</v>
      </c>
      <c r="O50" s="15">
        <v>34</v>
      </c>
      <c r="P50" s="15">
        <v>38</v>
      </c>
      <c r="Q50" s="15">
        <v>32</v>
      </c>
      <c r="S50" s="13">
        <f t="shared" si="10"/>
        <v>38</v>
      </c>
      <c r="T50" s="13">
        <f t="shared" si="11"/>
        <v>2</v>
      </c>
      <c r="U50" s="13">
        <f t="shared" si="12"/>
        <v>40.666666666666664</v>
      </c>
      <c r="V50" s="13">
        <f t="shared" si="13"/>
        <v>2.3094010767585029</v>
      </c>
      <c r="W50" s="13">
        <f t="shared" si="14"/>
        <v>35.666666666666664</v>
      </c>
      <c r="X50" s="13">
        <f t="shared" si="15"/>
        <v>2.0816659994661326</v>
      </c>
      <c r="Y50" s="13">
        <f t="shared" si="16"/>
        <v>38</v>
      </c>
      <c r="Z50" s="13">
        <f t="shared" si="17"/>
        <v>4</v>
      </c>
      <c r="AA50" s="13">
        <f t="shared" si="18"/>
        <v>34.666666666666664</v>
      </c>
      <c r="AB50" s="13">
        <f t="shared" si="19"/>
        <v>3.0550504633038931</v>
      </c>
    </row>
    <row r="51" spans="2:28" x14ac:dyDescent="0.25">
      <c r="B51" s="55">
        <v>60</v>
      </c>
      <c r="C51" s="15">
        <v>37</v>
      </c>
      <c r="D51" s="15">
        <v>40</v>
      </c>
      <c r="E51" s="15">
        <v>36</v>
      </c>
      <c r="F51" s="15">
        <v>42</v>
      </c>
      <c r="G51" s="15">
        <v>37</v>
      </c>
      <c r="H51" s="15">
        <v>42</v>
      </c>
      <c r="I51" s="15">
        <v>37</v>
      </c>
      <c r="J51" s="15">
        <v>33</v>
      </c>
      <c r="K51" s="15">
        <v>35</v>
      </c>
      <c r="L51" s="15">
        <v>37</v>
      </c>
      <c r="M51" s="15">
        <v>42</v>
      </c>
      <c r="N51" s="15">
        <v>33</v>
      </c>
      <c r="O51" s="15">
        <v>33</v>
      </c>
      <c r="P51" s="15">
        <v>37</v>
      </c>
      <c r="Q51" s="15">
        <v>33</v>
      </c>
      <c r="S51" s="13">
        <f t="shared" si="10"/>
        <v>37.666666666666664</v>
      </c>
      <c r="T51" s="13">
        <f t="shared" si="11"/>
        <v>2.0816659994661326</v>
      </c>
      <c r="U51" s="13">
        <f t="shared" si="12"/>
        <v>40.333333333333336</v>
      </c>
      <c r="V51" s="13">
        <f t="shared" si="13"/>
        <v>2.8867513459481287</v>
      </c>
      <c r="W51" s="13">
        <f t="shared" si="14"/>
        <v>35</v>
      </c>
      <c r="X51" s="13">
        <f t="shared" si="15"/>
        <v>2</v>
      </c>
      <c r="Y51" s="13">
        <f t="shared" si="16"/>
        <v>37.333333333333336</v>
      </c>
      <c r="Z51" s="13">
        <f t="shared" si="17"/>
        <v>4.5092497528228943</v>
      </c>
      <c r="AA51" s="13">
        <f t="shared" si="18"/>
        <v>34.333333333333336</v>
      </c>
      <c r="AB51" s="13">
        <f t="shared" si="19"/>
        <v>2.3094010767585029</v>
      </c>
    </row>
    <row r="52" spans="2:28" x14ac:dyDescent="0.25">
      <c r="B52" s="55"/>
      <c r="C52" s="15">
        <v>37</v>
      </c>
      <c r="D52" s="15">
        <v>39</v>
      </c>
      <c r="E52" s="15">
        <v>35</v>
      </c>
      <c r="F52" s="15">
        <v>41</v>
      </c>
      <c r="G52" s="15">
        <v>37</v>
      </c>
      <c r="H52" s="15">
        <v>41</v>
      </c>
      <c r="I52" s="15">
        <v>37</v>
      </c>
      <c r="J52" s="15">
        <v>32</v>
      </c>
      <c r="K52" s="15">
        <v>34</v>
      </c>
      <c r="L52" s="15">
        <v>37</v>
      </c>
      <c r="M52" s="15">
        <v>41</v>
      </c>
      <c r="N52" s="15">
        <v>32</v>
      </c>
      <c r="O52" s="15">
        <v>32</v>
      </c>
      <c r="P52" s="15">
        <v>37</v>
      </c>
      <c r="Q52" s="15">
        <v>40</v>
      </c>
      <c r="S52" s="13">
        <f t="shared" si="10"/>
        <v>37</v>
      </c>
      <c r="T52" s="13">
        <f t="shared" si="11"/>
        <v>2</v>
      </c>
      <c r="U52" s="13">
        <f t="shared" si="12"/>
        <v>39.666666666666664</v>
      </c>
      <c r="V52" s="13">
        <f t="shared" si="13"/>
        <v>2.3094010767585029</v>
      </c>
      <c r="W52" s="13">
        <f t="shared" si="14"/>
        <v>34.333333333333336</v>
      </c>
      <c r="X52" s="13">
        <f t="shared" si="15"/>
        <v>2.5166114784235831</v>
      </c>
      <c r="Y52" s="13">
        <f t="shared" si="16"/>
        <v>36.666666666666664</v>
      </c>
      <c r="Z52" s="13">
        <f t="shared" si="17"/>
        <v>4.5092497528228943</v>
      </c>
      <c r="AA52" s="13">
        <f t="shared" si="18"/>
        <v>36.333333333333336</v>
      </c>
      <c r="AB52" s="13">
        <f t="shared" si="19"/>
        <v>4.0414518843273806</v>
      </c>
    </row>
    <row r="53" spans="2:28" x14ac:dyDescent="0.25">
      <c r="B53" s="55"/>
      <c r="C53" s="15">
        <v>35</v>
      </c>
      <c r="D53" s="15">
        <v>37</v>
      </c>
      <c r="E53" s="15">
        <v>40</v>
      </c>
      <c r="F53" s="15">
        <v>9</v>
      </c>
      <c r="G53" s="15">
        <v>6</v>
      </c>
      <c r="H53" s="15">
        <v>9</v>
      </c>
      <c r="I53" s="15">
        <v>43</v>
      </c>
      <c r="J53" s="15">
        <v>45</v>
      </c>
      <c r="K53" s="15">
        <v>48</v>
      </c>
      <c r="L53" s="15">
        <v>51</v>
      </c>
      <c r="M53" s="15">
        <v>31</v>
      </c>
      <c r="N53" s="15">
        <v>47</v>
      </c>
      <c r="O53" s="15">
        <v>41</v>
      </c>
      <c r="P53" s="15">
        <v>31</v>
      </c>
      <c r="Q53" s="15">
        <v>37</v>
      </c>
      <c r="S53" s="13">
        <f t="shared" si="10"/>
        <v>37.333333333333336</v>
      </c>
      <c r="T53" s="13">
        <f t="shared" si="11"/>
        <v>2.5166114784235831</v>
      </c>
      <c r="U53" s="13">
        <f t="shared" si="12"/>
        <v>8</v>
      </c>
      <c r="V53" s="13">
        <f t="shared" si="13"/>
        <v>1.7320508075688772</v>
      </c>
      <c r="W53" s="13">
        <f t="shared" si="14"/>
        <v>45.333333333333336</v>
      </c>
      <c r="X53" s="13">
        <f t="shared" si="15"/>
        <v>2.5166114784235831</v>
      </c>
      <c r="Y53" s="13">
        <f t="shared" si="16"/>
        <v>43</v>
      </c>
      <c r="Z53" s="13">
        <f t="shared" si="17"/>
        <v>10.583005244258363</v>
      </c>
      <c r="AA53" s="13">
        <f t="shared" si="18"/>
        <v>36.333333333333336</v>
      </c>
      <c r="AB53" s="13">
        <f t="shared" si="19"/>
        <v>5.0332229568471591</v>
      </c>
    </row>
    <row r="54" spans="2:28" x14ac:dyDescent="0.25">
      <c r="B54" s="55">
        <v>80</v>
      </c>
      <c r="C54" s="15">
        <v>36</v>
      </c>
      <c r="D54" s="15">
        <v>33</v>
      </c>
      <c r="E54" s="15">
        <v>37</v>
      </c>
      <c r="F54" s="15">
        <v>8</v>
      </c>
      <c r="G54" s="15">
        <v>7</v>
      </c>
      <c r="H54" s="15">
        <v>7</v>
      </c>
      <c r="I54" s="15">
        <v>37</v>
      </c>
      <c r="J54" s="15">
        <v>52</v>
      </c>
      <c r="K54" s="15">
        <v>55</v>
      </c>
      <c r="L54" s="15">
        <v>54</v>
      </c>
      <c r="M54" s="15">
        <v>31</v>
      </c>
      <c r="N54" s="15">
        <v>49</v>
      </c>
      <c r="O54" s="15">
        <v>42</v>
      </c>
      <c r="P54" s="15">
        <v>21</v>
      </c>
      <c r="Q54" s="15">
        <v>42</v>
      </c>
      <c r="S54" s="13">
        <f t="shared" si="10"/>
        <v>35.333333333333336</v>
      </c>
      <c r="T54" s="13">
        <f t="shared" si="11"/>
        <v>2.0816659994661326</v>
      </c>
      <c r="U54" s="13">
        <f t="shared" si="12"/>
        <v>7.333333333333333</v>
      </c>
      <c r="V54" s="13">
        <f t="shared" si="13"/>
        <v>0.57735026918962584</v>
      </c>
      <c r="W54" s="13">
        <f t="shared" si="14"/>
        <v>48</v>
      </c>
      <c r="X54" s="13">
        <f t="shared" si="15"/>
        <v>9.6436507609929549</v>
      </c>
      <c r="Y54" s="13">
        <f t="shared" si="16"/>
        <v>44.666666666666664</v>
      </c>
      <c r="Z54" s="13">
        <f t="shared" si="17"/>
        <v>12.096831541082709</v>
      </c>
      <c r="AA54" s="13">
        <f t="shared" si="18"/>
        <v>35</v>
      </c>
      <c r="AB54" s="13">
        <f t="shared" si="19"/>
        <v>12.124355652982141</v>
      </c>
    </row>
    <row r="55" spans="2:28" x14ac:dyDescent="0.25">
      <c r="B55" s="55"/>
      <c r="C55" s="15">
        <v>31</v>
      </c>
      <c r="D55" s="15">
        <v>34</v>
      </c>
      <c r="E55" s="15">
        <v>38</v>
      </c>
      <c r="F55" s="15">
        <v>7</v>
      </c>
      <c r="G55" s="15">
        <v>8</v>
      </c>
      <c r="H55" s="15">
        <v>8</v>
      </c>
      <c r="I55" s="15">
        <v>38</v>
      </c>
      <c r="J55" s="15">
        <v>51</v>
      </c>
      <c r="K55" s="15">
        <v>46</v>
      </c>
      <c r="L55" s="15">
        <v>46</v>
      </c>
      <c r="M55" s="15">
        <v>30</v>
      </c>
      <c r="N55" s="15">
        <v>42</v>
      </c>
      <c r="O55" s="15">
        <v>37</v>
      </c>
      <c r="P55" s="15">
        <v>23</v>
      </c>
      <c r="Q55" s="15">
        <v>35</v>
      </c>
      <c r="S55" s="13">
        <f t="shared" si="10"/>
        <v>34.333333333333336</v>
      </c>
      <c r="T55" s="13">
        <f t="shared" si="11"/>
        <v>3.5118845842842461</v>
      </c>
      <c r="U55" s="13">
        <f t="shared" si="12"/>
        <v>7.666666666666667</v>
      </c>
      <c r="V55" s="13">
        <f t="shared" si="13"/>
        <v>0.57735026918962584</v>
      </c>
      <c r="W55" s="13">
        <f t="shared" si="14"/>
        <v>45</v>
      </c>
      <c r="X55" s="13">
        <f t="shared" si="15"/>
        <v>6.5574385243020004</v>
      </c>
      <c r="Y55" s="13">
        <f t="shared" si="16"/>
        <v>39.333333333333336</v>
      </c>
      <c r="Z55" s="13">
        <f t="shared" si="17"/>
        <v>8.3266639978645394</v>
      </c>
      <c r="AA55" s="13">
        <f t="shared" si="18"/>
        <v>31.666666666666668</v>
      </c>
      <c r="AB55" s="13">
        <f t="shared" si="19"/>
        <v>7.5718777944003595</v>
      </c>
    </row>
    <row r="56" spans="2:28" x14ac:dyDescent="0.25">
      <c r="B56" s="55"/>
      <c r="C56" s="15">
        <v>32</v>
      </c>
      <c r="D56" s="15">
        <v>34</v>
      </c>
      <c r="E56" s="15">
        <v>36</v>
      </c>
      <c r="F56" s="15">
        <v>9</v>
      </c>
      <c r="G56" s="15">
        <v>7</v>
      </c>
      <c r="H56" s="15">
        <v>8</v>
      </c>
      <c r="I56" s="15">
        <v>40</v>
      </c>
      <c r="J56" s="15">
        <v>49</v>
      </c>
      <c r="K56" s="15">
        <v>43</v>
      </c>
      <c r="L56" s="15">
        <v>45</v>
      </c>
      <c r="M56" s="15">
        <v>31</v>
      </c>
      <c r="N56" s="15">
        <v>41</v>
      </c>
      <c r="O56" s="15">
        <v>35</v>
      </c>
      <c r="P56" s="15">
        <v>23</v>
      </c>
      <c r="Q56" s="15">
        <v>33</v>
      </c>
      <c r="S56" s="13">
        <f t="shared" si="10"/>
        <v>34</v>
      </c>
      <c r="T56" s="13">
        <f t="shared" si="11"/>
        <v>2</v>
      </c>
      <c r="U56" s="13">
        <f t="shared" si="12"/>
        <v>8</v>
      </c>
      <c r="V56" s="13">
        <f t="shared" si="13"/>
        <v>1</v>
      </c>
      <c r="W56" s="13">
        <f t="shared" si="14"/>
        <v>44</v>
      </c>
      <c r="X56" s="13">
        <f t="shared" si="15"/>
        <v>4.5825756949558398</v>
      </c>
      <c r="Y56" s="13">
        <f t="shared" si="16"/>
        <v>39</v>
      </c>
      <c r="Z56" s="13">
        <f t="shared" si="17"/>
        <v>7.2111025509279782</v>
      </c>
      <c r="AA56" s="13">
        <f t="shared" si="18"/>
        <v>30.333333333333332</v>
      </c>
      <c r="AB56" s="13">
        <f t="shared" si="19"/>
        <v>6.4291005073286307</v>
      </c>
    </row>
    <row r="57" spans="2:28" x14ac:dyDescent="0.25">
      <c r="B57" s="55">
        <v>100</v>
      </c>
      <c r="C57" s="15">
        <v>31</v>
      </c>
      <c r="D57" s="15">
        <v>32</v>
      </c>
      <c r="E57" s="15">
        <v>36</v>
      </c>
      <c r="F57" s="15">
        <v>7</v>
      </c>
      <c r="G57" s="15">
        <v>7</v>
      </c>
      <c r="H57" s="15">
        <v>8</v>
      </c>
      <c r="I57" s="15">
        <v>37</v>
      </c>
      <c r="J57" s="15">
        <v>46</v>
      </c>
      <c r="K57" s="15">
        <v>44</v>
      </c>
      <c r="L57" s="15">
        <v>46</v>
      </c>
      <c r="M57" s="15">
        <v>30</v>
      </c>
      <c r="N57" s="15">
        <v>41</v>
      </c>
      <c r="O57" s="15">
        <v>34</v>
      </c>
      <c r="P57" s="15">
        <v>21</v>
      </c>
      <c r="Q57" s="15">
        <v>31</v>
      </c>
      <c r="S57" s="13">
        <f t="shared" si="10"/>
        <v>33</v>
      </c>
      <c r="T57" s="13">
        <f t="shared" si="11"/>
        <v>2.6457513110645907</v>
      </c>
      <c r="U57" s="13">
        <f t="shared" si="12"/>
        <v>7.333333333333333</v>
      </c>
      <c r="V57" s="13">
        <f t="shared" si="13"/>
        <v>0.57735026918962584</v>
      </c>
      <c r="W57" s="13">
        <f t="shared" si="14"/>
        <v>42.333333333333336</v>
      </c>
      <c r="X57" s="13">
        <f t="shared" si="15"/>
        <v>4.7258156262526088</v>
      </c>
      <c r="Y57" s="13">
        <f t="shared" si="16"/>
        <v>39</v>
      </c>
      <c r="Z57" s="13">
        <f t="shared" si="17"/>
        <v>8.1853527718724504</v>
      </c>
      <c r="AA57" s="13">
        <f t="shared" si="18"/>
        <v>28.666666666666668</v>
      </c>
      <c r="AB57" s="13">
        <f t="shared" si="19"/>
        <v>6.8068592855540402</v>
      </c>
    </row>
    <row r="58" spans="2:28" x14ac:dyDescent="0.25">
      <c r="B58" s="55"/>
      <c r="C58" s="15">
        <v>31</v>
      </c>
      <c r="D58" s="15">
        <v>30</v>
      </c>
      <c r="E58" s="15">
        <v>35</v>
      </c>
      <c r="F58" s="15">
        <v>9</v>
      </c>
      <c r="G58" s="15">
        <v>7</v>
      </c>
      <c r="H58" s="15">
        <v>6</v>
      </c>
      <c r="I58" s="15">
        <v>36</v>
      </c>
      <c r="J58" s="15">
        <v>48</v>
      </c>
      <c r="K58" s="15">
        <v>44</v>
      </c>
      <c r="L58" s="15">
        <v>47</v>
      </c>
      <c r="M58" s="15">
        <v>30</v>
      </c>
      <c r="N58" s="15">
        <v>40</v>
      </c>
      <c r="O58" s="15">
        <v>31</v>
      </c>
      <c r="P58" s="15">
        <v>20</v>
      </c>
      <c r="Q58" s="15">
        <v>29</v>
      </c>
      <c r="S58" s="13">
        <f t="shared" si="10"/>
        <v>32</v>
      </c>
      <c r="T58" s="13">
        <f t="shared" si="11"/>
        <v>2.6457513110645907</v>
      </c>
      <c r="U58" s="13">
        <f t="shared" si="12"/>
        <v>7.333333333333333</v>
      </c>
      <c r="V58" s="13">
        <f t="shared" si="13"/>
        <v>1.5275252316519452</v>
      </c>
      <c r="W58" s="13">
        <f t="shared" si="14"/>
        <v>42.666666666666664</v>
      </c>
      <c r="X58" s="13">
        <f t="shared" si="15"/>
        <v>6.1101009266077995</v>
      </c>
      <c r="Y58" s="13">
        <f t="shared" si="16"/>
        <v>39</v>
      </c>
      <c r="Z58" s="13">
        <f t="shared" si="17"/>
        <v>8.5440037453175304</v>
      </c>
      <c r="AA58" s="13">
        <f t="shared" si="18"/>
        <v>26.666666666666668</v>
      </c>
      <c r="AB58" s="13">
        <f t="shared" si="19"/>
        <v>5.8594652770823084</v>
      </c>
    </row>
    <row r="59" spans="2:28" x14ac:dyDescent="0.25">
      <c r="B59" s="55"/>
      <c r="C59" s="15">
        <v>29</v>
      </c>
      <c r="D59" s="15">
        <v>29</v>
      </c>
      <c r="E59" s="15">
        <v>36</v>
      </c>
      <c r="F59" s="15">
        <v>6</v>
      </c>
      <c r="G59" s="15">
        <v>7</v>
      </c>
      <c r="H59" s="15">
        <v>4</v>
      </c>
      <c r="I59" s="15">
        <v>34</v>
      </c>
      <c r="J59" s="15">
        <v>48</v>
      </c>
      <c r="K59" s="15">
        <v>42</v>
      </c>
      <c r="L59" s="15">
        <v>44</v>
      </c>
      <c r="M59" s="15">
        <v>28</v>
      </c>
      <c r="N59" s="15">
        <v>40</v>
      </c>
      <c r="O59" s="15">
        <v>29</v>
      </c>
      <c r="P59" s="15">
        <v>18</v>
      </c>
      <c r="Q59" s="15">
        <v>27</v>
      </c>
      <c r="S59" s="13">
        <f t="shared" si="10"/>
        <v>31.333333333333332</v>
      </c>
      <c r="T59" s="13">
        <f t="shared" si="11"/>
        <v>4.0414518843273708</v>
      </c>
      <c r="U59" s="13">
        <f t="shared" si="12"/>
        <v>5.666666666666667</v>
      </c>
      <c r="V59" s="13">
        <f t="shared" si="13"/>
        <v>1.5275252316519474</v>
      </c>
      <c r="W59" s="13">
        <f t="shared" si="14"/>
        <v>41.333333333333336</v>
      </c>
      <c r="X59" s="13">
        <f t="shared" si="15"/>
        <v>7.0237691685685038</v>
      </c>
      <c r="Y59" s="13">
        <f t="shared" si="16"/>
        <v>37.333333333333336</v>
      </c>
      <c r="Z59" s="13">
        <f t="shared" si="17"/>
        <v>8.3266639978645394</v>
      </c>
      <c r="AA59" s="13">
        <f t="shared" si="18"/>
        <v>24.666666666666668</v>
      </c>
      <c r="AB59" s="13">
        <f t="shared" si="19"/>
        <v>5.8594652770823181</v>
      </c>
    </row>
    <row r="60" spans="2:28" x14ac:dyDescent="0.25">
      <c r="B60" s="55">
        <v>120</v>
      </c>
      <c r="C60" s="15">
        <v>30</v>
      </c>
      <c r="D60" s="15">
        <v>29</v>
      </c>
      <c r="E60" s="15">
        <v>35</v>
      </c>
      <c r="F60" s="15">
        <v>6</v>
      </c>
      <c r="G60" s="15">
        <v>6</v>
      </c>
      <c r="H60" s="15">
        <v>4</v>
      </c>
      <c r="I60" s="15">
        <v>34</v>
      </c>
      <c r="J60" s="15">
        <v>44</v>
      </c>
      <c r="K60" s="15">
        <v>42</v>
      </c>
      <c r="L60" s="15">
        <v>44</v>
      </c>
      <c r="M60" s="15">
        <v>27</v>
      </c>
      <c r="N60" s="15">
        <v>40</v>
      </c>
      <c r="O60" s="15">
        <v>27</v>
      </c>
      <c r="P60" s="15">
        <v>17</v>
      </c>
      <c r="Q60" s="15">
        <v>25</v>
      </c>
      <c r="S60" s="13">
        <f t="shared" si="10"/>
        <v>31.333333333333332</v>
      </c>
      <c r="T60" s="13">
        <f t="shared" si="11"/>
        <v>3.2145502536643185</v>
      </c>
      <c r="U60" s="13">
        <f t="shared" si="12"/>
        <v>5.333333333333333</v>
      </c>
      <c r="V60" s="13">
        <f t="shared" si="13"/>
        <v>1.1547005383792526</v>
      </c>
      <c r="W60" s="13">
        <f t="shared" si="14"/>
        <v>40</v>
      </c>
      <c r="X60" s="13">
        <f t="shared" si="15"/>
        <v>5.2915026221291814</v>
      </c>
      <c r="Y60" s="13">
        <f t="shared" si="16"/>
        <v>37</v>
      </c>
      <c r="Z60" s="13">
        <f t="shared" si="17"/>
        <v>8.8881944173155887</v>
      </c>
      <c r="AA60" s="13">
        <f t="shared" si="18"/>
        <v>23</v>
      </c>
      <c r="AB60" s="13">
        <f t="shared" si="19"/>
        <v>5.2915026221291814</v>
      </c>
    </row>
    <row r="61" spans="2:28" x14ac:dyDescent="0.25">
      <c r="B61" s="55"/>
      <c r="C61" s="15">
        <v>29</v>
      </c>
      <c r="D61" s="15">
        <v>29</v>
      </c>
      <c r="E61" s="15">
        <v>33</v>
      </c>
      <c r="F61" s="15">
        <v>5</v>
      </c>
      <c r="G61" s="15">
        <v>6</v>
      </c>
      <c r="H61" s="15">
        <v>4</v>
      </c>
      <c r="I61" s="15">
        <v>34</v>
      </c>
      <c r="J61" s="15">
        <v>46</v>
      </c>
      <c r="K61" s="15">
        <v>40</v>
      </c>
      <c r="L61" s="15">
        <v>44</v>
      </c>
      <c r="M61" s="15">
        <v>28</v>
      </c>
      <c r="N61" s="15">
        <v>39</v>
      </c>
      <c r="O61" s="15">
        <v>26</v>
      </c>
      <c r="P61" s="15">
        <v>16</v>
      </c>
      <c r="Q61" s="15">
        <v>24</v>
      </c>
      <c r="S61" s="13">
        <f t="shared" si="10"/>
        <v>30.333333333333332</v>
      </c>
      <c r="T61" s="13">
        <f t="shared" si="11"/>
        <v>2.3094010767585034</v>
      </c>
      <c r="U61" s="13">
        <f t="shared" si="12"/>
        <v>5</v>
      </c>
      <c r="V61" s="13">
        <f t="shared" si="13"/>
        <v>1</v>
      </c>
      <c r="W61" s="13">
        <f t="shared" si="14"/>
        <v>40</v>
      </c>
      <c r="X61" s="13">
        <f t="shared" si="15"/>
        <v>6</v>
      </c>
      <c r="Y61" s="13">
        <f t="shared" si="16"/>
        <v>37</v>
      </c>
      <c r="Z61" s="13">
        <f t="shared" si="17"/>
        <v>8.1853527718724504</v>
      </c>
      <c r="AA61" s="13">
        <f t="shared" si="18"/>
        <v>22</v>
      </c>
      <c r="AB61" s="13">
        <f t="shared" si="19"/>
        <v>5.2915026221291814</v>
      </c>
    </row>
    <row r="62" spans="2:28" x14ac:dyDescent="0.25">
      <c r="B62" s="55"/>
      <c r="C62" s="15">
        <v>30</v>
      </c>
      <c r="D62" s="15">
        <v>28</v>
      </c>
      <c r="E62" s="15">
        <v>35</v>
      </c>
      <c r="F62" s="15">
        <v>6</v>
      </c>
      <c r="G62" s="15">
        <v>7</v>
      </c>
      <c r="H62" s="15">
        <v>6</v>
      </c>
      <c r="I62" s="15">
        <v>34</v>
      </c>
      <c r="J62" s="15">
        <v>46</v>
      </c>
      <c r="K62" s="15">
        <v>42</v>
      </c>
      <c r="L62" s="15">
        <v>44</v>
      </c>
      <c r="M62" s="15">
        <v>28</v>
      </c>
      <c r="N62" s="15">
        <v>40</v>
      </c>
      <c r="O62" s="15">
        <v>25</v>
      </c>
      <c r="P62" s="15">
        <v>17</v>
      </c>
      <c r="Q62" s="15">
        <v>24</v>
      </c>
      <c r="S62" s="13">
        <f t="shared" si="10"/>
        <v>31</v>
      </c>
      <c r="T62" s="13">
        <f t="shared" si="11"/>
        <v>3.6055512754639891</v>
      </c>
      <c r="U62" s="13">
        <f t="shared" si="12"/>
        <v>6.333333333333333</v>
      </c>
      <c r="V62" s="13">
        <f t="shared" si="13"/>
        <v>0.57735026918962584</v>
      </c>
      <c r="W62" s="13">
        <f t="shared" si="14"/>
        <v>40.666666666666664</v>
      </c>
      <c r="X62" s="13">
        <f t="shared" si="15"/>
        <v>6.1101009266077995</v>
      </c>
      <c r="Y62" s="13">
        <f t="shared" si="16"/>
        <v>37.333333333333336</v>
      </c>
      <c r="Z62" s="13">
        <f t="shared" si="17"/>
        <v>8.3266639978645394</v>
      </c>
      <c r="AA62" s="13">
        <f t="shared" si="18"/>
        <v>22</v>
      </c>
      <c r="AB62" s="13">
        <f t="shared" si="19"/>
        <v>4.358898943540674</v>
      </c>
    </row>
    <row r="63" spans="2:28" x14ac:dyDescent="0.25">
      <c r="B63" s="55">
        <v>140</v>
      </c>
      <c r="C63" s="15">
        <v>29</v>
      </c>
      <c r="D63" s="15">
        <v>27</v>
      </c>
      <c r="E63" s="15">
        <v>33</v>
      </c>
      <c r="F63" s="15">
        <v>5</v>
      </c>
      <c r="G63" s="15">
        <v>3</v>
      </c>
      <c r="H63" s="15">
        <v>5</v>
      </c>
      <c r="I63" s="15">
        <v>33</v>
      </c>
      <c r="J63" s="15">
        <v>45</v>
      </c>
      <c r="K63" s="15">
        <v>40</v>
      </c>
      <c r="L63" s="15">
        <v>42</v>
      </c>
      <c r="M63" s="15">
        <v>27</v>
      </c>
      <c r="N63" s="15">
        <v>38</v>
      </c>
      <c r="O63" s="15">
        <v>22</v>
      </c>
      <c r="P63" s="15">
        <v>14</v>
      </c>
      <c r="Q63" s="15">
        <v>21</v>
      </c>
      <c r="S63" s="13">
        <f t="shared" si="10"/>
        <v>29.666666666666668</v>
      </c>
      <c r="T63" s="13">
        <f t="shared" si="11"/>
        <v>3.0550504633038935</v>
      </c>
      <c r="U63" s="13">
        <f t="shared" si="12"/>
        <v>4.333333333333333</v>
      </c>
      <c r="V63" s="13">
        <f t="shared" si="13"/>
        <v>1.154700538379251</v>
      </c>
      <c r="W63" s="13">
        <f t="shared" si="14"/>
        <v>39.333333333333336</v>
      </c>
      <c r="X63" s="13">
        <f t="shared" si="15"/>
        <v>6.0277137733417208</v>
      </c>
      <c r="Y63" s="13">
        <f t="shared" si="16"/>
        <v>35.666666666666664</v>
      </c>
      <c r="Z63" s="13">
        <f t="shared" si="17"/>
        <v>7.7674534651540244</v>
      </c>
      <c r="AA63" s="13">
        <f t="shared" si="18"/>
        <v>19</v>
      </c>
      <c r="AB63" s="13">
        <f t="shared" si="19"/>
        <v>4.358898943540674</v>
      </c>
    </row>
    <row r="64" spans="2:28" x14ac:dyDescent="0.25">
      <c r="B64" s="55"/>
      <c r="C64" s="15">
        <v>29</v>
      </c>
      <c r="D64" s="15">
        <v>27</v>
      </c>
      <c r="E64" s="15">
        <v>33</v>
      </c>
      <c r="F64" s="15">
        <v>5</v>
      </c>
      <c r="G64" s="15">
        <v>3</v>
      </c>
      <c r="H64" s="15">
        <v>5</v>
      </c>
      <c r="I64" s="15">
        <v>33</v>
      </c>
      <c r="J64" s="15">
        <v>44</v>
      </c>
      <c r="K64" s="15">
        <v>40</v>
      </c>
      <c r="L64" s="15">
        <v>42</v>
      </c>
      <c r="M64" s="15">
        <v>27</v>
      </c>
      <c r="N64" s="15">
        <v>38</v>
      </c>
      <c r="O64" s="15">
        <v>21</v>
      </c>
      <c r="P64" s="15">
        <v>13</v>
      </c>
      <c r="Q64" s="15">
        <v>20</v>
      </c>
      <c r="S64" s="13">
        <f t="shared" si="10"/>
        <v>29.666666666666668</v>
      </c>
      <c r="T64" s="13">
        <f t="shared" si="11"/>
        <v>3.0550504633038935</v>
      </c>
      <c r="U64" s="13">
        <f t="shared" si="12"/>
        <v>4.333333333333333</v>
      </c>
      <c r="V64" s="13">
        <f t="shared" si="13"/>
        <v>1.154700538379251</v>
      </c>
      <c r="W64" s="13">
        <f t="shared" si="14"/>
        <v>39</v>
      </c>
      <c r="X64" s="13">
        <f t="shared" si="15"/>
        <v>5.5677643628300215</v>
      </c>
      <c r="Y64" s="13">
        <f t="shared" si="16"/>
        <v>35.666666666666664</v>
      </c>
      <c r="Z64" s="13">
        <f t="shared" si="17"/>
        <v>7.7674534651540244</v>
      </c>
      <c r="AA64" s="13">
        <f t="shared" si="18"/>
        <v>18</v>
      </c>
      <c r="AB64" s="13">
        <f t="shared" si="19"/>
        <v>4.358898943540674</v>
      </c>
    </row>
    <row r="65" spans="2:28" x14ac:dyDescent="0.25">
      <c r="B65" s="55"/>
      <c r="C65" s="15">
        <v>27</v>
      </c>
      <c r="D65" s="15">
        <v>26</v>
      </c>
      <c r="E65" s="15">
        <v>32</v>
      </c>
      <c r="F65" s="15">
        <v>3</v>
      </c>
      <c r="G65" s="15">
        <v>3</v>
      </c>
      <c r="H65" s="15">
        <v>3</v>
      </c>
      <c r="I65" s="15">
        <v>30</v>
      </c>
      <c r="J65" s="15">
        <v>43</v>
      </c>
      <c r="K65" s="15">
        <v>40</v>
      </c>
      <c r="L65" s="15">
        <v>40</v>
      </c>
      <c r="M65" s="15">
        <v>26</v>
      </c>
      <c r="N65" s="15">
        <v>38</v>
      </c>
      <c r="O65" s="15">
        <v>18</v>
      </c>
      <c r="P65" s="15">
        <v>11</v>
      </c>
      <c r="Q65" s="15">
        <v>16</v>
      </c>
      <c r="S65" s="13">
        <f t="shared" si="10"/>
        <v>28.333333333333332</v>
      </c>
      <c r="T65" s="13">
        <f t="shared" si="11"/>
        <v>3.2145502536643185</v>
      </c>
      <c r="U65" s="13">
        <f t="shared" si="12"/>
        <v>3</v>
      </c>
      <c r="V65" s="13">
        <f t="shared" si="13"/>
        <v>0</v>
      </c>
      <c r="W65" s="13">
        <f t="shared" si="14"/>
        <v>37.666666666666664</v>
      </c>
      <c r="X65" s="13">
        <f t="shared" si="15"/>
        <v>6.8068592855540571</v>
      </c>
      <c r="Y65" s="13">
        <f t="shared" si="16"/>
        <v>34.666666666666664</v>
      </c>
      <c r="Z65" s="13">
        <f t="shared" si="17"/>
        <v>7.5718777944003595</v>
      </c>
      <c r="AA65" s="13">
        <f t="shared" si="18"/>
        <v>15</v>
      </c>
      <c r="AB65" s="13">
        <f t="shared" si="19"/>
        <v>3.6055512754639891</v>
      </c>
    </row>
    <row r="66" spans="2:28" x14ac:dyDescent="0.25">
      <c r="B66" s="55">
        <v>160</v>
      </c>
      <c r="C66" s="15">
        <v>27</v>
      </c>
      <c r="D66" s="15">
        <v>26</v>
      </c>
      <c r="E66" s="15">
        <v>32</v>
      </c>
      <c r="F66" s="15">
        <v>4</v>
      </c>
      <c r="G66" s="15">
        <v>3</v>
      </c>
      <c r="H66" s="15">
        <v>4</v>
      </c>
      <c r="I66" s="15">
        <v>31</v>
      </c>
      <c r="J66" s="15">
        <v>42</v>
      </c>
      <c r="K66" s="15">
        <v>39</v>
      </c>
      <c r="L66" s="15">
        <v>39</v>
      </c>
      <c r="M66" s="15">
        <v>25</v>
      </c>
      <c r="N66" s="15">
        <v>38</v>
      </c>
      <c r="O66" s="15">
        <v>17</v>
      </c>
      <c r="P66" s="15">
        <v>11</v>
      </c>
      <c r="Q66" s="15">
        <v>15</v>
      </c>
      <c r="S66" s="13">
        <f t="shared" si="10"/>
        <v>28.333333333333332</v>
      </c>
      <c r="T66" s="13">
        <f t="shared" si="11"/>
        <v>3.2145502536643185</v>
      </c>
      <c r="U66" s="13">
        <f t="shared" si="12"/>
        <v>3.6666666666666665</v>
      </c>
      <c r="V66" s="13">
        <f t="shared" si="13"/>
        <v>0.57735026918962473</v>
      </c>
      <c r="W66" s="13">
        <f t="shared" si="14"/>
        <v>37.333333333333336</v>
      </c>
      <c r="X66" s="13">
        <f t="shared" si="15"/>
        <v>5.6862407030773401</v>
      </c>
      <c r="Y66" s="13">
        <f t="shared" si="16"/>
        <v>34</v>
      </c>
      <c r="Z66" s="13">
        <f t="shared" si="17"/>
        <v>7.810249675906654</v>
      </c>
      <c r="AA66" s="13">
        <f t="shared" si="18"/>
        <v>14.333333333333334</v>
      </c>
      <c r="AB66" s="13">
        <f t="shared" si="19"/>
        <v>3.0550504633038904</v>
      </c>
    </row>
    <row r="67" spans="2:28" x14ac:dyDescent="0.25">
      <c r="B67" s="55"/>
      <c r="C67" s="15">
        <v>28</v>
      </c>
      <c r="D67" s="15">
        <v>25</v>
      </c>
      <c r="E67" s="15">
        <v>33</v>
      </c>
      <c r="F67" s="15">
        <v>5</v>
      </c>
      <c r="G67" s="15">
        <v>3</v>
      </c>
      <c r="H67" s="15">
        <v>5</v>
      </c>
      <c r="I67" s="15">
        <v>31</v>
      </c>
      <c r="J67" s="15">
        <v>43</v>
      </c>
      <c r="K67" s="15">
        <v>40</v>
      </c>
      <c r="L67" s="15">
        <v>41</v>
      </c>
      <c r="M67" s="15">
        <v>26</v>
      </c>
      <c r="N67" s="15">
        <v>39</v>
      </c>
      <c r="O67" s="15">
        <v>18</v>
      </c>
      <c r="P67" s="15">
        <v>11</v>
      </c>
      <c r="Q67" s="15">
        <v>15</v>
      </c>
      <c r="S67" s="13">
        <f t="shared" si="10"/>
        <v>28.666666666666668</v>
      </c>
      <c r="T67" s="13">
        <f t="shared" si="11"/>
        <v>4.0414518843273708</v>
      </c>
      <c r="U67" s="13">
        <f t="shared" si="12"/>
        <v>4.333333333333333</v>
      </c>
      <c r="V67" s="13">
        <f t="shared" si="13"/>
        <v>1.154700538379251</v>
      </c>
      <c r="W67" s="13">
        <f t="shared" si="14"/>
        <v>38</v>
      </c>
      <c r="X67" s="13">
        <f t="shared" si="15"/>
        <v>6.2449979983983983</v>
      </c>
      <c r="Y67" s="13">
        <f t="shared" si="16"/>
        <v>35.333333333333336</v>
      </c>
      <c r="Z67" s="13">
        <f t="shared" si="17"/>
        <v>8.1445278152470735</v>
      </c>
      <c r="AA67" s="13">
        <f t="shared" si="18"/>
        <v>14.666666666666666</v>
      </c>
      <c r="AB67" s="13">
        <f t="shared" si="19"/>
        <v>3.5118845842842434</v>
      </c>
    </row>
    <row r="68" spans="2:28" x14ac:dyDescent="0.25">
      <c r="B68" s="55"/>
      <c r="C68" s="15">
        <v>26</v>
      </c>
      <c r="D68" s="15">
        <v>25</v>
      </c>
      <c r="E68" s="15">
        <v>32</v>
      </c>
      <c r="F68" s="15">
        <v>4</v>
      </c>
      <c r="G68" s="15">
        <v>0</v>
      </c>
      <c r="H68" s="15">
        <v>5</v>
      </c>
      <c r="I68" s="15">
        <v>31</v>
      </c>
      <c r="J68" s="15">
        <v>42</v>
      </c>
      <c r="K68" s="15">
        <v>39</v>
      </c>
      <c r="L68" s="15">
        <v>39</v>
      </c>
      <c r="M68" s="15">
        <v>25</v>
      </c>
      <c r="N68" s="15">
        <v>37</v>
      </c>
      <c r="O68" s="15">
        <v>15</v>
      </c>
      <c r="P68" s="15">
        <v>10</v>
      </c>
      <c r="Q68" s="15">
        <v>13</v>
      </c>
      <c r="S68" s="13">
        <f t="shared" si="10"/>
        <v>27.666666666666668</v>
      </c>
      <c r="T68" s="13">
        <f t="shared" si="11"/>
        <v>3.7859388972001722</v>
      </c>
      <c r="U68" s="13">
        <f t="shared" si="12"/>
        <v>3</v>
      </c>
      <c r="V68" s="13">
        <f t="shared" si="13"/>
        <v>2.6457513110645907</v>
      </c>
      <c r="W68" s="13">
        <f t="shared" si="14"/>
        <v>37.333333333333336</v>
      </c>
      <c r="X68" s="13">
        <f t="shared" si="15"/>
        <v>5.6862407030773401</v>
      </c>
      <c r="Y68" s="13">
        <f t="shared" si="16"/>
        <v>33.666666666666664</v>
      </c>
      <c r="Z68" s="13">
        <f t="shared" si="17"/>
        <v>7.5718777944003595</v>
      </c>
      <c r="AA68" s="13">
        <f t="shared" si="18"/>
        <v>12.666666666666666</v>
      </c>
      <c r="AB68" s="13">
        <f t="shared" si="19"/>
        <v>2.5166114784235849</v>
      </c>
    </row>
    <row r="69" spans="2:28" x14ac:dyDescent="0.25">
      <c r="B69" s="55">
        <v>180</v>
      </c>
      <c r="C69" s="15">
        <v>27</v>
      </c>
      <c r="D69" s="15">
        <v>24</v>
      </c>
      <c r="E69" s="15">
        <v>32</v>
      </c>
      <c r="F69" s="15">
        <v>5</v>
      </c>
      <c r="G69" s="15">
        <v>0</v>
      </c>
      <c r="H69" s="15">
        <v>4</v>
      </c>
      <c r="I69" s="15">
        <v>30</v>
      </c>
      <c r="J69" s="15">
        <v>43</v>
      </c>
      <c r="K69" s="15">
        <v>39</v>
      </c>
      <c r="L69" s="15">
        <v>40</v>
      </c>
      <c r="M69" s="15">
        <v>25</v>
      </c>
      <c r="N69" s="15">
        <v>37</v>
      </c>
      <c r="O69" s="15">
        <v>14</v>
      </c>
      <c r="P69" s="15">
        <v>8</v>
      </c>
      <c r="Q69" s="15">
        <v>12</v>
      </c>
      <c r="S69" s="13">
        <f t="shared" si="10"/>
        <v>27.666666666666668</v>
      </c>
      <c r="T69" s="13">
        <f t="shared" si="11"/>
        <v>4.0414518843273708</v>
      </c>
      <c r="U69" s="13">
        <f t="shared" si="12"/>
        <v>3</v>
      </c>
      <c r="V69" s="13">
        <f t="shared" si="13"/>
        <v>2.6457513110645907</v>
      </c>
      <c r="W69" s="13">
        <f t="shared" si="14"/>
        <v>37.333333333333336</v>
      </c>
      <c r="X69" s="13">
        <f t="shared" si="15"/>
        <v>6.6583281184794041</v>
      </c>
      <c r="Y69" s="13">
        <f t="shared" si="16"/>
        <v>34</v>
      </c>
      <c r="Z69" s="13">
        <f t="shared" si="17"/>
        <v>7.9372539331937721</v>
      </c>
      <c r="AA69" s="13">
        <f t="shared" si="18"/>
        <v>11.333333333333334</v>
      </c>
      <c r="AB69" s="13">
        <f t="shared" si="19"/>
        <v>3.0550504633038948</v>
      </c>
    </row>
    <row r="70" spans="2:28" x14ac:dyDescent="0.25">
      <c r="B70" s="55"/>
      <c r="C70" s="15">
        <v>26</v>
      </c>
      <c r="D70" s="15">
        <v>24</v>
      </c>
      <c r="E70" s="15">
        <v>31</v>
      </c>
      <c r="F70" s="15">
        <v>4</v>
      </c>
      <c r="G70" s="15">
        <v>5</v>
      </c>
      <c r="H70" s="15">
        <v>3</v>
      </c>
      <c r="I70" s="15">
        <v>29</v>
      </c>
      <c r="J70" s="15">
        <v>40</v>
      </c>
      <c r="K70" s="15">
        <v>38</v>
      </c>
      <c r="L70" s="15">
        <v>39</v>
      </c>
      <c r="M70" s="15">
        <v>24</v>
      </c>
      <c r="N70" s="15">
        <v>36</v>
      </c>
      <c r="O70" s="15">
        <v>12</v>
      </c>
      <c r="P70" s="15">
        <v>7</v>
      </c>
      <c r="Q70" s="15">
        <v>10</v>
      </c>
      <c r="S70" s="13">
        <f t="shared" si="10"/>
        <v>27</v>
      </c>
      <c r="T70" s="13">
        <f t="shared" si="11"/>
        <v>3.6055512754639891</v>
      </c>
      <c r="U70" s="13">
        <f t="shared" si="12"/>
        <v>4</v>
      </c>
      <c r="V70" s="13">
        <f t="shared" si="13"/>
        <v>1</v>
      </c>
      <c r="W70" s="13">
        <f t="shared" si="14"/>
        <v>35.666666666666664</v>
      </c>
      <c r="X70" s="13">
        <f t="shared" si="15"/>
        <v>5.8594652770823084</v>
      </c>
      <c r="Y70" s="13">
        <f t="shared" si="16"/>
        <v>33</v>
      </c>
      <c r="Z70" s="13">
        <f t="shared" si="17"/>
        <v>7.9372539331937721</v>
      </c>
      <c r="AA70" s="13">
        <f t="shared" si="18"/>
        <v>9.6666666666666661</v>
      </c>
      <c r="AB70" s="13">
        <f t="shared" si="19"/>
        <v>2.5166114784235849</v>
      </c>
    </row>
    <row r="71" spans="2:28" x14ac:dyDescent="0.25">
      <c r="B71" s="55"/>
      <c r="C71" s="15">
        <v>27</v>
      </c>
      <c r="D71" s="15">
        <v>24</v>
      </c>
      <c r="E71" s="15">
        <v>31</v>
      </c>
      <c r="F71" s="15">
        <v>4</v>
      </c>
      <c r="G71" s="15">
        <v>3</v>
      </c>
      <c r="H71" s="15">
        <v>4</v>
      </c>
      <c r="I71" s="15">
        <v>29</v>
      </c>
      <c r="J71" s="15">
        <v>42</v>
      </c>
      <c r="K71" s="15">
        <v>38</v>
      </c>
      <c r="L71" s="15">
        <v>39</v>
      </c>
      <c r="M71" s="15">
        <v>25</v>
      </c>
      <c r="N71" s="15">
        <v>36</v>
      </c>
      <c r="O71" s="15">
        <v>12</v>
      </c>
      <c r="P71" s="15">
        <v>7</v>
      </c>
      <c r="Q71" s="15">
        <v>10</v>
      </c>
      <c r="S71" s="13">
        <f t="shared" si="10"/>
        <v>27.333333333333332</v>
      </c>
      <c r="T71" s="13">
        <f t="shared" si="11"/>
        <v>3.5118845842842354</v>
      </c>
      <c r="U71" s="13">
        <f t="shared" si="12"/>
        <v>3.6666666666666665</v>
      </c>
      <c r="V71" s="13">
        <f t="shared" si="13"/>
        <v>0.57735026918962473</v>
      </c>
      <c r="W71" s="13">
        <f t="shared" si="14"/>
        <v>36.333333333333336</v>
      </c>
      <c r="X71" s="13">
        <f t="shared" si="15"/>
        <v>6.6583281184793872</v>
      </c>
      <c r="Y71" s="13">
        <f t="shared" si="16"/>
        <v>33.333333333333336</v>
      </c>
      <c r="Z71" s="13">
        <f t="shared" si="17"/>
        <v>7.3711147958319883</v>
      </c>
      <c r="AA71" s="13">
        <f t="shared" si="18"/>
        <v>9.6666666666666661</v>
      </c>
      <c r="AB71" s="13">
        <f t="shared" si="19"/>
        <v>2.5166114784235849</v>
      </c>
    </row>
    <row r="72" spans="2:28" x14ac:dyDescent="0.25">
      <c r="B72" s="55">
        <v>200</v>
      </c>
      <c r="C72" s="15">
        <v>26</v>
      </c>
      <c r="D72" s="15">
        <v>24</v>
      </c>
      <c r="E72" s="15">
        <v>30</v>
      </c>
      <c r="F72" s="15">
        <v>4</v>
      </c>
      <c r="G72" s="15">
        <v>1</v>
      </c>
      <c r="H72" s="15">
        <v>4</v>
      </c>
      <c r="I72" s="15">
        <v>29</v>
      </c>
      <c r="J72" s="15">
        <v>41</v>
      </c>
      <c r="K72" s="15">
        <v>37</v>
      </c>
      <c r="L72" s="15">
        <v>38</v>
      </c>
      <c r="M72" s="15">
        <v>24</v>
      </c>
      <c r="N72" s="15">
        <v>36</v>
      </c>
      <c r="O72" s="15">
        <v>10</v>
      </c>
      <c r="P72" s="15">
        <v>7</v>
      </c>
      <c r="Q72" s="15">
        <v>9</v>
      </c>
      <c r="S72" s="13">
        <f t="shared" si="10"/>
        <v>26.666666666666668</v>
      </c>
      <c r="T72" s="13">
        <f t="shared" si="11"/>
        <v>3.0550504633038935</v>
      </c>
      <c r="U72" s="13">
        <f t="shared" si="12"/>
        <v>3</v>
      </c>
      <c r="V72" s="13">
        <f t="shared" si="13"/>
        <v>1.7320508075688772</v>
      </c>
      <c r="W72" s="13">
        <f t="shared" si="14"/>
        <v>35.666666666666664</v>
      </c>
      <c r="X72" s="13">
        <f t="shared" si="15"/>
        <v>6.1101009266077808</v>
      </c>
      <c r="Y72" s="13">
        <f t="shared" si="16"/>
        <v>32.666666666666664</v>
      </c>
      <c r="Z72" s="13">
        <f t="shared" si="17"/>
        <v>7.5718777944003595</v>
      </c>
      <c r="AA72" s="13">
        <f t="shared" si="18"/>
        <v>8.6666666666666661</v>
      </c>
      <c r="AB72" s="13">
        <f t="shared" si="19"/>
        <v>1.5275252316519452</v>
      </c>
    </row>
    <row r="73" spans="2:28" x14ac:dyDescent="0.25">
      <c r="B73" s="55"/>
      <c r="C73" s="15">
        <v>26</v>
      </c>
      <c r="D73" s="15">
        <v>24</v>
      </c>
      <c r="E73" s="15">
        <v>31</v>
      </c>
      <c r="F73" s="15">
        <v>6</v>
      </c>
      <c r="G73" s="15">
        <v>2</v>
      </c>
      <c r="H73" s="15">
        <v>4</v>
      </c>
      <c r="I73" s="15">
        <v>28</v>
      </c>
      <c r="J73" s="15">
        <v>41</v>
      </c>
      <c r="K73" s="15">
        <v>38</v>
      </c>
      <c r="L73" s="15">
        <v>38</v>
      </c>
      <c r="M73" s="15">
        <v>24</v>
      </c>
      <c r="N73" s="15">
        <v>37</v>
      </c>
      <c r="O73" s="15">
        <v>10</v>
      </c>
      <c r="P73" s="15">
        <v>6</v>
      </c>
      <c r="Q73" s="15">
        <v>9</v>
      </c>
      <c r="S73" s="13">
        <f t="shared" si="10"/>
        <v>27</v>
      </c>
      <c r="T73" s="13">
        <f t="shared" si="11"/>
        <v>3.6055512754639891</v>
      </c>
      <c r="U73" s="13">
        <f t="shared" si="12"/>
        <v>4</v>
      </c>
      <c r="V73" s="13">
        <f t="shared" si="13"/>
        <v>2</v>
      </c>
      <c r="W73" s="13">
        <f t="shared" si="14"/>
        <v>35.666666666666664</v>
      </c>
      <c r="X73" s="13">
        <f t="shared" si="15"/>
        <v>6.8068592855540402</v>
      </c>
      <c r="Y73" s="13">
        <f t="shared" si="16"/>
        <v>33</v>
      </c>
      <c r="Z73" s="13">
        <f t="shared" si="17"/>
        <v>7.810249675906654</v>
      </c>
      <c r="AA73" s="13">
        <f t="shared" si="18"/>
        <v>8.3333333333333339</v>
      </c>
      <c r="AB73" s="13">
        <f t="shared" si="19"/>
        <v>2.0816659994661317</v>
      </c>
    </row>
    <row r="74" spans="2:28" x14ac:dyDescent="0.25">
      <c r="B74" s="55"/>
      <c r="C74" s="15">
        <v>27</v>
      </c>
      <c r="D74" s="15">
        <v>24</v>
      </c>
      <c r="E74" s="15">
        <v>31</v>
      </c>
      <c r="F74" s="15">
        <v>6</v>
      </c>
      <c r="G74" s="15">
        <v>3</v>
      </c>
      <c r="H74" s="15">
        <v>4</v>
      </c>
      <c r="I74" s="15">
        <v>29</v>
      </c>
      <c r="J74" s="15">
        <v>42</v>
      </c>
      <c r="K74" s="15">
        <v>38</v>
      </c>
      <c r="L74" s="15">
        <v>39</v>
      </c>
      <c r="M74" s="15">
        <v>24</v>
      </c>
      <c r="N74" s="15">
        <v>37</v>
      </c>
      <c r="O74" s="15">
        <v>10</v>
      </c>
      <c r="P74" s="15">
        <v>6</v>
      </c>
      <c r="Q74" s="15">
        <v>8</v>
      </c>
      <c r="S74" s="13">
        <f t="shared" si="10"/>
        <v>27.333333333333332</v>
      </c>
      <c r="T74" s="13">
        <f t="shared" si="11"/>
        <v>3.5118845842842354</v>
      </c>
      <c r="U74" s="13">
        <f t="shared" si="12"/>
        <v>4.333333333333333</v>
      </c>
      <c r="V74" s="13">
        <f t="shared" si="13"/>
        <v>1.5275252316519463</v>
      </c>
      <c r="W74" s="13">
        <f t="shared" si="14"/>
        <v>36.333333333333336</v>
      </c>
      <c r="X74" s="13">
        <f t="shared" si="15"/>
        <v>6.6583281184793872</v>
      </c>
      <c r="Y74" s="13">
        <f t="shared" si="16"/>
        <v>33.333333333333336</v>
      </c>
      <c r="Z74" s="13">
        <f t="shared" si="17"/>
        <v>8.1445278152470735</v>
      </c>
      <c r="AA74" s="13">
        <f t="shared" si="18"/>
        <v>8</v>
      </c>
      <c r="AB74" s="13">
        <f t="shared" si="19"/>
        <v>2</v>
      </c>
    </row>
    <row r="75" spans="2:28" x14ac:dyDescent="0.25">
      <c r="B75" s="55">
        <v>220</v>
      </c>
      <c r="C75" s="15">
        <v>26</v>
      </c>
      <c r="D75" s="15">
        <v>23</v>
      </c>
      <c r="E75" s="15">
        <v>31</v>
      </c>
      <c r="F75" s="15">
        <v>5</v>
      </c>
      <c r="G75" s="15">
        <v>4</v>
      </c>
      <c r="H75" s="15">
        <v>5</v>
      </c>
      <c r="I75" s="15">
        <v>29</v>
      </c>
      <c r="J75" s="15">
        <v>41</v>
      </c>
      <c r="K75" s="15">
        <v>38</v>
      </c>
      <c r="L75" s="15">
        <v>37</v>
      </c>
      <c r="M75" s="15">
        <v>23</v>
      </c>
      <c r="N75" s="15">
        <v>37</v>
      </c>
      <c r="O75" s="15">
        <v>9</v>
      </c>
      <c r="P75" s="15">
        <v>6</v>
      </c>
      <c r="Q75" s="15">
        <v>7</v>
      </c>
      <c r="S75" s="13">
        <f t="shared" si="10"/>
        <v>26.666666666666668</v>
      </c>
      <c r="T75" s="13">
        <f t="shared" si="11"/>
        <v>4.0414518843273708</v>
      </c>
      <c r="U75" s="13">
        <f t="shared" si="12"/>
        <v>4.666666666666667</v>
      </c>
      <c r="V75" s="13">
        <f t="shared" si="13"/>
        <v>0.57735026918962784</v>
      </c>
      <c r="W75" s="13">
        <f t="shared" si="14"/>
        <v>36</v>
      </c>
      <c r="X75" s="13">
        <f t="shared" si="15"/>
        <v>6.2449979983983983</v>
      </c>
      <c r="Y75" s="13">
        <f t="shared" si="16"/>
        <v>32.333333333333336</v>
      </c>
      <c r="Z75" s="13">
        <f t="shared" si="17"/>
        <v>8.0829037686547558</v>
      </c>
      <c r="AA75" s="13">
        <f t="shared" si="18"/>
        <v>7.333333333333333</v>
      </c>
      <c r="AB75" s="13">
        <f t="shared" si="19"/>
        <v>1.5275252316519452</v>
      </c>
    </row>
    <row r="76" spans="2:28" x14ac:dyDescent="0.25">
      <c r="B76" s="55"/>
      <c r="C76" s="15">
        <v>25</v>
      </c>
      <c r="D76" s="15">
        <v>22</v>
      </c>
      <c r="E76" s="15">
        <v>31</v>
      </c>
      <c r="F76" s="15">
        <v>5</v>
      </c>
      <c r="G76" s="15">
        <v>1</v>
      </c>
      <c r="H76" s="15">
        <v>5</v>
      </c>
      <c r="I76" s="15">
        <v>28</v>
      </c>
      <c r="J76" s="15">
        <v>41</v>
      </c>
      <c r="K76" s="15">
        <v>36</v>
      </c>
      <c r="L76" s="15">
        <v>37</v>
      </c>
      <c r="M76" s="15">
        <v>24</v>
      </c>
      <c r="N76" s="15">
        <v>37</v>
      </c>
      <c r="O76" s="15">
        <v>9</v>
      </c>
      <c r="P76" s="15">
        <v>5</v>
      </c>
      <c r="Q76" s="15">
        <v>7</v>
      </c>
      <c r="S76" s="13">
        <f t="shared" si="10"/>
        <v>26</v>
      </c>
      <c r="T76" s="13">
        <f t="shared" si="11"/>
        <v>4.5825756949558398</v>
      </c>
      <c r="U76" s="13">
        <f t="shared" si="12"/>
        <v>3.6666666666666665</v>
      </c>
      <c r="V76" s="13">
        <f t="shared" si="13"/>
        <v>2.3094010767585029</v>
      </c>
      <c r="W76" s="13">
        <f t="shared" si="14"/>
        <v>35</v>
      </c>
      <c r="X76" s="13">
        <f t="shared" si="15"/>
        <v>6.5574385243020004</v>
      </c>
      <c r="Y76" s="13">
        <f t="shared" si="16"/>
        <v>32.666666666666664</v>
      </c>
      <c r="Z76" s="13">
        <f t="shared" si="17"/>
        <v>7.5055534994651296</v>
      </c>
      <c r="AA76" s="13">
        <f t="shared" si="18"/>
        <v>7</v>
      </c>
      <c r="AB76" s="13">
        <f t="shared" si="19"/>
        <v>2</v>
      </c>
    </row>
  </sheetData>
  <mergeCells count="15">
    <mergeCell ref="S40:T40"/>
    <mergeCell ref="U40:V40"/>
    <mergeCell ref="W40:X40"/>
    <mergeCell ref="Y40:Z40"/>
    <mergeCell ref="AA40:AB40"/>
    <mergeCell ref="C2:E2"/>
    <mergeCell ref="F2:H2"/>
    <mergeCell ref="I2:K2"/>
    <mergeCell ref="L2:N2"/>
    <mergeCell ref="O2:Q2"/>
    <mergeCell ref="S2:T2"/>
    <mergeCell ref="U2:V2"/>
    <mergeCell ref="W2:X2"/>
    <mergeCell ref="Y2:Z2"/>
    <mergeCell ref="AA2:AB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 S1A</vt:lpstr>
      <vt:lpstr>Fig S1B</vt:lpstr>
      <vt:lpstr>Fig S2A</vt:lpstr>
      <vt:lpstr>Fig S2B</vt:lpstr>
      <vt:lpstr>Fig S2C</vt:lpstr>
      <vt:lpstr>Fig S3A</vt:lpstr>
      <vt:lpstr>Fig S3B</vt:lpstr>
      <vt:lpstr>Fig S3C</vt:lpstr>
      <vt:lpstr>Fig S3D</vt:lpstr>
      <vt:lpstr>Fig S3F</vt:lpstr>
      <vt:lpstr>Fig S6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biochem</dc:creator>
  <cp:lastModifiedBy>cmauro</cp:lastModifiedBy>
  <cp:lastPrinted>2015-01-28T15:14:49Z</cp:lastPrinted>
  <dcterms:created xsi:type="dcterms:W3CDTF">2014-09-12T10:26:38Z</dcterms:created>
  <dcterms:modified xsi:type="dcterms:W3CDTF">2015-05-13T10:24:53Z</dcterms:modified>
</cp:coreProperties>
</file>